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End point" sheetId="1" r:id="rId1"/>
  </sheets>
  <calcPr calcId="145621"/>
</workbook>
</file>

<file path=xl/calcChain.xml><?xml version="1.0" encoding="utf-8"?>
<calcChain xmlns="http://schemas.openxmlformats.org/spreadsheetml/2006/main">
  <c r="S52" i="1" l="1"/>
  <c r="S53" i="1"/>
  <c r="S54" i="1"/>
  <c r="S55" i="1"/>
  <c r="S51" i="1"/>
  <c r="O52" i="1"/>
  <c r="O53" i="1"/>
  <c r="O54" i="1"/>
  <c r="O55" i="1"/>
  <c r="O56" i="1"/>
  <c r="O51" i="1"/>
  <c r="K52" i="1"/>
  <c r="K53" i="1"/>
  <c r="K54" i="1"/>
  <c r="K55" i="1"/>
  <c r="K56" i="1"/>
  <c r="K51" i="1"/>
  <c r="G53" i="1"/>
  <c r="G54" i="1"/>
  <c r="G55" i="1"/>
  <c r="G56" i="1"/>
  <c r="G52" i="1"/>
  <c r="G51" i="1"/>
  <c r="R52" i="1" l="1"/>
  <c r="R53" i="1"/>
  <c r="R54" i="1"/>
  <c r="R55" i="1"/>
  <c r="R51" i="1"/>
  <c r="Q52" i="1"/>
  <c r="Q53" i="1"/>
  <c r="Q54" i="1"/>
  <c r="Q55" i="1"/>
  <c r="Q51" i="1"/>
  <c r="N52" i="1"/>
  <c r="N53" i="1"/>
  <c r="N54" i="1"/>
  <c r="N55" i="1"/>
  <c r="N56" i="1"/>
  <c r="N51" i="1"/>
  <c r="M52" i="1"/>
  <c r="M53" i="1"/>
  <c r="M54" i="1"/>
  <c r="M55" i="1"/>
  <c r="M56" i="1"/>
  <c r="M51" i="1"/>
  <c r="J52" i="1"/>
  <c r="J53" i="1"/>
  <c r="J54" i="1"/>
  <c r="J55" i="1"/>
  <c r="J56" i="1"/>
  <c r="J51" i="1"/>
  <c r="I52" i="1"/>
  <c r="I53" i="1"/>
  <c r="I54" i="1"/>
  <c r="I55" i="1"/>
  <c r="I56" i="1"/>
  <c r="I51" i="1"/>
  <c r="F54" i="1"/>
  <c r="F53" i="1"/>
  <c r="F55" i="1"/>
  <c r="F56" i="1"/>
  <c r="F52" i="1"/>
  <c r="F51" i="1"/>
  <c r="E54" i="1"/>
  <c r="E55" i="1"/>
  <c r="E56" i="1"/>
  <c r="E53" i="1"/>
  <c r="E52" i="1"/>
  <c r="E51" i="1"/>
  <c r="L48" i="1"/>
  <c r="K48" i="1"/>
  <c r="K47" i="1"/>
  <c r="L47" i="1" s="1"/>
  <c r="K46" i="1"/>
  <c r="L46" i="1" s="1"/>
  <c r="K45" i="1"/>
  <c r="L45" i="1" s="1"/>
  <c r="K43" i="1"/>
  <c r="K44" i="1"/>
  <c r="L44" i="1" s="1"/>
  <c r="L43" i="1"/>
  <c r="I48" i="1"/>
  <c r="I47" i="1"/>
  <c r="I46" i="1"/>
  <c r="I45" i="1"/>
  <c r="I44" i="1"/>
  <c r="I43" i="1"/>
  <c r="H44" i="1"/>
  <c r="H45" i="1"/>
  <c r="H46" i="1"/>
  <c r="H47" i="1"/>
  <c r="H48" i="1"/>
  <c r="H43" i="1"/>
  <c r="W15" i="1"/>
  <c r="P16" i="1"/>
  <c r="P5" i="1"/>
  <c r="P27" i="1"/>
  <c r="P28" i="1"/>
  <c r="P29" i="1"/>
  <c r="P30" i="1"/>
  <c r="P26" i="1"/>
  <c r="L27" i="1"/>
  <c r="L28" i="1"/>
  <c r="L29" i="1"/>
  <c r="L30" i="1"/>
  <c r="L31" i="1"/>
  <c r="L26" i="1"/>
  <c r="H27" i="1"/>
  <c r="H28" i="1"/>
  <c r="H29" i="1"/>
  <c r="H30" i="1"/>
  <c r="H31" i="1"/>
  <c r="H26" i="1"/>
  <c r="D27" i="1"/>
  <c r="D28" i="1"/>
  <c r="D29" i="1"/>
  <c r="D30" i="1"/>
  <c r="D31" i="1"/>
  <c r="D26" i="1"/>
  <c r="M17" i="1"/>
  <c r="M18" i="1"/>
  <c r="M19" i="1"/>
  <c r="M20" i="1"/>
  <c r="M16" i="1"/>
  <c r="J17" i="1"/>
  <c r="J18" i="1"/>
  <c r="J19" i="1"/>
  <c r="J20" i="1"/>
  <c r="J21" i="1"/>
  <c r="J16" i="1"/>
  <c r="G17" i="1"/>
  <c r="G18" i="1"/>
  <c r="G19" i="1"/>
  <c r="G20" i="1"/>
  <c r="G21" i="1"/>
  <c r="G16" i="1"/>
  <c r="D17" i="1"/>
  <c r="D18" i="1"/>
  <c r="D19" i="1"/>
  <c r="D20" i="1"/>
  <c r="D21" i="1"/>
  <c r="D16" i="1"/>
  <c r="M6" i="1"/>
  <c r="M7" i="1"/>
  <c r="M8" i="1"/>
  <c r="M9" i="1"/>
  <c r="M5" i="1"/>
  <c r="J6" i="1"/>
  <c r="J7" i="1"/>
  <c r="J8" i="1"/>
  <c r="J9" i="1"/>
  <c r="J10" i="1"/>
  <c r="J5" i="1"/>
  <c r="G6" i="1"/>
  <c r="G7" i="1"/>
  <c r="G8" i="1"/>
  <c r="G9" i="1"/>
  <c r="G10" i="1"/>
  <c r="G5" i="1"/>
  <c r="D6" i="1"/>
  <c r="D7" i="1"/>
  <c r="D8" i="1"/>
  <c r="D9" i="1"/>
  <c r="D10" i="1"/>
  <c r="D5" i="1"/>
</calcChain>
</file>

<file path=xl/sharedStrings.xml><?xml version="1.0" encoding="utf-8"?>
<sst xmlns="http://schemas.openxmlformats.org/spreadsheetml/2006/main" count="62" uniqueCount="33">
  <si>
    <t>1. Raw Data (490 1)</t>
  </si>
  <si>
    <t>A</t>
  </si>
  <si>
    <t>B</t>
  </si>
  <si>
    <t>C</t>
  </si>
  <si>
    <t>D</t>
  </si>
  <si>
    <t>E</t>
  </si>
  <si>
    <t>F</t>
  </si>
  <si>
    <t>G</t>
  </si>
  <si>
    <t>H</t>
  </si>
  <si>
    <t>2. Raw Data (680 2)</t>
  </si>
  <si>
    <r>
      <t>Sample (cells/100</t>
    </r>
    <r>
      <rPr>
        <sz val="11"/>
        <color theme="1"/>
        <rFont val="Calibri"/>
        <family val="2"/>
      </rPr>
      <t>µL)</t>
    </r>
  </si>
  <si>
    <r>
      <t>1x10</t>
    </r>
    <r>
      <rPr>
        <vertAlign val="superscript"/>
        <sz val="11"/>
        <color theme="1"/>
        <rFont val="Calibri"/>
        <family val="2"/>
        <scheme val="minor"/>
      </rPr>
      <t>5</t>
    </r>
  </si>
  <si>
    <r>
      <t>2.5x10</t>
    </r>
    <r>
      <rPr>
        <vertAlign val="superscript"/>
        <sz val="11"/>
        <color theme="1"/>
        <rFont val="Calibri"/>
        <family val="2"/>
        <scheme val="minor"/>
      </rPr>
      <t>5</t>
    </r>
  </si>
  <si>
    <r>
      <t>5x10</t>
    </r>
    <r>
      <rPr>
        <vertAlign val="superscript"/>
        <sz val="11"/>
        <color theme="1"/>
        <rFont val="Calibri"/>
        <family val="2"/>
        <scheme val="minor"/>
      </rPr>
      <t>5</t>
    </r>
  </si>
  <si>
    <r>
      <t>7.5x10</t>
    </r>
    <r>
      <rPr>
        <vertAlign val="superscript"/>
        <sz val="11"/>
        <color theme="1"/>
        <rFont val="Calibri"/>
        <family val="2"/>
        <scheme val="minor"/>
      </rPr>
      <t>5</t>
    </r>
  </si>
  <si>
    <r>
      <t>1x10</t>
    </r>
    <r>
      <rPr>
        <vertAlign val="superscript"/>
        <sz val="11"/>
        <color theme="1"/>
        <rFont val="Calibri"/>
        <family val="2"/>
        <scheme val="minor"/>
      </rPr>
      <t>6</t>
    </r>
  </si>
  <si>
    <r>
      <t>1.25x10</t>
    </r>
    <r>
      <rPr>
        <vertAlign val="superscript"/>
        <sz val="11"/>
        <color theme="1"/>
        <rFont val="Calibri"/>
        <family val="2"/>
        <scheme val="minor"/>
      </rPr>
      <t>6</t>
    </r>
  </si>
  <si>
    <t>Replicate Number</t>
  </si>
  <si>
    <t xml:space="preserve">Subtract 680 nm from 490 nm </t>
  </si>
  <si>
    <t>650 nm is background from the instrument</t>
  </si>
  <si>
    <t>490 nm is the red coloured formazan product produced</t>
  </si>
  <si>
    <t>media only (blank)</t>
  </si>
  <si>
    <t>Sample (cells/100µL)</t>
  </si>
  <si>
    <t>Average</t>
  </si>
  <si>
    <t>Average- Blank</t>
  </si>
  <si>
    <t>Positive Control</t>
  </si>
  <si>
    <t>Positive Control- Blank</t>
  </si>
  <si>
    <t>% of positive control</t>
  </si>
  <si>
    <t>Minus Blank</t>
  </si>
  <si>
    <t xml:space="preserve">% Positive </t>
  </si>
  <si>
    <t>% Positive</t>
  </si>
  <si>
    <t>% Postitive</t>
  </si>
  <si>
    <t>% Live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</si>
</sst>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9" xfId="0" applyBorder="1"/>
    <xf numFmtId="0" fontId="0" fillId="0" borderId="0" xfId="0" applyBorder="1"/>
    <xf numFmtId="0" fontId="0" fillId="0" borderId="9" xfId="0" applyBorder="1" applyAlignment="1">
      <alignment horizontal="right"/>
    </xf>
    <xf numFmtId="0" fontId="0" fillId="0" borderId="9" xfId="0" applyBorder="1" applyAlignment="1">
      <alignment horizontal="center"/>
    </xf>
    <xf numFmtId="0" fontId="0" fillId="0" borderId="9" xfId="0" applyBorder="1" applyAlignment="1"/>
    <xf numFmtId="0" fontId="0" fillId="0" borderId="9" xfId="0" applyFill="1" applyBorder="1"/>
    <xf numFmtId="0" fontId="0" fillId="0" borderId="9" xfId="0" applyBorder="1" applyAlignment="1">
      <alignment horizontal="center"/>
    </xf>
    <xf numFmtId="0" fontId="0" fillId="0" borderId="5" xfId="0" applyFill="1" applyBorder="1"/>
    <xf numFmtId="0" fontId="0" fillId="0" borderId="1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56"/>
  <sheetViews>
    <sheetView tabSelected="1" topLeftCell="L33" workbookViewId="0">
      <selection activeCell="S51" sqref="S51:S55"/>
    </sheetView>
  </sheetViews>
  <sheetFormatPr defaultRowHeight="15" x14ac:dyDescent="0.25"/>
  <cols>
    <col min="1" max="1" width="4.28515625" customWidth="1"/>
    <col min="3" max="3" width="19.5703125" bestFit="1" customWidth="1"/>
    <col min="5" max="5" width="11.7109375" bestFit="1" customWidth="1"/>
    <col min="6" max="6" width="12.7109375" bestFit="1" customWidth="1"/>
    <col min="9" max="9" width="14.42578125" bestFit="1" customWidth="1"/>
    <col min="10" max="10" width="15.28515625" bestFit="1" customWidth="1"/>
    <col min="11" max="11" width="21.5703125" bestFit="1" customWidth="1"/>
    <col min="12" max="12" width="19.42578125" bestFit="1" customWidth="1"/>
    <col min="13" max="13" width="11.7109375" bestFit="1" customWidth="1"/>
    <col min="17" max="17" width="11.7109375" bestFit="1" customWidth="1"/>
    <col min="19" max="20" width="19.5703125" bestFit="1" customWidth="1"/>
  </cols>
  <sheetData>
    <row r="3" spans="1:23" x14ac:dyDescent="0.25">
      <c r="B3" t="s">
        <v>0</v>
      </c>
      <c r="T3" t="s">
        <v>18</v>
      </c>
    </row>
    <row r="4" spans="1:23" x14ac:dyDescent="0.25">
      <c r="B4" s="1">
        <v>1</v>
      </c>
      <c r="C4" s="1">
        <v>2</v>
      </c>
      <c r="D4" s="1"/>
      <c r="E4" s="1">
        <v>3</v>
      </c>
      <c r="F4" s="1">
        <v>4</v>
      </c>
      <c r="G4" s="1"/>
      <c r="H4" s="1">
        <v>5</v>
      </c>
      <c r="I4" s="1">
        <v>6</v>
      </c>
      <c r="J4" s="1"/>
      <c r="K4" s="1">
        <v>7</v>
      </c>
      <c r="L4" s="1">
        <v>8</v>
      </c>
      <c r="M4" s="1"/>
      <c r="N4" s="1">
        <v>9</v>
      </c>
      <c r="O4" s="1">
        <v>10</v>
      </c>
      <c r="P4" s="1"/>
      <c r="Q4" s="1">
        <v>11</v>
      </c>
      <c r="R4" s="1">
        <v>12</v>
      </c>
      <c r="T4" t="s">
        <v>19</v>
      </c>
    </row>
    <row r="5" spans="1:23" x14ac:dyDescent="0.25">
      <c r="A5" s="1" t="s">
        <v>1</v>
      </c>
      <c r="B5" s="2">
        <v>0.188</v>
      </c>
      <c r="C5" s="3">
        <v>0.188</v>
      </c>
      <c r="D5" s="17">
        <f>AVERAGE(B5:C5)</f>
        <v>0.188</v>
      </c>
      <c r="E5" s="3">
        <v>0.214</v>
      </c>
      <c r="F5" s="3">
        <v>0.215</v>
      </c>
      <c r="G5" s="17">
        <f>AVERAGE(E5:F5)</f>
        <v>0.2145</v>
      </c>
      <c r="H5" s="3">
        <v>0.23699999999999999</v>
      </c>
      <c r="I5" s="3">
        <v>0.20100000000000001</v>
      </c>
      <c r="J5" s="17">
        <f>AVERAGE(H5:I5)</f>
        <v>0.219</v>
      </c>
      <c r="K5" s="3">
        <v>0.22800000000000001</v>
      </c>
      <c r="L5" s="3">
        <v>0.29099999999999998</v>
      </c>
      <c r="M5" s="17">
        <f>AVERAGE(K5:L5)</f>
        <v>0.25950000000000001</v>
      </c>
      <c r="N5" s="3">
        <v>0.182</v>
      </c>
      <c r="O5" s="3">
        <v>0.182</v>
      </c>
      <c r="P5" s="3">
        <f>AVERAGE(N5:O5)</f>
        <v>0.182</v>
      </c>
      <c r="Q5" s="3">
        <v>4.4999999999999998E-2</v>
      </c>
      <c r="R5" s="4">
        <v>4.4999999999999998E-2</v>
      </c>
      <c r="T5" t="s">
        <v>20</v>
      </c>
    </row>
    <row r="6" spans="1:23" x14ac:dyDescent="0.25">
      <c r="A6" s="1" t="s">
        <v>2</v>
      </c>
      <c r="B6" s="5">
        <v>0.317</v>
      </c>
      <c r="C6" s="6">
        <v>0.32300000000000001</v>
      </c>
      <c r="D6" s="17">
        <f t="shared" ref="D6:D10" si="0">AVERAGE(B6:C6)</f>
        <v>0.32</v>
      </c>
      <c r="E6" s="6">
        <v>0.27</v>
      </c>
      <c r="F6" s="6">
        <v>0.29399999999999998</v>
      </c>
      <c r="G6" s="17">
        <f t="shared" ref="G6:G10" si="1">AVERAGE(E6:F6)</f>
        <v>0.28200000000000003</v>
      </c>
      <c r="H6" s="6">
        <v>0.36399999999999999</v>
      </c>
      <c r="I6" s="6">
        <v>0.36499999999999999</v>
      </c>
      <c r="J6" s="17">
        <f t="shared" ref="J6:J10" si="2">AVERAGE(H6:I6)</f>
        <v>0.36449999999999999</v>
      </c>
      <c r="K6" s="6">
        <v>0.26200000000000001</v>
      </c>
      <c r="L6" s="6">
        <v>0.28999999999999998</v>
      </c>
      <c r="M6" s="17">
        <f t="shared" ref="M6:M9" si="3">AVERAGE(K6:L6)</f>
        <v>0.27600000000000002</v>
      </c>
      <c r="N6" s="6">
        <v>1.2589999999999999</v>
      </c>
      <c r="O6" s="6">
        <v>1.2529999999999999</v>
      </c>
      <c r="P6" s="6"/>
      <c r="Q6" s="6">
        <v>4.4999999999999998E-2</v>
      </c>
      <c r="R6" s="7">
        <v>4.5999999999999999E-2</v>
      </c>
      <c r="S6" s="12"/>
      <c r="T6" s="12"/>
    </row>
    <row r="7" spans="1:23" x14ac:dyDescent="0.25">
      <c r="A7" s="1" t="s">
        <v>3</v>
      </c>
      <c r="B7" s="5">
        <v>0.38500000000000001</v>
      </c>
      <c r="C7" s="6">
        <v>0.38400000000000001</v>
      </c>
      <c r="D7" s="17">
        <f t="shared" si="0"/>
        <v>0.38450000000000001</v>
      </c>
      <c r="E7" s="6">
        <v>0.64600000000000002</v>
      </c>
      <c r="F7" s="6">
        <v>0.69699999999999995</v>
      </c>
      <c r="G7" s="17">
        <f t="shared" si="1"/>
        <v>0.67149999999999999</v>
      </c>
      <c r="H7" s="6">
        <v>0.56899999999999995</v>
      </c>
      <c r="I7" s="6">
        <v>0.61099999999999999</v>
      </c>
      <c r="J7" s="17">
        <f t="shared" si="2"/>
        <v>0.59</v>
      </c>
      <c r="K7" s="6">
        <v>0.45100000000000001</v>
      </c>
      <c r="L7" s="6">
        <v>0.49299999999999999</v>
      </c>
      <c r="M7" s="17">
        <f t="shared" si="3"/>
        <v>0.47199999999999998</v>
      </c>
      <c r="N7" s="6">
        <v>0.107</v>
      </c>
      <c r="O7" s="6">
        <v>0.104</v>
      </c>
      <c r="P7" s="6"/>
      <c r="Q7" s="6">
        <v>4.3999999999999997E-2</v>
      </c>
      <c r="R7" s="7">
        <v>4.4999999999999998E-2</v>
      </c>
    </row>
    <row r="8" spans="1:23" x14ac:dyDescent="0.25">
      <c r="A8" s="1" t="s">
        <v>4</v>
      </c>
      <c r="B8" s="5">
        <v>0.76200000000000001</v>
      </c>
      <c r="C8" s="6">
        <v>1.4550000000000001</v>
      </c>
      <c r="D8" s="17">
        <f t="shared" si="0"/>
        <v>1.1085</v>
      </c>
      <c r="E8" s="6">
        <v>1.5149999999999999</v>
      </c>
      <c r="F8" s="6">
        <v>1.3440000000000001</v>
      </c>
      <c r="G8" s="17">
        <f t="shared" si="1"/>
        <v>1.4295</v>
      </c>
      <c r="H8" s="6">
        <v>0.88300000000000001</v>
      </c>
      <c r="I8" s="6">
        <v>0.91900000000000004</v>
      </c>
      <c r="J8" s="17">
        <f t="shared" si="2"/>
        <v>0.90100000000000002</v>
      </c>
      <c r="K8" s="6">
        <v>1.0389999999999999</v>
      </c>
      <c r="L8" s="6">
        <v>1.1599999999999999</v>
      </c>
      <c r="M8" s="17">
        <f t="shared" si="3"/>
        <v>1.0994999999999999</v>
      </c>
      <c r="N8" s="6">
        <v>4.2999999999999997E-2</v>
      </c>
      <c r="O8" s="6">
        <v>4.4999999999999998E-2</v>
      </c>
      <c r="P8" s="6"/>
      <c r="Q8" s="6">
        <v>4.3999999999999997E-2</v>
      </c>
      <c r="R8" s="7">
        <v>4.4999999999999998E-2</v>
      </c>
    </row>
    <row r="9" spans="1:23" x14ac:dyDescent="0.25">
      <c r="A9" s="1" t="s">
        <v>5</v>
      </c>
      <c r="B9" s="5">
        <v>1.383</v>
      </c>
      <c r="C9" s="6">
        <v>1.4730000000000001</v>
      </c>
      <c r="D9" s="17">
        <f t="shared" si="0"/>
        <v>1.4279999999999999</v>
      </c>
      <c r="E9" s="6">
        <v>1.5920000000000001</v>
      </c>
      <c r="F9" s="6">
        <v>1.5640000000000001</v>
      </c>
      <c r="G9" s="17">
        <f t="shared" si="1"/>
        <v>1.5780000000000001</v>
      </c>
      <c r="H9" s="6">
        <v>1.5529999999999999</v>
      </c>
      <c r="I9" s="6">
        <v>1.482</v>
      </c>
      <c r="J9" s="17">
        <f t="shared" si="2"/>
        <v>1.5175000000000001</v>
      </c>
      <c r="K9" s="6">
        <v>1.4470000000000001</v>
      </c>
      <c r="L9" s="6">
        <v>1.524</v>
      </c>
      <c r="M9" s="17">
        <f t="shared" si="3"/>
        <v>1.4855</v>
      </c>
      <c r="N9" s="6">
        <v>4.2999999999999997E-2</v>
      </c>
      <c r="O9" s="6">
        <v>4.4999999999999998E-2</v>
      </c>
      <c r="P9" s="6"/>
      <c r="Q9" s="6">
        <v>4.3999999999999997E-2</v>
      </c>
      <c r="R9" s="7">
        <v>4.4999999999999998E-2</v>
      </c>
    </row>
    <row r="10" spans="1:23" x14ac:dyDescent="0.25">
      <c r="A10" s="1" t="s">
        <v>6</v>
      </c>
      <c r="B10" s="5">
        <v>1.5069999999999999</v>
      </c>
      <c r="C10" s="6">
        <v>1.591</v>
      </c>
      <c r="D10" s="17">
        <f t="shared" si="0"/>
        <v>1.5489999999999999</v>
      </c>
      <c r="E10" s="6">
        <v>1.417</v>
      </c>
      <c r="F10" s="6">
        <v>1.4970000000000001</v>
      </c>
      <c r="G10" s="17">
        <f t="shared" si="1"/>
        <v>1.4570000000000001</v>
      </c>
      <c r="H10" s="6">
        <v>1.488</v>
      </c>
      <c r="I10" s="6">
        <v>1.4990000000000001</v>
      </c>
      <c r="J10" s="17">
        <f t="shared" si="2"/>
        <v>1.4935</v>
      </c>
      <c r="K10" s="6">
        <v>4.4999999999999998E-2</v>
      </c>
      <c r="L10" s="6">
        <v>4.3999999999999997E-2</v>
      </c>
      <c r="M10" s="6"/>
      <c r="N10" s="6">
        <v>4.2999999999999997E-2</v>
      </c>
      <c r="O10" s="6">
        <v>4.2999999999999997E-2</v>
      </c>
      <c r="P10" s="6"/>
      <c r="Q10" s="6">
        <v>4.2999999999999997E-2</v>
      </c>
      <c r="R10" s="7">
        <v>4.7E-2</v>
      </c>
    </row>
    <row r="11" spans="1:23" x14ac:dyDescent="0.25">
      <c r="A11" s="1" t="s">
        <v>7</v>
      </c>
      <c r="B11" s="5">
        <v>4.7E-2</v>
      </c>
      <c r="C11" s="6">
        <v>4.2999999999999997E-2</v>
      </c>
      <c r="D11" s="6"/>
      <c r="E11" s="6">
        <v>4.3999999999999997E-2</v>
      </c>
      <c r="F11" s="6">
        <v>4.3999999999999997E-2</v>
      </c>
      <c r="G11" s="6"/>
      <c r="H11" s="6">
        <v>4.3999999999999997E-2</v>
      </c>
      <c r="I11" s="6">
        <v>4.5999999999999999E-2</v>
      </c>
      <c r="J11" s="6"/>
      <c r="K11" s="6">
        <v>4.3999999999999997E-2</v>
      </c>
      <c r="L11" s="6">
        <v>4.5999999999999999E-2</v>
      </c>
      <c r="M11" s="6"/>
      <c r="N11" s="6">
        <v>4.5999999999999999E-2</v>
      </c>
      <c r="O11" s="6">
        <v>4.4999999999999998E-2</v>
      </c>
      <c r="P11" s="6"/>
      <c r="Q11" s="6">
        <v>4.4999999999999998E-2</v>
      </c>
      <c r="R11" s="7">
        <v>4.7E-2</v>
      </c>
    </row>
    <row r="12" spans="1:23" x14ac:dyDescent="0.25">
      <c r="A12" s="1" t="s">
        <v>8</v>
      </c>
      <c r="B12" s="8">
        <v>0.05</v>
      </c>
      <c r="C12" s="9">
        <v>4.8000000000000001E-2</v>
      </c>
      <c r="D12" s="9"/>
      <c r="E12" s="9">
        <v>4.4999999999999998E-2</v>
      </c>
      <c r="F12" s="9">
        <v>4.4999999999999998E-2</v>
      </c>
      <c r="G12" s="6"/>
      <c r="H12" s="9">
        <v>4.5999999999999999E-2</v>
      </c>
      <c r="I12" s="9">
        <v>4.5999999999999999E-2</v>
      </c>
      <c r="J12" s="9"/>
      <c r="K12" s="9">
        <v>4.4999999999999998E-2</v>
      </c>
      <c r="L12" s="9">
        <v>4.7E-2</v>
      </c>
      <c r="M12" s="9"/>
      <c r="N12" s="9">
        <v>4.7E-2</v>
      </c>
      <c r="O12" s="9">
        <v>4.7E-2</v>
      </c>
      <c r="P12" s="9"/>
      <c r="Q12" s="9">
        <v>4.8000000000000001E-2</v>
      </c>
      <c r="R12" s="10">
        <v>0.05</v>
      </c>
    </row>
    <row r="14" spans="1:23" x14ac:dyDescent="0.25">
      <c r="B14" t="s">
        <v>9</v>
      </c>
    </row>
    <row r="15" spans="1:23" x14ac:dyDescent="0.25">
      <c r="B15" s="1">
        <v>1</v>
      </c>
      <c r="C15" s="1">
        <v>2</v>
      </c>
      <c r="D15" s="1"/>
      <c r="E15" s="1">
        <v>3</v>
      </c>
      <c r="F15" s="1">
        <v>4</v>
      </c>
      <c r="G15" s="1"/>
      <c r="H15" s="1">
        <v>5</v>
      </c>
      <c r="I15" s="1">
        <v>6</v>
      </c>
      <c r="J15" s="1"/>
      <c r="K15" s="1">
        <v>7</v>
      </c>
      <c r="L15" s="1">
        <v>8</v>
      </c>
      <c r="M15" s="1"/>
      <c r="N15" s="1">
        <v>9</v>
      </c>
      <c r="O15" s="1">
        <v>10</v>
      </c>
      <c r="P15" s="1"/>
      <c r="Q15" s="1">
        <v>11</v>
      </c>
      <c r="R15" s="1">
        <v>12</v>
      </c>
      <c r="T15" t="s">
        <v>21</v>
      </c>
      <c r="U15">
        <v>0.182</v>
      </c>
      <c r="V15">
        <v>9.1999999999999998E-2</v>
      </c>
      <c r="W15">
        <f>U15-V15</f>
        <v>0.09</v>
      </c>
    </row>
    <row r="16" spans="1:23" x14ac:dyDescent="0.25">
      <c r="A16" s="1" t="s">
        <v>1</v>
      </c>
      <c r="B16" s="2">
        <v>0.11</v>
      </c>
      <c r="C16" s="3">
        <v>0.109</v>
      </c>
      <c r="D16" s="17">
        <f>AVERAGE(B16:C16)</f>
        <v>0.1095</v>
      </c>
      <c r="E16" s="3">
        <v>0.113</v>
      </c>
      <c r="F16" s="3">
        <v>0.111</v>
      </c>
      <c r="G16" s="17">
        <f>AVERAGE(E16:F16)</f>
        <v>0.112</v>
      </c>
      <c r="H16" s="3">
        <v>0.13300000000000001</v>
      </c>
      <c r="I16" s="3">
        <v>0.105</v>
      </c>
      <c r="J16" s="17">
        <f>AVERAGE(H16:I16)</f>
        <v>0.11899999999999999</v>
      </c>
      <c r="K16" s="3">
        <v>0.106</v>
      </c>
      <c r="L16" s="3">
        <v>0.151</v>
      </c>
      <c r="M16" s="17">
        <f>AVERAGE(K16:L16)</f>
        <v>0.1285</v>
      </c>
      <c r="N16" s="3">
        <v>8.3000000000000004E-2</v>
      </c>
      <c r="O16" s="3">
        <v>0.10100000000000001</v>
      </c>
      <c r="P16" s="3">
        <f>AVERAGE(N16:O16)</f>
        <v>9.1999999999999998E-2</v>
      </c>
      <c r="Q16" s="3">
        <v>3.7999999999999999E-2</v>
      </c>
      <c r="R16" s="4">
        <v>3.9E-2</v>
      </c>
    </row>
    <row r="17" spans="1:18" x14ac:dyDescent="0.25">
      <c r="A17" s="1" t="s">
        <v>2</v>
      </c>
      <c r="B17" s="5">
        <v>0.1</v>
      </c>
      <c r="C17" s="6">
        <v>0.112</v>
      </c>
      <c r="D17" s="17">
        <f t="shared" ref="D17:D21" si="4">AVERAGE(B17:C17)</f>
        <v>0.10600000000000001</v>
      </c>
      <c r="E17" s="6">
        <v>9.4E-2</v>
      </c>
      <c r="F17" s="6">
        <v>9.5000000000000001E-2</v>
      </c>
      <c r="G17" s="17">
        <f t="shared" ref="G17:G21" si="5">AVERAGE(E17:F17)</f>
        <v>9.4500000000000001E-2</v>
      </c>
      <c r="H17" s="6">
        <v>0.129</v>
      </c>
      <c r="I17" s="6">
        <v>0.155</v>
      </c>
      <c r="J17" s="17">
        <f t="shared" ref="J17:J21" si="6">AVERAGE(H17:I17)</f>
        <v>0.14200000000000002</v>
      </c>
      <c r="K17" s="6">
        <v>8.7999999999999995E-2</v>
      </c>
      <c r="L17" s="6">
        <v>8.3000000000000004E-2</v>
      </c>
      <c r="M17" s="17">
        <f t="shared" ref="M17:M20" si="7">AVERAGE(K17:L17)</f>
        <v>8.5499999999999993E-2</v>
      </c>
      <c r="N17" s="6">
        <v>0.182</v>
      </c>
      <c r="O17" s="6">
        <v>0.14399999999999999</v>
      </c>
      <c r="P17" s="6"/>
      <c r="Q17" s="6">
        <v>3.7999999999999999E-2</v>
      </c>
      <c r="R17" s="7">
        <v>3.7999999999999999E-2</v>
      </c>
    </row>
    <row r="18" spans="1:18" x14ac:dyDescent="0.25">
      <c r="A18" s="1" t="s">
        <v>3</v>
      </c>
      <c r="B18" s="5">
        <v>8.4000000000000005E-2</v>
      </c>
      <c r="C18" s="6">
        <v>9.0999999999999998E-2</v>
      </c>
      <c r="D18" s="17">
        <f t="shared" si="4"/>
        <v>8.7499999999999994E-2</v>
      </c>
      <c r="E18" s="6">
        <v>0.11</v>
      </c>
      <c r="F18" s="6">
        <v>0.11899999999999999</v>
      </c>
      <c r="G18" s="17">
        <f t="shared" si="5"/>
        <v>0.11449999999999999</v>
      </c>
      <c r="H18" s="6">
        <v>0.11600000000000001</v>
      </c>
      <c r="I18" s="6">
        <v>0.12</v>
      </c>
      <c r="J18" s="17">
        <f t="shared" si="6"/>
        <v>0.11799999999999999</v>
      </c>
      <c r="K18" s="6">
        <v>9.7000000000000003E-2</v>
      </c>
      <c r="L18" s="6">
        <v>0.129</v>
      </c>
      <c r="M18" s="17">
        <f t="shared" si="7"/>
        <v>0.113</v>
      </c>
      <c r="N18" s="6">
        <v>8.6999999999999994E-2</v>
      </c>
      <c r="O18" s="6">
        <v>9.0999999999999998E-2</v>
      </c>
      <c r="P18" s="6"/>
      <c r="Q18" s="6">
        <v>3.6999999999999998E-2</v>
      </c>
      <c r="R18" s="7">
        <v>3.7999999999999999E-2</v>
      </c>
    </row>
    <row r="19" spans="1:18" x14ac:dyDescent="0.25">
      <c r="A19" s="1" t="s">
        <v>4</v>
      </c>
      <c r="B19" s="5">
        <v>0.13200000000000001</v>
      </c>
      <c r="C19" s="6">
        <v>0.16900000000000001</v>
      </c>
      <c r="D19" s="17">
        <f t="shared" si="4"/>
        <v>0.15050000000000002</v>
      </c>
      <c r="E19" s="6">
        <v>0.185</v>
      </c>
      <c r="F19" s="6">
        <v>0.156</v>
      </c>
      <c r="G19" s="17">
        <f t="shared" si="5"/>
        <v>0.17049999999999998</v>
      </c>
      <c r="H19" s="6">
        <v>0.13300000000000001</v>
      </c>
      <c r="I19" s="6">
        <v>0.13500000000000001</v>
      </c>
      <c r="J19" s="17">
        <f t="shared" si="6"/>
        <v>0.13400000000000001</v>
      </c>
      <c r="K19" s="6">
        <v>0.14099999999999999</v>
      </c>
      <c r="L19" s="6">
        <v>0.19700000000000001</v>
      </c>
      <c r="M19" s="17">
        <f t="shared" si="7"/>
        <v>0.16899999999999998</v>
      </c>
      <c r="N19" s="6">
        <v>3.6999999999999998E-2</v>
      </c>
      <c r="O19" s="6">
        <v>3.7999999999999999E-2</v>
      </c>
      <c r="P19" s="6"/>
      <c r="Q19" s="6">
        <v>3.7999999999999999E-2</v>
      </c>
      <c r="R19" s="7">
        <v>3.9E-2</v>
      </c>
    </row>
    <row r="20" spans="1:18" x14ac:dyDescent="0.25">
      <c r="A20" s="1" t="s">
        <v>5</v>
      </c>
      <c r="B20" s="5">
        <v>0.13100000000000001</v>
      </c>
      <c r="C20" s="6">
        <v>0.24099999999999999</v>
      </c>
      <c r="D20" s="17">
        <f t="shared" si="4"/>
        <v>0.186</v>
      </c>
      <c r="E20" s="6">
        <v>0.22900000000000001</v>
      </c>
      <c r="F20" s="6">
        <v>0.16600000000000001</v>
      </c>
      <c r="G20" s="17">
        <f t="shared" si="5"/>
        <v>0.19750000000000001</v>
      </c>
      <c r="H20" s="6">
        <v>0.16800000000000001</v>
      </c>
      <c r="I20" s="6">
        <v>0.13600000000000001</v>
      </c>
      <c r="J20" s="17">
        <f t="shared" si="6"/>
        <v>0.15200000000000002</v>
      </c>
      <c r="K20" s="6">
        <v>0.16</v>
      </c>
      <c r="L20" s="6">
        <v>0.16</v>
      </c>
      <c r="M20" s="17">
        <f t="shared" si="7"/>
        <v>0.16</v>
      </c>
      <c r="N20" s="6">
        <v>3.6999999999999998E-2</v>
      </c>
      <c r="O20" s="6">
        <v>3.7999999999999999E-2</v>
      </c>
      <c r="P20" s="6"/>
      <c r="Q20" s="6">
        <v>3.6999999999999998E-2</v>
      </c>
      <c r="R20" s="7">
        <v>3.9E-2</v>
      </c>
    </row>
    <row r="21" spans="1:18" x14ac:dyDescent="0.25">
      <c r="A21" s="1" t="s">
        <v>6</v>
      </c>
      <c r="B21" s="5">
        <v>0.158</v>
      </c>
      <c r="C21" s="6">
        <v>0.17699999999999999</v>
      </c>
      <c r="D21" s="17">
        <f t="shared" si="4"/>
        <v>0.16749999999999998</v>
      </c>
      <c r="E21" s="6">
        <v>0.17499999999999999</v>
      </c>
      <c r="F21" s="6">
        <v>0.217</v>
      </c>
      <c r="G21" s="17">
        <f t="shared" si="5"/>
        <v>0.19600000000000001</v>
      </c>
      <c r="H21" s="6">
        <v>0.184</v>
      </c>
      <c r="I21" s="6">
        <v>0.158</v>
      </c>
      <c r="J21" s="17">
        <f t="shared" si="6"/>
        <v>0.17099999999999999</v>
      </c>
      <c r="K21" s="6">
        <v>3.9E-2</v>
      </c>
      <c r="L21" s="6">
        <v>3.6999999999999998E-2</v>
      </c>
      <c r="M21" s="6"/>
      <c r="N21" s="6">
        <v>3.7999999999999999E-2</v>
      </c>
      <c r="O21" s="6">
        <v>3.7999999999999999E-2</v>
      </c>
      <c r="P21" s="6"/>
      <c r="Q21" s="6">
        <v>3.7999999999999999E-2</v>
      </c>
      <c r="R21" s="7">
        <v>3.9E-2</v>
      </c>
    </row>
    <row r="22" spans="1:18" x14ac:dyDescent="0.25">
      <c r="A22" s="1" t="s">
        <v>7</v>
      </c>
      <c r="B22" s="5">
        <v>3.9E-2</v>
      </c>
      <c r="C22" s="6">
        <v>3.7999999999999999E-2</v>
      </c>
      <c r="D22" s="6"/>
      <c r="E22" s="6">
        <v>3.7999999999999999E-2</v>
      </c>
      <c r="F22" s="6">
        <v>3.6999999999999998E-2</v>
      </c>
      <c r="G22" s="6"/>
      <c r="H22" s="6">
        <v>3.7999999999999999E-2</v>
      </c>
      <c r="I22" s="6">
        <v>3.7999999999999999E-2</v>
      </c>
      <c r="J22" s="6"/>
      <c r="K22" s="6">
        <v>3.7999999999999999E-2</v>
      </c>
      <c r="L22" s="6">
        <v>3.7999999999999999E-2</v>
      </c>
      <c r="M22" s="6"/>
      <c r="N22" s="6">
        <v>0.04</v>
      </c>
      <c r="O22" s="6">
        <v>3.9E-2</v>
      </c>
      <c r="P22" s="6"/>
      <c r="Q22" s="6">
        <v>3.7999999999999999E-2</v>
      </c>
      <c r="R22" s="7">
        <v>0.04</v>
      </c>
    </row>
    <row r="23" spans="1:18" x14ac:dyDescent="0.25">
      <c r="A23" s="1" t="s">
        <v>8</v>
      </c>
      <c r="B23" s="8">
        <v>0.04</v>
      </c>
      <c r="C23" s="9">
        <v>4.1000000000000002E-2</v>
      </c>
      <c r="D23" s="9"/>
      <c r="E23" s="9">
        <v>3.7999999999999999E-2</v>
      </c>
      <c r="F23" s="9">
        <v>3.7999999999999999E-2</v>
      </c>
      <c r="G23" s="9"/>
      <c r="H23" s="9">
        <v>3.9E-2</v>
      </c>
      <c r="I23" s="9">
        <v>3.7999999999999999E-2</v>
      </c>
      <c r="J23" s="9"/>
      <c r="K23" s="9">
        <v>3.7999999999999999E-2</v>
      </c>
      <c r="L23" s="9">
        <v>0.04</v>
      </c>
      <c r="M23" s="9"/>
      <c r="N23" s="9">
        <v>3.9E-2</v>
      </c>
      <c r="O23" s="9">
        <v>3.9E-2</v>
      </c>
      <c r="P23" s="9"/>
      <c r="Q23" s="9">
        <v>0.04</v>
      </c>
      <c r="R23" s="10">
        <v>4.1000000000000002E-2</v>
      </c>
    </row>
    <row r="25" spans="1:18" x14ac:dyDescent="0.25">
      <c r="D25">
        <v>1</v>
      </c>
      <c r="H25" s="11">
        <v>2</v>
      </c>
      <c r="L25" s="11">
        <v>3</v>
      </c>
      <c r="P25" s="11">
        <v>4</v>
      </c>
    </row>
    <row r="26" spans="1:18" x14ac:dyDescent="0.25">
      <c r="B26" s="16">
        <v>0.188</v>
      </c>
      <c r="C26" s="6">
        <v>0.1095</v>
      </c>
      <c r="D26" s="6">
        <f>B26-C26</f>
        <v>7.85E-2</v>
      </c>
      <c r="E26" s="16"/>
      <c r="F26" s="16">
        <v>0.2145</v>
      </c>
      <c r="G26" s="16">
        <v>0.112</v>
      </c>
      <c r="H26" s="6">
        <f>F26-G26</f>
        <v>0.10249999999999999</v>
      </c>
      <c r="I26" s="16"/>
      <c r="J26">
        <v>0.219</v>
      </c>
      <c r="K26">
        <v>0.11899999999999999</v>
      </c>
      <c r="L26">
        <f>J26-K26</f>
        <v>0.1</v>
      </c>
      <c r="N26">
        <v>0.25950000000000001</v>
      </c>
      <c r="O26">
        <v>0.1285</v>
      </c>
      <c r="P26">
        <f>N26-O26</f>
        <v>0.13100000000000001</v>
      </c>
    </row>
    <row r="27" spans="1:18" x14ac:dyDescent="0.25">
      <c r="B27" s="16">
        <v>0.32</v>
      </c>
      <c r="C27" s="6">
        <v>0.10600000000000001</v>
      </c>
      <c r="D27" s="6">
        <f t="shared" ref="D27:D31" si="8">B27-C27</f>
        <v>0.214</v>
      </c>
      <c r="E27" s="16"/>
      <c r="F27" s="16">
        <v>0.28200000000000003</v>
      </c>
      <c r="G27" s="16">
        <v>9.4500000000000001E-2</v>
      </c>
      <c r="H27" s="6">
        <f t="shared" ref="H27:H31" si="9">F27-G27</f>
        <v>0.18750000000000003</v>
      </c>
      <c r="I27" s="16"/>
      <c r="J27">
        <v>0.36449999999999999</v>
      </c>
      <c r="K27">
        <v>0.14200000000000002</v>
      </c>
      <c r="L27">
        <f t="shared" ref="L27:L31" si="10">J27-K27</f>
        <v>0.22249999999999998</v>
      </c>
      <c r="N27">
        <v>0.27600000000000002</v>
      </c>
      <c r="O27">
        <v>8.5499999999999993E-2</v>
      </c>
      <c r="P27">
        <f>N27-O27</f>
        <v>0.19050000000000003</v>
      </c>
    </row>
    <row r="28" spans="1:18" x14ac:dyDescent="0.25">
      <c r="B28" s="16">
        <v>0.38450000000000001</v>
      </c>
      <c r="C28" s="6">
        <v>8.7499999999999994E-2</v>
      </c>
      <c r="D28" s="6">
        <f t="shared" si="8"/>
        <v>0.29700000000000004</v>
      </c>
      <c r="E28" s="16"/>
      <c r="F28" s="16">
        <v>0.67149999999999999</v>
      </c>
      <c r="G28" s="16">
        <v>0.11449999999999999</v>
      </c>
      <c r="H28" s="6">
        <f t="shared" si="9"/>
        <v>0.55699999999999994</v>
      </c>
      <c r="I28" s="16"/>
      <c r="J28">
        <v>0.59</v>
      </c>
      <c r="K28">
        <v>0.11799999999999999</v>
      </c>
      <c r="L28">
        <f t="shared" si="10"/>
        <v>0.47199999999999998</v>
      </c>
      <c r="N28">
        <v>0.47199999999999998</v>
      </c>
      <c r="O28">
        <v>0.113</v>
      </c>
      <c r="P28">
        <f>N28-O28</f>
        <v>0.35899999999999999</v>
      </c>
    </row>
    <row r="29" spans="1:18" x14ac:dyDescent="0.25">
      <c r="B29" s="16">
        <v>1.1085</v>
      </c>
      <c r="C29" s="6">
        <v>0.15050000000000002</v>
      </c>
      <c r="D29" s="6">
        <f t="shared" si="8"/>
        <v>0.95799999999999996</v>
      </c>
      <c r="E29" s="16"/>
      <c r="F29" s="16">
        <v>1.4295</v>
      </c>
      <c r="G29" s="16">
        <v>0.17049999999999998</v>
      </c>
      <c r="H29" s="6">
        <f t="shared" si="9"/>
        <v>1.2589999999999999</v>
      </c>
      <c r="I29" s="16"/>
      <c r="J29">
        <v>0.90100000000000002</v>
      </c>
      <c r="K29">
        <v>0.13400000000000001</v>
      </c>
      <c r="L29">
        <f t="shared" si="10"/>
        <v>0.76700000000000002</v>
      </c>
      <c r="N29">
        <v>1.0994999999999999</v>
      </c>
      <c r="O29">
        <v>0.16899999999999998</v>
      </c>
      <c r="P29">
        <f>N29-O29</f>
        <v>0.93049999999999988</v>
      </c>
    </row>
    <row r="30" spans="1:18" x14ac:dyDescent="0.25">
      <c r="B30" s="16">
        <v>1.4279999999999999</v>
      </c>
      <c r="C30" s="16">
        <v>0.186</v>
      </c>
      <c r="D30" s="6">
        <f t="shared" si="8"/>
        <v>1.242</v>
      </c>
      <c r="E30" s="16"/>
      <c r="F30" s="16">
        <v>1.5780000000000001</v>
      </c>
      <c r="G30" s="16">
        <v>0.19750000000000001</v>
      </c>
      <c r="H30" s="6">
        <f t="shared" si="9"/>
        <v>1.3805000000000001</v>
      </c>
      <c r="I30" s="16"/>
      <c r="J30">
        <v>1.5175000000000001</v>
      </c>
      <c r="K30">
        <v>0.15200000000000002</v>
      </c>
      <c r="L30">
        <f t="shared" si="10"/>
        <v>1.3654999999999999</v>
      </c>
      <c r="N30">
        <v>1.4855</v>
      </c>
      <c r="O30">
        <v>0.16</v>
      </c>
      <c r="P30">
        <f>N30-O30</f>
        <v>1.3255000000000001</v>
      </c>
    </row>
    <row r="31" spans="1:18" x14ac:dyDescent="0.25">
      <c r="B31" s="16">
        <v>1.5489999999999999</v>
      </c>
      <c r="C31" s="6">
        <v>0.16749999999999998</v>
      </c>
      <c r="D31" s="6">
        <f t="shared" si="8"/>
        <v>1.3815</v>
      </c>
      <c r="E31" s="16"/>
      <c r="F31" s="16">
        <v>1.4570000000000001</v>
      </c>
      <c r="G31" s="16">
        <v>0.19600000000000001</v>
      </c>
      <c r="H31" s="6">
        <f t="shared" si="9"/>
        <v>1.2610000000000001</v>
      </c>
      <c r="I31" s="16"/>
      <c r="J31">
        <v>1.4935</v>
      </c>
      <c r="K31">
        <v>0.17099999999999999</v>
      </c>
      <c r="L31">
        <f t="shared" si="10"/>
        <v>1.3225</v>
      </c>
    </row>
    <row r="32" spans="1:18" x14ac:dyDescent="0.25">
      <c r="B32" s="16"/>
      <c r="C32" s="6"/>
      <c r="D32" s="6"/>
      <c r="E32" s="16"/>
      <c r="F32" s="16"/>
      <c r="G32" s="16"/>
      <c r="H32" s="6"/>
      <c r="I32" s="16"/>
    </row>
    <row r="33" spans="1:14" x14ac:dyDescent="0.25">
      <c r="B33" s="16"/>
      <c r="C33" s="6"/>
      <c r="D33" s="6"/>
      <c r="E33" s="16"/>
      <c r="F33" s="16"/>
      <c r="G33" s="16"/>
      <c r="H33" s="6"/>
      <c r="I33" s="16"/>
    </row>
    <row r="34" spans="1:14" ht="17.25" x14ac:dyDescent="0.25">
      <c r="A34" s="13"/>
      <c r="B34" s="13" t="s">
        <v>10</v>
      </c>
      <c r="C34" s="19" t="s">
        <v>11</v>
      </c>
      <c r="D34" s="19"/>
      <c r="E34" s="19" t="s">
        <v>12</v>
      </c>
      <c r="F34" s="19"/>
      <c r="G34" s="19" t="s">
        <v>13</v>
      </c>
      <c r="H34" s="19"/>
      <c r="I34" s="19" t="s">
        <v>14</v>
      </c>
      <c r="J34" s="19"/>
      <c r="K34" s="19" t="s">
        <v>15</v>
      </c>
      <c r="L34" s="19"/>
      <c r="M34" s="19" t="s">
        <v>16</v>
      </c>
      <c r="N34" s="19"/>
    </row>
    <row r="35" spans="1:14" x14ac:dyDescent="0.25">
      <c r="A35" s="13" t="s">
        <v>17</v>
      </c>
      <c r="B35" s="14">
        <v>1</v>
      </c>
      <c r="C35" s="17">
        <v>0.188</v>
      </c>
      <c r="D35" s="17">
        <v>0.188</v>
      </c>
      <c r="E35" s="17">
        <v>0.317</v>
      </c>
      <c r="F35" s="17">
        <v>0.32300000000000001</v>
      </c>
      <c r="G35" s="17">
        <v>0.38500000000000001</v>
      </c>
      <c r="H35" s="17">
        <v>0.38400000000000001</v>
      </c>
      <c r="I35" s="17">
        <v>0.76200000000000001</v>
      </c>
      <c r="J35" s="17">
        <v>1.4550000000000001</v>
      </c>
      <c r="K35" s="17">
        <v>1.383</v>
      </c>
      <c r="L35" s="17">
        <v>1.4730000000000001</v>
      </c>
      <c r="M35" s="17">
        <v>1.5069999999999999</v>
      </c>
      <c r="N35" s="17">
        <v>1.591</v>
      </c>
    </row>
    <row r="36" spans="1:14" x14ac:dyDescent="0.25">
      <c r="A36" s="13"/>
      <c r="B36" s="14">
        <v>2</v>
      </c>
      <c r="C36" s="17">
        <v>0.214</v>
      </c>
      <c r="D36" s="17">
        <v>0.215</v>
      </c>
      <c r="E36" s="17">
        <v>0.27</v>
      </c>
      <c r="F36" s="17">
        <v>0.29399999999999998</v>
      </c>
      <c r="G36" s="17">
        <v>0.64600000000000002</v>
      </c>
      <c r="H36" s="17">
        <v>0.69699999999999995</v>
      </c>
      <c r="I36" s="17">
        <v>1.5149999999999999</v>
      </c>
      <c r="J36" s="17">
        <v>1.3440000000000001</v>
      </c>
      <c r="K36" s="17">
        <v>1.5920000000000001</v>
      </c>
      <c r="L36" s="17">
        <v>1.5640000000000001</v>
      </c>
      <c r="M36" s="17">
        <v>1.417</v>
      </c>
      <c r="N36" s="17">
        <v>1.4970000000000001</v>
      </c>
    </row>
    <row r="37" spans="1:14" x14ac:dyDescent="0.25">
      <c r="A37" s="13"/>
      <c r="B37" s="14">
        <v>3</v>
      </c>
      <c r="C37" s="17">
        <v>0.23699999999999999</v>
      </c>
      <c r="D37" s="17">
        <v>0.20100000000000001</v>
      </c>
      <c r="E37" s="17">
        <v>0.36399999999999999</v>
      </c>
      <c r="F37" s="17">
        <v>0.36499999999999999</v>
      </c>
      <c r="G37" s="17">
        <v>0.56899999999999995</v>
      </c>
      <c r="H37" s="17">
        <v>0.61099999999999999</v>
      </c>
      <c r="I37" s="17">
        <v>0.88300000000000001</v>
      </c>
      <c r="J37" s="17">
        <v>0.91900000000000004</v>
      </c>
      <c r="K37" s="17">
        <v>1.5529999999999999</v>
      </c>
      <c r="L37" s="17">
        <v>1.482</v>
      </c>
      <c r="M37" s="17">
        <v>1.488</v>
      </c>
      <c r="N37" s="17">
        <v>1.4990000000000001</v>
      </c>
    </row>
    <row r="38" spans="1:14" x14ac:dyDescent="0.25">
      <c r="A38" s="13"/>
      <c r="B38" s="14">
        <v>4</v>
      </c>
      <c r="C38" s="17">
        <v>0.22800000000000001</v>
      </c>
      <c r="D38" s="17">
        <v>0.29099999999999998</v>
      </c>
      <c r="E38" s="17">
        <v>0.26200000000000001</v>
      </c>
      <c r="F38" s="17">
        <v>0.28999999999999998</v>
      </c>
      <c r="G38" s="17">
        <v>0.45100000000000001</v>
      </c>
      <c r="H38" s="17">
        <v>0.49299999999999999</v>
      </c>
      <c r="I38" s="17">
        <v>1.0389999999999999</v>
      </c>
      <c r="J38" s="17">
        <v>1.1599999999999999</v>
      </c>
      <c r="K38" s="17">
        <v>1.4470000000000001</v>
      </c>
      <c r="L38" s="17">
        <v>1.524</v>
      </c>
      <c r="M38" s="15"/>
      <c r="N38" s="15"/>
    </row>
    <row r="39" spans="1:14" x14ac:dyDescent="0.25">
      <c r="B39" s="16"/>
      <c r="C39" s="6"/>
      <c r="D39" s="6"/>
      <c r="E39" s="16"/>
      <c r="F39" s="16"/>
      <c r="G39" s="16"/>
      <c r="H39" s="6"/>
      <c r="I39" s="16"/>
    </row>
    <row r="40" spans="1:14" x14ac:dyDescent="0.25">
      <c r="B40" s="16"/>
      <c r="C40" s="16"/>
      <c r="D40" s="16"/>
      <c r="E40" s="16"/>
      <c r="F40" s="16"/>
      <c r="G40" s="16"/>
      <c r="H40" s="16"/>
      <c r="I40" s="16"/>
    </row>
    <row r="41" spans="1:14" x14ac:dyDescent="0.25">
      <c r="C41" s="18"/>
      <c r="D41" s="21" t="s">
        <v>17</v>
      </c>
      <c r="E41" s="21"/>
      <c r="F41" s="21"/>
      <c r="G41" s="21"/>
    </row>
    <row r="42" spans="1:14" x14ac:dyDescent="0.25">
      <c r="C42" s="18" t="s">
        <v>22</v>
      </c>
      <c r="D42" s="18">
        <v>1</v>
      </c>
      <c r="E42" s="18">
        <v>2</v>
      </c>
      <c r="F42" s="18">
        <v>3</v>
      </c>
      <c r="G42" s="18">
        <v>4</v>
      </c>
      <c r="H42" s="15" t="s">
        <v>23</v>
      </c>
      <c r="I42" s="15" t="s">
        <v>24</v>
      </c>
      <c r="J42" s="15" t="s">
        <v>25</v>
      </c>
      <c r="K42" s="20" t="s">
        <v>26</v>
      </c>
      <c r="L42" s="20" t="s">
        <v>27</v>
      </c>
    </row>
    <row r="43" spans="1:14" ht="17.25" x14ac:dyDescent="0.25">
      <c r="C43" s="18" t="s">
        <v>11</v>
      </c>
      <c r="D43" s="18">
        <v>7.85E-2</v>
      </c>
      <c r="E43" s="18">
        <v>0.10249999999999999</v>
      </c>
      <c r="F43" s="18">
        <v>0.1</v>
      </c>
      <c r="G43" s="18">
        <v>0.13100000000000001</v>
      </c>
      <c r="H43" s="15">
        <f>AVERAGE(D43:G43)</f>
        <v>0.10300000000000001</v>
      </c>
      <c r="I43" s="15">
        <f t="shared" ref="I43:I48" si="11">H43-0.09</f>
        <v>1.3000000000000012E-2</v>
      </c>
      <c r="J43" s="15">
        <v>0.15550000000000003</v>
      </c>
      <c r="K43" s="15">
        <f t="shared" ref="K43:K48" si="12">J43-0.09</f>
        <v>6.550000000000003E-2</v>
      </c>
      <c r="L43" s="15">
        <f>(H43/K43)*100</f>
        <v>157.2519083969465</v>
      </c>
    </row>
    <row r="44" spans="1:14" ht="17.25" x14ac:dyDescent="0.25">
      <c r="C44" s="18" t="s">
        <v>12</v>
      </c>
      <c r="D44" s="18">
        <v>0.214</v>
      </c>
      <c r="E44" s="18">
        <v>0.18750000000000003</v>
      </c>
      <c r="F44" s="18">
        <v>0.22249999999999998</v>
      </c>
      <c r="G44" s="18">
        <v>0.19050000000000003</v>
      </c>
      <c r="H44" s="15">
        <f t="shared" ref="H44:H48" si="13">AVERAGE(D44:G44)</f>
        <v>0.203625</v>
      </c>
      <c r="I44" s="15">
        <f t="shared" si="11"/>
        <v>0.113625</v>
      </c>
      <c r="J44" s="15">
        <v>0.83050000000000002</v>
      </c>
      <c r="K44" s="15">
        <f t="shared" si="12"/>
        <v>0.74050000000000005</v>
      </c>
      <c r="L44" s="15">
        <f>(H44/K44)*100</f>
        <v>27.498311951384196</v>
      </c>
    </row>
    <row r="45" spans="1:14" ht="17.25" x14ac:dyDescent="0.25">
      <c r="C45" s="18" t="s">
        <v>13</v>
      </c>
      <c r="D45" s="18">
        <v>0.29700000000000004</v>
      </c>
      <c r="E45" s="18">
        <v>0.55699999999999994</v>
      </c>
      <c r="F45" s="18">
        <v>0.47199999999999998</v>
      </c>
      <c r="G45" s="18">
        <v>0.35899999999999999</v>
      </c>
      <c r="H45" s="15">
        <f t="shared" si="13"/>
        <v>0.42125000000000001</v>
      </c>
      <c r="I45" s="15">
        <f t="shared" si="11"/>
        <v>0.33125000000000004</v>
      </c>
      <c r="J45" s="15">
        <v>1.55</v>
      </c>
      <c r="K45" s="15">
        <f t="shared" si="12"/>
        <v>1.46</v>
      </c>
      <c r="L45" s="15">
        <f>(I45/K45)*100</f>
        <v>22.688356164383567</v>
      </c>
    </row>
    <row r="46" spans="1:14" ht="17.25" x14ac:dyDescent="0.25">
      <c r="C46" s="18" t="s">
        <v>14</v>
      </c>
      <c r="D46" s="18">
        <v>0.95799999999999996</v>
      </c>
      <c r="E46" s="18">
        <v>1.2589999999999999</v>
      </c>
      <c r="F46" s="18">
        <v>0.76700000000000002</v>
      </c>
      <c r="G46" s="18">
        <v>0.93049999999999988</v>
      </c>
      <c r="H46" s="15">
        <f t="shared" si="13"/>
        <v>0.97862499999999986</v>
      </c>
      <c r="I46" s="15">
        <f t="shared" si="11"/>
        <v>0.88862499999999989</v>
      </c>
      <c r="J46" s="15">
        <v>3.1359999999999997</v>
      </c>
      <c r="K46" s="15">
        <f t="shared" si="12"/>
        <v>3.0459999999999998</v>
      </c>
      <c r="L46" s="15">
        <f>(I46/K46)*100</f>
        <v>29.173506237688766</v>
      </c>
    </row>
    <row r="47" spans="1:14" ht="17.25" x14ac:dyDescent="0.25">
      <c r="B47" s="16"/>
      <c r="C47" s="18" t="s">
        <v>15</v>
      </c>
      <c r="D47" s="18">
        <v>1.242</v>
      </c>
      <c r="E47" s="18">
        <v>1.3805000000000001</v>
      </c>
      <c r="F47" s="18">
        <v>1.3654999999999999</v>
      </c>
      <c r="G47" s="18">
        <v>1.3255000000000001</v>
      </c>
      <c r="H47" s="15">
        <f t="shared" si="13"/>
        <v>1.3283750000000001</v>
      </c>
      <c r="I47" s="15">
        <f t="shared" si="11"/>
        <v>1.238375</v>
      </c>
      <c r="J47" s="15">
        <v>3.3540000000000001</v>
      </c>
      <c r="K47" s="15">
        <f t="shared" si="12"/>
        <v>3.2640000000000002</v>
      </c>
      <c r="L47" s="15">
        <f>(I47/K47)*100</f>
        <v>37.940410539215684</v>
      </c>
    </row>
    <row r="48" spans="1:14" ht="17.25" x14ac:dyDescent="0.25">
      <c r="B48" s="16"/>
      <c r="C48" s="18" t="s">
        <v>16</v>
      </c>
      <c r="D48" s="18">
        <v>1.3815</v>
      </c>
      <c r="E48" s="18">
        <v>1.2610000000000001</v>
      </c>
      <c r="F48" s="18">
        <v>1.3225</v>
      </c>
      <c r="G48" s="18"/>
      <c r="H48" s="15">
        <f t="shared" si="13"/>
        <v>1.3216666666666665</v>
      </c>
      <c r="I48" s="15">
        <f t="shared" si="11"/>
        <v>1.2316666666666665</v>
      </c>
      <c r="J48" s="15">
        <v>3.3584999999999998</v>
      </c>
      <c r="K48" s="15">
        <f t="shared" si="12"/>
        <v>3.2685</v>
      </c>
      <c r="L48" s="15">
        <f>(I48/K48)*100</f>
        <v>37.682933047779308</v>
      </c>
    </row>
    <row r="49" spans="2:19" x14ac:dyDescent="0.25">
      <c r="B49" s="16"/>
      <c r="C49" s="6"/>
      <c r="D49" s="6"/>
      <c r="E49" s="16"/>
      <c r="F49" s="16"/>
      <c r="G49" s="16"/>
      <c r="H49" s="6"/>
      <c r="I49" s="16"/>
    </row>
    <row r="50" spans="2:19" x14ac:dyDescent="0.25">
      <c r="B50" s="16"/>
      <c r="C50" s="18" t="s">
        <v>22</v>
      </c>
      <c r="E50" s="15" t="s">
        <v>28</v>
      </c>
      <c r="F50" s="15" t="s">
        <v>29</v>
      </c>
      <c r="G50" s="22" t="s">
        <v>32</v>
      </c>
      <c r="I50" s="15" t="s">
        <v>28</v>
      </c>
      <c r="J50" s="15" t="s">
        <v>30</v>
      </c>
      <c r="K50" s="23" t="s">
        <v>32</v>
      </c>
      <c r="M50" t="s">
        <v>28</v>
      </c>
      <c r="N50" t="s">
        <v>29</v>
      </c>
      <c r="O50" t="s">
        <v>32</v>
      </c>
      <c r="Q50" t="s">
        <v>28</v>
      </c>
      <c r="R50" t="s">
        <v>31</v>
      </c>
      <c r="S50" t="s">
        <v>32</v>
      </c>
    </row>
    <row r="51" spans="2:19" ht="17.25" x14ac:dyDescent="0.25">
      <c r="B51" s="16"/>
      <c r="C51" s="18" t="s">
        <v>11</v>
      </c>
      <c r="D51" s="16">
        <v>7.85E-2</v>
      </c>
      <c r="E51" s="15">
        <f>D51-0.09</f>
        <v>-1.1499999999999996E-2</v>
      </c>
      <c r="F51" s="15">
        <f>(E51/K43)*100</f>
        <v>-17.557251908396935</v>
      </c>
      <c r="G51">
        <f>100-F51</f>
        <v>117.55725190839694</v>
      </c>
      <c r="H51" s="16">
        <v>0.10249999999999999</v>
      </c>
      <c r="I51" s="15">
        <f>H51-0.09</f>
        <v>1.2499999999999997E-2</v>
      </c>
      <c r="J51" s="15">
        <f>(I51/K43)*100</f>
        <v>19.083969465648842</v>
      </c>
      <c r="K51">
        <f>100-J51</f>
        <v>80.916030534351165</v>
      </c>
      <c r="L51" s="16">
        <v>0.1</v>
      </c>
      <c r="M51">
        <f>L51-0.09</f>
        <v>1.0000000000000009E-2</v>
      </c>
      <c r="N51">
        <f>(M51/K43)*100</f>
        <v>15.26717557251909</v>
      </c>
      <c r="O51">
        <f>100-N51</f>
        <v>84.732824427480907</v>
      </c>
      <c r="P51" s="16">
        <v>0.13100000000000001</v>
      </c>
      <c r="Q51">
        <f>P51-0.09</f>
        <v>4.1000000000000009E-2</v>
      </c>
      <c r="R51">
        <f>(Q51/K43)*100</f>
        <v>62.595419847328223</v>
      </c>
      <c r="S51">
        <f>100-R51</f>
        <v>37.404580152671777</v>
      </c>
    </row>
    <row r="52" spans="2:19" ht="17.25" x14ac:dyDescent="0.25">
      <c r="B52" s="16"/>
      <c r="C52" s="18" t="s">
        <v>12</v>
      </c>
      <c r="D52" s="6">
        <v>0.214</v>
      </c>
      <c r="E52" s="15">
        <f>D52-0.09</f>
        <v>0.124</v>
      </c>
      <c r="F52" s="15">
        <f>(E52/K44)*100</f>
        <v>16.745442268737339</v>
      </c>
      <c r="G52">
        <f>100-F52</f>
        <v>83.254557731262665</v>
      </c>
      <c r="H52" s="16">
        <v>0.18750000000000003</v>
      </c>
      <c r="I52" s="15">
        <f t="shared" ref="I52:I56" si="14">H52-0.09</f>
        <v>9.7500000000000031E-2</v>
      </c>
      <c r="J52" s="15">
        <f t="shared" ref="J52:J56" si="15">(I52/K44)*100</f>
        <v>13.166779203241058</v>
      </c>
      <c r="K52">
        <f t="shared" ref="K52:K56" si="16">100-J52</f>
        <v>86.833220796758937</v>
      </c>
      <c r="L52" s="16">
        <v>0.22249999999999998</v>
      </c>
      <c r="M52">
        <f t="shared" ref="M52:M56" si="17">L52-0.09</f>
        <v>0.13249999999999998</v>
      </c>
      <c r="N52">
        <f t="shared" ref="N52:N56" si="18">(M52/K44)*100</f>
        <v>17.893315327481428</v>
      </c>
      <c r="O52">
        <f t="shared" ref="O52:O56" si="19">100-N52</f>
        <v>82.106684672518568</v>
      </c>
      <c r="P52" s="16">
        <v>0.19050000000000003</v>
      </c>
      <c r="Q52">
        <f t="shared" ref="Q52:Q55" si="20">P52-0.09</f>
        <v>0.10050000000000003</v>
      </c>
      <c r="R52">
        <f t="shared" ref="R52:R55" si="21">(Q52/K44)*100</f>
        <v>13.571910871033088</v>
      </c>
      <c r="S52">
        <f t="shared" ref="S52:S55" si="22">100-R52</f>
        <v>86.428089128966917</v>
      </c>
    </row>
    <row r="53" spans="2:19" ht="17.25" x14ac:dyDescent="0.25">
      <c r="B53" s="16"/>
      <c r="C53" s="18" t="s">
        <v>13</v>
      </c>
      <c r="D53" s="6">
        <v>0.29700000000000004</v>
      </c>
      <c r="E53" s="15">
        <f>D53-0.09</f>
        <v>0.20700000000000005</v>
      </c>
      <c r="F53" s="15">
        <f>(E53/K45)*100</f>
        <v>14.178082191780824</v>
      </c>
      <c r="G53">
        <f t="shared" ref="G53:G56" si="23">100-F53</f>
        <v>85.821917808219183</v>
      </c>
      <c r="H53" s="16">
        <v>0.55699999999999994</v>
      </c>
      <c r="I53" s="15">
        <f t="shared" si="14"/>
        <v>0.46699999999999997</v>
      </c>
      <c r="J53" s="15">
        <f t="shared" si="15"/>
        <v>31.986301369863014</v>
      </c>
      <c r="K53">
        <f t="shared" si="16"/>
        <v>68.013698630136986</v>
      </c>
      <c r="L53" s="16">
        <v>0.47199999999999998</v>
      </c>
      <c r="M53">
        <f t="shared" si="17"/>
        <v>0.38200000000000001</v>
      </c>
      <c r="N53">
        <f t="shared" si="18"/>
        <v>26.164383561643838</v>
      </c>
      <c r="O53">
        <f t="shared" si="19"/>
        <v>73.835616438356169</v>
      </c>
      <c r="P53" s="16">
        <v>0.35899999999999999</v>
      </c>
      <c r="Q53">
        <f t="shared" si="20"/>
        <v>0.26900000000000002</v>
      </c>
      <c r="R53">
        <f t="shared" si="21"/>
        <v>18.424657534246577</v>
      </c>
      <c r="S53">
        <f t="shared" si="22"/>
        <v>81.575342465753423</v>
      </c>
    </row>
    <row r="54" spans="2:19" ht="17.25" x14ac:dyDescent="0.25">
      <c r="B54" s="16"/>
      <c r="C54" s="18" t="s">
        <v>14</v>
      </c>
      <c r="D54" s="6">
        <v>0.95799999999999996</v>
      </c>
      <c r="E54" s="15">
        <f t="shared" ref="E54:E56" si="24">D54-0.09</f>
        <v>0.86799999999999999</v>
      </c>
      <c r="F54" s="15">
        <f>(E54/K46)*100</f>
        <v>28.49638870650033</v>
      </c>
      <c r="G54">
        <f t="shared" si="23"/>
        <v>71.503611293499674</v>
      </c>
      <c r="H54" s="16">
        <v>1.2589999999999999</v>
      </c>
      <c r="I54" s="15">
        <f t="shared" si="14"/>
        <v>1.1689999999999998</v>
      </c>
      <c r="J54" s="15">
        <f t="shared" si="15"/>
        <v>38.378200919238346</v>
      </c>
      <c r="K54">
        <f t="shared" si="16"/>
        <v>61.621799080761654</v>
      </c>
      <c r="L54" s="16">
        <v>0.76700000000000002</v>
      </c>
      <c r="M54">
        <f t="shared" si="17"/>
        <v>0.67700000000000005</v>
      </c>
      <c r="N54">
        <f t="shared" si="18"/>
        <v>22.225869993434014</v>
      </c>
      <c r="O54">
        <f t="shared" si="19"/>
        <v>77.774130006565983</v>
      </c>
      <c r="P54" s="16">
        <v>0.93049999999999988</v>
      </c>
      <c r="Q54">
        <f t="shared" si="20"/>
        <v>0.84049999999999991</v>
      </c>
      <c r="R54">
        <f t="shared" si="21"/>
        <v>27.593565331582404</v>
      </c>
      <c r="S54">
        <f t="shared" si="22"/>
        <v>72.406434668417603</v>
      </c>
    </row>
    <row r="55" spans="2:19" ht="17.25" x14ac:dyDescent="0.25">
      <c r="B55" s="16"/>
      <c r="C55" s="18" t="s">
        <v>15</v>
      </c>
      <c r="D55" s="16">
        <v>1.242</v>
      </c>
      <c r="E55" s="15">
        <f t="shared" si="24"/>
        <v>1.1519999999999999</v>
      </c>
      <c r="F55" s="15">
        <f t="shared" ref="F55:F56" si="25">(E55/K47)*100</f>
        <v>35.294117647058819</v>
      </c>
      <c r="G55">
        <f t="shared" si="23"/>
        <v>64.705882352941188</v>
      </c>
      <c r="H55" s="16">
        <v>1.3805000000000001</v>
      </c>
      <c r="I55" s="15">
        <f t="shared" si="14"/>
        <v>1.2905</v>
      </c>
      <c r="J55" s="15">
        <f t="shared" si="15"/>
        <v>39.537377450980387</v>
      </c>
      <c r="K55">
        <f t="shared" si="16"/>
        <v>60.462622549019613</v>
      </c>
      <c r="L55" s="16">
        <v>1.3654999999999999</v>
      </c>
      <c r="M55">
        <f t="shared" si="17"/>
        <v>1.2754999999999999</v>
      </c>
      <c r="N55">
        <f t="shared" si="18"/>
        <v>39.077818627450974</v>
      </c>
      <c r="O55">
        <f t="shared" si="19"/>
        <v>60.922181372549026</v>
      </c>
      <c r="P55" s="16">
        <v>1.3255000000000001</v>
      </c>
      <c r="Q55">
        <f t="shared" si="20"/>
        <v>1.2355</v>
      </c>
      <c r="R55">
        <f t="shared" si="21"/>
        <v>37.852328431372548</v>
      </c>
      <c r="S55">
        <f t="shared" si="22"/>
        <v>62.147671568627452</v>
      </c>
    </row>
    <row r="56" spans="2:19" ht="17.25" x14ac:dyDescent="0.25">
      <c r="B56" s="16"/>
      <c r="C56" s="18" t="s">
        <v>16</v>
      </c>
      <c r="D56" s="16">
        <v>1.3815</v>
      </c>
      <c r="E56" s="15">
        <f t="shared" si="24"/>
        <v>1.2914999999999999</v>
      </c>
      <c r="F56" s="15">
        <f t="shared" si="25"/>
        <v>39.513538320330419</v>
      </c>
      <c r="G56">
        <f t="shared" si="23"/>
        <v>60.486461679669581</v>
      </c>
      <c r="H56" s="16">
        <v>1.2610000000000001</v>
      </c>
      <c r="I56" s="15">
        <f t="shared" si="14"/>
        <v>1.171</v>
      </c>
      <c r="J56" s="15">
        <f t="shared" si="15"/>
        <v>35.82683188006731</v>
      </c>
      <c r="K56">
        <f t="shared" si="16"/>
        <v>64.173168119932683</v>
      </c>
      <c r="L56" s="16">
        <v>1.3225</v>
      </c>
      <c r="M56">
        <f t="shared" si="17"/>
        <v>1.2324999999999999</v>
      </c>
      <c r="N56">
        <f t="shared" si="18"/>
        <v>37.708428942940188</v>
      </c>
      <c r="O56">
        <f t="shared" si="19"/>
        <v>62.291571057059812</v>
      </c>
    </row>
  </sheetData>
  <mergeCells count="1">
    <mergeCell ref="D41:G41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bmrc</dc:creator>
  <cp:lastModifiedBy>Teresa Whiteley</cp:lastModifiedBy>
  <dcterms:created xsi:type="dcterms:W3CDTF">2017-02-18T13:06:46Z</dcterms:created>
  <dcterms:modified xsi:type="dcterms:W3CDTF">2017-02-19T13:46:46Z</dcterms:modified>
</cp:coreProperties>
</file>