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jward\Documents\Emory lab notebook\Publications\CHAT vs ADV\revision\New folder\2018 revision\"/>
    </mc:Choice>
  </mc:AlternateContent>
  <bookViews>
    <workbookView xWindow="0" yWindow="0" windowWidth="12240" windowHeight="6000" activeTab="1"/>
  </bookViews>
  <sheets>
    <sheet name="Chat ChR2" sheetId="1" r:id="rId1"/>
    <sheet name="Adv ChR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5" i="2" l="1"/>
  <c r="E126" i="2" s="1"/>
  <c r="E124" i="2"/>
  <c r="E113" i="2"/>
  <c r="E114" i="2" s="1"/>
  <c r="E112" i="2"/>
  <c r="E102" i="2"/>
  <c r="E103" i="2" s="1"/>
  <c r="E101" i="2"/>
  <c r="E89" i="2"/>
  <c r="E90" i="2" s="1"/>
  <c r="E88" i="2"/>
  <c r="E36" i="2"/>
  <c r="E37" i="2"/>
  <c r="E38" i="2" s="1"/>
  <c r="E49" i="2"/>
  <c r="E50" i="2"/>
  <c r="E51" i="2"/>
  <c r="E76" i="2"/>
  <c r="E77" i="2" s="1"/>
  <c r="E75" i="2"/>
  <c r="E63" i="2"/>
  <c r="E64" i="2" s="1"/>
  <c r="E62" i="2"/>
  <c r="E24" i="2"/>
  <c r="E25" i="2" s="1"/>
  <c r="E23" i="2"/>
  <c r="E11" i="2"/>
  <c r="E12" i="2" s="1"/>
  <c r="E10" i="2"/>
  <c r="D100" i="1"/>
  <c r="D101" i="1" s="1"/>
  <c r="D99" i="1"/>
  <c r="D90" i="1"/>
  <c r="D91" i="1" s="1"/>
  <c r="D89" i="1"/>
  <c r="D79" i="1"/>
  <c r="D80" i="1" s="1"/>
  <c r="D78" i="1"/>
  <c r="D67" i="1"/>
  <c r="D68" i="1" s="1"/>
  <c r="D66" i="1"/>
  <c r="D55" i="1"/>
  <c r="D56" i="1" s="1"/>
  <c r="D54" i="1"/>
  <c r="D48" i="1"/>
  <c r="D49" i="1" s="1"/>
  <c r="D47" i="1"/>
  <c r="D23" i="1"/>
  <c r="D24" i="1" s="1"/>
  <c r="D22" i="1"/>
  <c r="D12" i="1"/>
  <c r="D13" i="1" s="1"/>
  <c r="D11" i="1"/>
</calcChain>
</file>

<file path=xl/sharedStrings.xml><?xml version="1.0" encoding="utf-8"?>
<sst xmlns="http://schemas.openxmlformats.org/spreadsheetml/2006/main" count="518" uniqueCount="55">
  <si>
    <t>68R</t>
  </si>
  <si>
    <t>ChatChR2</t>
  </si>
  <si>
    <t>female</t>
  </si>
  <si>
    <t>Untreated</t>
  </si>
  <si>
    <t>192R</t>
  </si>
  <si>
    <t>male</t>
  </si>
  <si>
    <t>66R</t>
  </si>
  <si>
    <t>196R</t>
  </si>
  <si>
    <t>532R</t>
  </si>
  <si>
    <t>1302R</t>
  </si>
  <si>
    <t>1303R</t>
  </si>
  <si>
    <t>mean</t>
  </si>
  <si>
    <t>stdev</t>
  </si>
  <si>
    <t>sterr</t>
  </si>
  <si>
    <t>66L</t>
  </si>
  <si>
    <t>Optically Treated</t>
  </si>
  <si>
    <t>68L</t>
  </si>
  <si>
    <t>192L</t>
  </si>
  <si>
    <t>196L</t>
  </si>
  <si>
    <t>532L</t>
  </si>
  <si>
    <t>1302L</t>
  </si>
  <si>
    <t>1303L</t>
  </si>
  <si>
    <t>579R</t>
  </si>
  <si>
    <t>530R</t>
  </si>
  <si>
    <t>579L</t>
  </si>
  <si>
    <t>530L</t>
  </si>
  <si>
    <t>genotype</t>
  </si>
  <si>
    <t>Treatment</t>
  </si>
  <si>
    <t>Count</t>
  </si>
  <si>
    <t>case ID</t>
  </si>
  <si>
    <t>116L</t>
  </si>
  <si>
    <t>AdvCreChR2</t>
  </si>
  <si>
    <t>117L</t>
  </si>
  <si>
    <t>121L</t>
  </si>
  <si>
    <t>209L</t>
  </si>
  <si>
    <t>294L</t>
  </si>
  <si>
    <t>1155L</t>
  </si>
  <si>
    <t>383R</t>
  </si>
  <si>
    <t>116R</t>
  </si>
  <si>
    <t>117R</t>
  </si>
  <si>
    <t>121R</t>
  </si>
  <si>
    <t>859R</t>
  </si>
  <si>
    <t>859L</t>
  </si>
  <si>
    <t>211R</t>
  </si>
  <si>
    <t>211L</t>
  </si>
  <si>
    <t>1155R</t>
  </si>
  <si>
    <t>383L</t>
  </si>
  <si>
    <t>Total # retrogradely labeled DRG neurons</t>
  </si>
  <si>
    <t># ChR2 positive retrogradely labeled motoneurons</t>
  </si>
  <si>
    <t># ChR2 neg retrogradely labeled motoneurons</t>
  </si>
  <si>
    <t>total # retrogradely labeled motoneurons</t>
  </si>
  <si>
    <t># SV2 positive endplates</t>
  </si>
  <si>
    <t># ChR2 positive retrogradely labeled DRG neurons</t>
  </si>
  <si>
    <t>total # retrogradely labeled DRG neurons</t>
  </si>
  <si>
    <t># ChR2 negative retrogradely labeled DRG neurons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</si>
</sst>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opLeftCell="A64" workbookViewId="0">
      <selection activeCell="A82" sqref="A82"/>
    </sheetView>
  </sheetViews>
  <sheetFormatPr defaultRowHeight="14.4" x14ac:dyDescent="0.3"/>
  <sheetData>
    <row r="1" spans="1:4" x14ac:dyDescent="0.3">
      <c r="A1" t="s">
        <v>29</v>
      </c>
      <c r="B1" t="s">
        <v>26</v>
      </c>
      <c r="C1" t="s">
        <v>27</v>
      </c>
      <c r="D1" t="s">
        <v>28</v>
      </c>
    </row>
    <row r="3" spans="1:4" x14ac:dyDescent="0.3">
      <c r="A3" s="4" t="s">
        <v>50</v>
      </c>
    </row>
    <row r="4" spans="1:4" x14ac:dyDescent="0.3">
      <c r="A4" t="s">
        <v>0</v>
      </c>
      <c r="B4" t="s">
        <v>1</v>
      </c>
      <c r="C4" t="s">
        <v>3</v>
      </c>
      <c r="D4">
        <v>43</v>
      </c>
    </row>
    <row r="5" spans="1:4" x14ac:dyDescent="0.3">
      <c r="A5" t="s">
        <v>4</v>
      </c>
      <c r="B5" t="s">
        <v>1</v>
      </c>
      <c r="C5" t="s">
        <v>3</v>
      </c>
      <c r="D5">
        <v>54</v>
      </c>
    </row>
    <row r="6" spans="1:4" x14ac:dyDescent="0.3">
      <c r="A6" t="s">
        <v>6</v>
      </c>
      <c r="B6" t="s">
        <v>1</v>
      </c>
      <c r="C6" t="s">
        <v>3</v>
      </c>
      <c r="D6">
        <v>37</v>
      </c>
    </row>
    <row r="7" spans="1:4" x14ac:dyDescent="0.3">
      <c r="A7" t="s">
        <v>7</v>
      </c>
      <c r="B7" t="s">
        <v>1</v>
      </c>
      <c r="C7" t="s">
        <v>3</v>
      </c>
      <c r="D7">
        <v>27</v>
      </c>
    </row>
    <row r="8" spans="1:4" x14ac:dyDescent="0.3">
      <c r="A8" t="s">
        <v>8</v>
      </c>
      <c r="B8" t="s">
        <v>1</v>
      </c>
      <c r="C8" s="1" t="s">
        <v>3</v>
      </c>
      <c r="D8" s="1">
        <v>38</v>
      </c>
    </row>
    <row r="9" spans="1:4" x14ac:dyDescent="0.3">
      <c r="A9" t="s">
        <v>9</v>
      </c>
      <c r="B9" t="s">
        <v>1</v>
      </c>
      <c r="C9" s="1" t="s">
        <v>3</v>
      </c>
      <c r="D9" s="1">
        <v>43</v>
      </c>
    </row>
    <row r="10" spans="1:4" x14ac:dyDescent="0.3">
      <c r="A10" s="2" t="s">
        <v>10</v>
      </c>
      <c r="B10" s="2" t="s">
        <v>1</v>
      </c>
      <c r="C10" s="2" t="s">
        <v>3</v>
      </c>
      <c r="D10" s="2">
        <v>41</v>
      </c>
    </row>
    <row r="11" spans="1:4" x14ac:dyDescent="0.3">
      <c r="C11" s="3" t="s">
        <v>11</v>
      </c>
      <c r="D11">
        <f>AVERAGE(D4:D10)</f>
        <v>40.428571428571431</v>
      </c>
    </row>
    <row r="12" spans="1:4" x14ac:dyDescent="0.3">
      <c r="C12" s="3" t="s">
        <v>12</v>
      </c>
      <c r="D12">
        <f>STDEV(D4:D10)</f>
        <v>8.1211071260254304</v>
      </c>
    </row>
    <row r="13" spans="1:4" x14ac:dyDescent="0.3">
      <c r="C13" s="3" t="s">
        <v>13</v>
      </c>
      <c r="D13">
        <f>D12/SQRT(COUNT(D4:D10))</f>
        <v>3.0694899751396814</v>
      </c>
    </row>
    <row r="15" spans="1:4" x14ac:dyDescent="0.3">
      <c r="A15" t="s">
        <v>14</v>
      </c>
      <c r="B15" t="s">
        <v>1</v>
      </c>
      <c r="C15" t="s">
        <v>15</v>
      </c>
      <c r="D15">
        <v>51</v>
      </c>
    </row>
    <row r="16" spans="1:4" x14ac:dyDescent="0.3">
      <c r="A16" t="s">
        <v>16</v>
      </c>
      <c r="B16" t="s">
        <v>1</v>
      </c>
      <c r="C16" t="s">
        <v>15</v>
      </c>
      <c r="D16">
        <v>79</v>
      </c>
    </row>
    <row r="17" spans="1:4" x14ac:dyDescent="0.3">
      <c r="A17" t="s">
        <v>17</v>
      </c>
      <c r="B17" t="s">
        <v>1</v>
      </c>
      <c r="C17" t="s">
        <v>15</v>
      </c>
      <c r="D17">
        <v>75</v>
      </c>
    </row>
    <row r="18" spans="1:4" x14ac:dyDescent="0.3">
      <c r="A18" t="s">
        <v>18</v>
      </c>
      <c r="B18" t="s">
        <v>1</v>
      </c>
      <c r="C18" t="s">
        <v>15</v>
      </c>
      <c r="D18">
        <v>44</v>
      </c>
    </row>
    <row r="19" spans="1:4" x14ac:dyDescent="0.3">
      <c r="A19" t="s">
        <v>19</v>
      </c>
      <c r="B19" t="s">
        <v>1</v>
      </c>
      <c r="C19" t="s">
        <v>15</v>
      </c>
      <c r="D19">
        <v>53</v>
      </c>
    </row>
    <row r="20" spans="1:4" x14ac:dyDescent="0.3">
      <c r="A20" t="s">
        <v>20</v>
      </c>
      <c r="B20" t="s">
        <v>1</v>
      </c>
      <c r="C20" t="s">
        <v>15</v>
      </c>
      <c r="D20">
        <v>51</v>
      </c>
    </row>
    <row r="21" spans="1:4" x14ac:dyDescent="0.3">
      <c r="A21" s="2" t="s">
        <v>21</v>
      </c>
      <c r="B21" s="2" t="s">
        <v>1</v>
      </c>
      <c r="C21" s="2" t="s">
        <v>15</v>
      </c>
      <c r="D21" s="2">
        <v>55</v>
      </c>
    </row>
    <row r="22" spans="1:4" x14ac:dyDescent="0.3">
      <c r="C22" s="3" t="s">
        <v>11</v>
      </c>
      <c r="D22">
        <f>AVERAGE(D15:D21)</f>
        <v>58.285714285714285</v>
      </c>
    </row>
    <row r="23" spans="1:4" x14ac:dyDescent="0.3">
      <c r="C23" s="3" t="s">
        <v>12</v>
      </c>
      <c r="D23">
        <f>STDEV(D15:D21)</f>
        <v>13.27546968050831</v>
      </c>
    </row>
    <row r="24" spans="1:4" x14ac:dyDescent="0.3">
      <c r="C24" s="3" t="s">
        <v>13</v>
      </c>
      <c r="D24">
        <f>D23/SQRT(COUNT(D15:D21))</f>
        <v>5.0176559017432973</v>
      </c>
    </row>
    <row r="27" spans="1:4" x14ac:dyDescent="0.3">
      <c r="A27" s="4" t="s">
        <v>49</v>
      </c>
    </row>
    <row r="28" spans="1:4" x14ac:dyDescent="0.3">
      <c r="A28" t="s">
        <v>4</v>
      </c>
      <c r="B28" t="s">
        <v>1</v>
      </c>
      <c r="C28" t="s">
        <v>3</v>
      </c>
      <c r="D28">
        <v>29</v>
      </c>
    </row>
    <row r="29" spans="1:4" x14ac:dyDescent="0.3">
      <c r="A29" t="s">
        <v>9</v>
      </c>
      <c r="B29" t="s">
        <v>1</v>
      </c>
      <c r="C29" t="s">
        <v>3</v>
      </c>
      <c r="D29">
        <v>14</v>
      </c>
    </row>
    <row r="30" spans="1:4" x14ac:dyDescent="0.3">
      <c r="A30" s="2" t="s">
        <v>10</v>
      </c>
      <c r="B30" s="2" t="s">
        <v>1</v>
      </c>
      <c r="C30" s="2" t="s">
        <v>3</v>
      </c>
      <c r="D30" s="2">
        <v>20</v>
      </c>
    </row>
    <row r="31" spans="1:4" x14ac:dyDescent="0.3">
      <c r="C31" s="3" t="s">
        <v>11</v>
      </c>
      <c r="D31">
        <v>21</v>
      </c>
    </row>
    <row r="32" spans="1:4" x14ac:dyDescent="0.3">
      <c r="C32" s="3" t="s">
        <v>12</v>
      </c>
      <c r="D32">
        <v>7.5498344352707498</v>
      </c>
    </row>
    <row r="33" spans="1:4" x14ac:dyDescent="0.3">
      <c r="C33" s="3" t="s">
        <v>13</v>
      </c>
      <c r="D33">
        <v>4.358898943540674</v>
      </c>
    </row>
    <row r="35" spans="1:4" x14ac:dyDescent="0.3">
      <c r="A35" t="s">
        <v>17</v>
      </c>
      <c r="B35" t="s">
        <v>1</v>
      </c>
      <c r="C35" t="s">
        <v>15</v>
      </c>
      <c r="D35">
        <v>36</v>
      </c>
    </row>
    <row r="36" spans="1:4" x14ac:dyDescent="0.3">
      <c r="A36" t="s">
        <v>20</v>
      </c>
      <c r="B36" t="s">
        <v>1</v>
      </c>
      <c r="C36" t="s">
        <v>15</v>
      </c>
      <c r="D36">
        <v>17</v>
      </c>
    </row>
    <row r="37" spans="1:4" x14ac:dyDescent="0.3">
      <c r="A37" s="2" t="s">
        <v>21</v>
      </c>
      <c r="B37" s="2" t="s">
        <v>1</v>
      </c>
      <c r="C37" s="2" t="s">
        <v>15</v>
      </c>
      <c r="D37" s="2">
        <v>22</v>
      </c>
    </row>
    <row r="38" spans="1:4" x14ac:dyDescent="0.3">
      <c r="C38" s="3" t="s">
        <v>11</v>
      </c>
      <c r="D38">
        <v>25</v>
      </c>
    </row>
    <row r="39" spans="1:4" x14ac:dyDescent="0.3">
      <c r="C39" s="3" t="s">
        <v>12</v>
      </c>
      <c r="D39">
        <v>9.8488578017961039</v>
      </c>
    </row>
    <row r="40" spans="1:4" x14ac:dyDescent="0.3">
      <c r="C40" s="3" t="s">
        <v>13</v>
      </c>
      <c r="D40">
        <v>5.6862407030773268</v>
      </c>
    </row>
    <row r="43" spans="1:4" x14ac:dyDescent="0.3">
      <c r="A43" s="4" t="s">
        <v>48</v>
      </c>
    </row>
    <row r="44" spans="1:4" x14ac:dyDescent="0.3">
      <c r="A44" t="s">
        <v>4</v>
      </c>
      <c r="B44" t="s">
        <v>1</v>
      </c>
      <c r="C44" t="s">
        <v>3</v>
      </c>
      <c r="D44">
        <v>25</v>
      </c>
    </row>
    <row r="45" spans="1:4" x14ac:dyDescent="0.3">
      <c r="A45" t="s">
        <v>9</v>
      </c>
      <c r="B45" t="s">
        <v>1</v>
      </c>
      <c r="C45" t="s">
        <v>3</v>
      </c>
      <c r="D45">
        <v>29</v>
      </c>
    </row>
    <row r="46" spans="1:4" x14ac:dyDescent="0.3">
      <c r="A46" s="2" t="s">
        <v>10</v>
      </c>
      <c r="B46" s="2" t="s">
        <v>1</v>
      </c>
      <c r="C46" s="2" t="s">
        <v>3</v>
      </c>
      <c r="D46" s="2">
        <v>21</v>
      </c>
    </row>
    <row r="47" spans="1:4" x14ac:dyDescent="0.3">
      <c r="C47" s="3" t="s">
        <v>11</v>
      </c>
      <c r="D47">
        <f>AVERAGE(D44:D46)</f>
        <v>25</v>
      </c>
    </row>
    <row r="48" spans="1:4" x14ac:dyDescent="0.3">
      <c r="C48" s="3" t="s">
        <v>12</v>
      </c>
      <c r="D48">
        <f>STDEV(D44:D46)</f>
        <v>4</v>
      </c>
    </row>
    <row r="49" spans="1:4" x14ac:dyDescent="0.3">
      <c r="C49" s="3" t="s">
        <v>13</v>
      </c>
      <c r="D49">
        <f>D48/SQRT(COUNT(D44:D46))</f>
        <v>2.3094010767585034</v>
      </c>
    </row>
    <row r="51" spans="1:4" x14ac:dyDescent="0.3">
      <c r="A51" t="s">
        <v>17</v>
      </c>
      <c r="B51" t="s">
        <v>1</v>
      </c>
      <c r="C51" t="s">
        <v>15</v>
      </c>
      <c r="D51">
        <v>39</v>
      </c>
    </row>
    <row r="52" spans="1:4" x14ac:dyDescent="0.3">
      <c r="A52" t="s">
        <v>20</v>
      </c>
      <c r="B52" t="s">
        <v>1</v>
      </c>
      <c r="C52" t="s">
        <v>15</v>
      </c>
      <c r="D52">
        <v>34</v>
      </c>
    </row>
    <row r="53" spans="1:4" x14ac:dyDescent="0.3">
      <c r="A53" s="2" t="s">
        <v>21</v>
      </c>
      <c r="B53" s="2" t="s">
        <v>1</v>
      </c>
      <c r="C53" s="2" t="s">
        <v>15</v>
      </c>
      <c r="D53" s="2">
        <v>33</v>
      </c>
    </row>
    <row r="54" spans="1:4" x14ac:dyDescent="0.3">
      <c r="C54" s="3" t="s">
        <v>11</v>
      </c>
      <c r="D54">
        <f>AVERAGE(D51:D53)</f>
        <v>35.333333333333336</v>
      </c>
    </row>
    <row r="55" spans="1:4" x14ac:dyDescent="0.3">
      <c r="C55" s="3" t="s">
        <v>12</v>
      </c>
      <c r="D55">
        <f>STDEV(D51:D53)</f>
        <v>3.214550253664318</v>
      </c>
    </row>
    <row r="56" spans="1:4" x14ac:dyDescent="0.3">
      <c r="C56" s="3" t="s">
        <v>13</v>
      </c>
      <c r="D56">
        <f>D55/SQRT(COUNT(D51:D53))</f>
        <v>1.855921454276674</v>
      </c>
    </row>
    <row r="59" spans="1:4" x14ac:dyDescent="0.3">
      <c r="A59" s="4" t="s">
        <v>47</v>
      </c>
    </row>
    <row r="60" spans="1:4" x14ac:dyDescent="0.3">
      <c r="A60" t="s">
        <v>0</v>
      </c>
      <c r="B60" t="s">
        <v>1</v>
      </c>
      <c r="C60" t="s">
        <v>3</v>
      </c>
      <c r="D60">
        <v>59</v>
      </c>
    </row>
    <row r="61" spans="1:4" x14ac:dyDescent="0.3">
      <c r="A61" t="s">
        <v>4</v>
      </c>
      <c r="B61" t="s">
        <v>1</v>
      </c>
      <c r="C61" t="s">
        <v>3</v>
      </c>
      <c r="D61">
        <v>56</v>
      </c>
    </row>
    <row r="62" spans="1:4" x14ac:dyDescent="0.3">
      <c r="A62" t="s">
        <v>6</v>
      </c>
      <c r="B62" t="s">
        <v>1</v>
      </c>
      <c r="C62" t="s">
        <v>3</v>
      </c>
      <c r="D62">
        <v>32</v>
      </c>
    </row>
    <row r="63" spans="1:4" x14ac:dyDescent="0.3">
      <c r="A63" t="s">
        <v>23</v>
      </c>
      <c r="B63" t="s">
        <v>1</v>
      </c>
      <c r="C63" t="s">
        <v>3</v>
      </c>
      <c r="D63">
        <v>22</v>
      </c>
    </row>
    <row r="64" spans="1:4" x14ac:dyDescent="0.3">
      <c r="A64" s="1" t="s">
        <v>9</v>
      </c>
      <c r="B64" s="1" t="s">
        <v>1</v>
      </c>
      <c r="C64" s="1" t="s">
        <v>3</v>
      </c>
      <c r="D64" s="1">
        <v>14</v>
      </c>
    </row>
    <row r="65" spans="1:4" x14ac:dyDescent="0.3">
      <c r="A65" s="2" t="s">
        <v>10</v>
      </c>
      <c r="B65" s="2" t="s">
        <v>1</v>
      </c>
      <c r="C65" s="2" t="s">
        <v>3</v>
      </c>
      <c r="D65" s="2">
        <v>27</v>
      </c>
    </row>
    <row r="66" spans="1:4" x14ac:dyDescent="0.3">
      <c r="C66" s="3" t="s">
        <v>11</v>
      </c>
      <c r="D66">
        <f>AVERAGE(D60:D65)</f>
        <v>35</v>
      </c>
    </row>
    <row r="67" spans="1:4" x14ac:dyDescent="0.3">
      <c r="C67" s="3" t="s">
        <v>12</v>
      </c>
      <c r="D67">
        <f>STDEV(D60:D65)</f>
        <v>18.439088914585774</v>
      </c>
    </row>
    <row r="68" spans="1:4" x14ac:dyDescent="0.3">
      <c r="C68" s="3" t="s">
        <v>13</v>
      </c>
      <c r="D68">
        <f>D67/SQRT(COUNT(D60:D65))</f>
        <v>7.5277265270908105</v>
      </c>
    </row>
    <row r="70" spans="1:4" x14ac:dyDescent="0.3">
      <c r="A70" t="s">
        <v>14</v>
      </c>
      <c r="B70" t="s">
        <v>1</v>
      </c>
      <c r="C70" t="s">
        <v>15</v>
      </c>
      <c r="D70">
        <v>37</v>
      </c>
    </row>
    <row r="71" spans="1:4" x14ac:dyDescent="0.3">
      <c r="A71" t="s">
        <v>16</v>
      </c>
      <c r="B71" t="s">
        <v>1</v>
      </c>
      <c r="C71" t="s">
        <v>15</v>
      </c>
      <c r="D71">
        <v>69</v>
      </c>
    </row>
    <row r="72" spans="1:4" x14ac:dyDescent="0.3">
      <c r="A72" t="s">
        <v>17</v>
      </c>
      <c r="B72" t="s">
        <v>1</v>
      </c>
      <c r="C72" t="s">
        <v>15</v>
      </c>
      <c r="D72">
        <v>58</v>
      </c>
    </row>
    <row r="73" spans="1:4" x14ac:dyDescent="0.3">
      <c r="A73" t="s">
        <v>24</v>
      </c>
      <c r="B73" t="s">
        <v>1</v>
      </c>
      <c r="C73" t="s">
        <v>15</v>
      </c>
      <c r="D73">
        <v>41</v>
      </c>
    </row>
    <row r="74" spans="1:4" x14ac:dyDescent="0.3">
      <c r="A74" t="s">
        <v>25</v>
      </c>
      <c r="B74" t="s">
        <v>1</v>
      </c>
      <c r="C74" t="s">
        <v>15</v>
      </c>
      <c r="D74">
        <v>53</v>
      </c>
    </row>
    <row r="75" spans="1:4" x14ac:dyDescent="0.3">
      <c r="A75" t="s">
        <v>19</v>
      </c>
      <c r="B75" t="s">
        <v>1</v>
      </c>
      <c r="C75" t="s">
        <v>15</v>
      </c>
      <c r="D75">
        <v>16</v>
      </c>
    </row>
    <row r="76" spans="1:4" x14ac:dyDescent="0.3">
      <c r="A76" s="1" t="s">
        <v>20</v>
      </c>
      <c r="B76" s="1" t="s">
        <v>1</v>
      </c>
      <c r="C76" s="1" t="s">
        <v>15</v>
      </c>
      <c r="D76" s="1">
        <v>14</v>
      </c>
    </row>
    <row r="77" spans="1:4" x14ac:dyDescent="0.3">
      <c r="A77" s="2" t="s">
        <v>21</v>
      </c>
      <c r="B77" s="2" t="s">
        <v>1</v>
      </c>
      <c r="C77" s="2" t="s">
        <v>15</v>
      </c>
      <c r="D77" s="2">
        <v>26</v>
      </c>
    </row>
    <row r="78" spans="1:4" x14ac:dyDescent="0.3">
      <c r="C78" s="3" t="s">
        <v>11</v>
      </c>
      <c r="D78">
        <f>AVERAGE(D70:D77)</f>
        <v>39.25</v>
      </c>
    </row>
    <row r="79" spans="1:4" x14ac:dyDescent="0.3">
      <c r="C79" s="3" t="s">
        <v>12</v>
      </c>
      <c r="D79">
        <f>STDEV(D70:D77)</f>
        <v>19.955307206712849</v>
      </c>
    </row>
    <row r="80" spans="1:4" x14ac:dyDescent="0.3">
      <c r="C80" s="3" t="s">
        <v>13</v>
      </c>
      <c r="D80">
        <f>D79/SQRT(COUNT(D70:D77))</f>
        <v>7.0552665232637182</v>
      </c>
    </row>
    <row r="82" spans="1:4" x14ac:dyDescent="0.3">
      <c r="A82" s="4" t="s">
        <v>51</v>
      </c>
    </row>
    <row r="83" spans="1:4" x14ac:dyDescent="0.3">
      <c r="A83" t="s">
        <v>0</v>
      </c>
      <c r="B83" t="s">
        <v>1</v>
      </c>
      <c r="C83" t="s">
        <v>3</v>
      </c>
      <c r="D83">
        <v>40</v>
      </c>
    </row>
    <row r="84" spans="1:4" x14ac:dyDescent="0.3">
      <c r="A84" t="s">
        <v>4</v>
      </c>
      <c r="B84" t="s">
        <v>1</v>
      </c>
      <c r="C84" t="s">
        <v>3</v>
      </c>
      <c r="D84">
        <v>40</v>
      </c>
    </row>
    <row r="85" spans="1:4" x14ac:dyDescent="0.3">
      <c r="A85" t="s">
        <v>6</v>
      </c>
      <c r="B85" t="s">
        <v>1</v>
      </c>
      <c r="C85" t="s">
        <v>3</v>
      </c>
      <c r="D85">
        <v>18</v>
      </c>
    </row>
    <row r="86" spans="1:4" x14ac:dyDescent="0.3">
      <c r="A86" t="s">
        <v>22</v>
      </c>
      <c r="B86" t="s">
        <v>1</v>
      </c>
      <c r="C86" t="s">
        <v>3</v>
      </c>
      <c r="D86">
        <v>39</v>
      </c>
    </row>
    <row r="87" spans="1:4" x14ac:dyDescent="0.3">
      <c r="A87" t="s">
        <v>23</v>
      </c>
      <c r="B87" t="s">
        <v>1</v>
      </c>
      <c r="C87" t="s">
        <v>3</v>
      </c>
      <c r="D87">
        <v>50</v>
      </c>
    </row>
    <row r="88" spans="1:4" x14ac:dyDescent="0.3">
      <c r="A88" s="2" t="s">
        <v>8</v>
      </c>
      <c r="B88" s="2" t="s">
        <v>1</v>
      </c>
      <c r="C88" s="2" t="s">
        <v>3</v>
      </c>
      <c r="D88" s="2">
        <v>30</v>
      </c>
    </row>
    <row r="89" spans="1:4" x14ac:dyDescent="0.3">
      <c r="C89" s="3" t="s">
        <v>11</v>
      </c>
      <c r="D89">
        <f>AVERAGE(D83:D88)</f>
        <v>36.166666666666664</v>
      </c>
    </row>
    <row r="90" spans="1:4" x14ac:dyDescent="0.3">
      <c r="C90" s="3" t="s">
        <v>12</v>
      </c>
      <c r="D90">
        <f>STDEV(D83:D88)</f>
        <v>10.925505327748763</v>
      </c>
    </row>
    <row r="91" spans="1:4" x14ac:dyDescent="0.3">
      <c r="C91" s="3" t="s">
        <v>13</v>
      </c>
      <c r="D91">
        <f>D90/SQRT(COUNT(D83:D88))</f>
        <v>4.4603188725072602</v>
      </c>
    </row>
    <row r="93" spans="1:4" x14ac:dyDescent="0.3">
      <c r="A93" t="s">
        <v>14</v>
      </c>
      <c r="B93" t="s">
        <v>1</v>
      </c>
      <c r="C93" t="s">
        <v>15</v>
      </c>
      <c r="D93">
        <v>38</v>
      </c>
    </row>
    <row r="94" spans="1:4" x14ac:dyDescent="0.3">
      <c r="A94" t="s">
        <v>16</v>
      </c>
      <c r="B94" t="s">
        <v>1</v>
      </c>
      <c r="C94" t="s">
        <v>15</v>
      </c>
      <c r="D94">
        <v>56</v>
      </c>
    </row>
    <row r="95" spans="1:4" x14ac:dyDescent="0.3">
      <c r="A95" t="s">
        <v>17</v>
      </c>
      <c r="B95" t="s">
        <v>1</v>
      </c>
      <c r="C95" t="s">
        <v>15</v>
      </c>
      <c r="D95">
        <v>68</v>
      </c>
    </row>
    <row r="96" spans="1:4" x14ac:dyDescent="0.3">
      <c r="A96" t="s">
        <v>24</v>
      </c>
      <c r="B96" t="s">
        <v>1</v>
      </c>
      <c r="C96" t="s">
        <v>15</v>
      </c>
      <c r="D96">
        <v>42</v>
      </c>
    </row>
    <row r="97" spans="1:4" x14ac:dyDescent="0.3">
      <c r="A97" t="s">
        <v>25</v>
      </c>
      <c r="B97" t="s">
        <v>1</v>
      </c>
      <c r="C97" t="s">
        <v>15</v>
      </c>
      <c r="D97">
        <v>73</v>
      </c>
    </row>
    <row r="98" spans="1:4" x14ac:dyDescent="0.3">
      <c r="A98" s="2" t="s">
        <v>19</v>
      </c>
      <c r="B98" s="2" t="s">
        <v>1</v>
      </c>
      <c r="C98" s="2" t="s">
        <v>15</v>
      </c>
      <c r="D98" s="2">
        <v>43</v>
      </c>
    </row>
    <row r="99" spans="1:4" x14ac:dyDescent="0.3">
      <c r="C99" s="3" t="s">
        <v>11</v>
      </c>
      <c r="D99">
        <f>AVERAGE(D93:D98)</f>
        <v>53.333333333333336</v>
      </c>
    </row>
    <row r="100" spans="1:4" x14ac:dyDescent="0.3">
      <c r="C100" s="3" t="s">
        <v>12</v>
      </c>
      <c r="D100">
        <f>STDEV(D93:D98)</f>
        <v>14.692401664352442</v>
      </c>
    </row>
    <row r="101" spans="1:4" x14ac:dyDescent="0.3">
      <c r="C101" s="3" t="s">
        <v>13</v>
      </c>
      <c r="D101">
        <f>D100/SQRT(COUNT(D93:D98))</f>
        <v>5.9981478622803008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abSelected="1" workbookViewId="0">
      <selection activeCell="D112" sqref="D112:D114"/>
    </sheetView>
  </sheetViews>
  <sheetFormatPr defaultRowHeight="14.4" x14ac:dyDescent="0.3"/>
  <sheetData>
    <row r="1" spans="1:5" x14ac:dyDescent="0.3">
      <c r="A1" t="s">
        <v>29</v>
      </c>
      <c r="B1" t="s">
        <v>26</v>
      </c>
      <c r="D1" t="s">
        <v>27</v>
      </c>
      <c r="E1" t="s">
        <v>28</v>
      </c>
    </row>
    <row r="3" spans="1:5" x14ac:dyDescent="0.3">
      <c r="A3" s="4" t="s">
        <v>50</v>
      </c>
    </row>
    <row r="4" spans="1:5" x14ac:dyDescent="0.3">
      <c r="A4" t="s">
        <v>30</v>
      </c>
      <c r="B4" t="s">
        <v>31</v>
      </c>
      <c r="C4" t="s">
        <v>5</v>
      </c>
      <c r="D4" t="s">
        <v>3</v>
      </c>
      <c r="E4">
        <v>19</v>
      </c>
    </row>
    <row r="5" spans="1:5" x14ac:dyDescent="0.3">
      <c r="A5" t="s">
        <v>32</v>
      </c>
      <c r="B5" t="s">
        <v>31</v>
      </c>
      <c r="C5" t="s">
        <v>2</v>
      </c>
      <c r="D5" t="s">
        <v>3</v>
      </c>
      <c r="E5">
        <v>44</v>
      </c>
    </row>
    <row r="6" spans="1:5" x14ac:dyDescent="0.3">
      <c r="A6" t="s">
        <v>33</v>
      </c>
      <c r="B6" t="s">
        <v>31</v>
      </c>
      <c r="C6" t="s">
        <v>2</v>
      </c>
      <c r="D6" t="s">
        <v>3</v>
      </c>
      <c r="E6">
        <v>53</v>
      </c>
    </row>
    <row r="7" spans="1:5" x14ac:dyDescent="0.3">
      <c r="A7" t="s">
        <v>34</v>
      </c>
      <c r="B7" t="s">
        <v>31</v>
      </c>
      <c r="C7" t="s">
        <v>5</v>
      </c>
      <c r="D7" t="s">
        <v>3</v>
      </c>
      <c r="E7">
        <v>31</v>
      </c>
    </row>
    <row r="8" spans="1:5" x14ac:dyDescent="0.3">
      <c r="A8" t="s">
        <v>35</v>
      </c>
      <c r="B8" t="s">
        <v>31</v>
      </c>
      <c r="C8" t="s">
        <v>2</v>
      </c>
      <c r="D8" t="s">
        <v>3</v>
      </c>
      <c r="E8">
        <v>20</v>
      </c>
    </row>
    <row r="9" spans="1:5" x14ac:dyDescent="0.3">
      <c r="A9" s="2" t="s">
        <v>36</v>
      </c>
      <c r="B9" s="2" t="s">
        <v>31</v>
      </c>
      <c r="C9" s="2" t="s">
        <v>2</v>
      </c>
      <c r="D9" s="2" t="s">
        <v>3</v>
      </c>
      <c r="E9" s="2">
        <v>42</v>
      </c>
    </row>
    <row r="10" spans="1:5" x14ac:dyDescent="0.3">
      <c r="D10" s="3" t="s">
        <v>11</v>
      </c>
      <c r="E10">
        <f>AVERAGE(E4:E9)</f>
        <v>34.833333333333336</v>
      </c>
    </row>
    <row r="11" spans="1:5" x14ac:dyDescent="0.3">
      <c r="D11" s="3" t="s">
        <v>12</v>
      </c>
      <c r="E11">
        <f>STDEV(E4:E9)</f>
        <v>13.790093062291733</v>
      </c>
    </row>
    <row r="12" spans="1:5" x14ac:dyDescent="0.3">
      <c r="D12" s="3" t="s">
        <v>13</v>
      </c>
      <c r="E12">
        <f>E11/SQRT(COUNT(E4:E9))</f>
        <v>5.6297819180181783</v>
      </c>
    </row>
    <row r="15" spans="1:5" x14ac:dyDescent="0.3">
      <c r="A15" t="s">
        <v>38</v>
      </c>
      <c r="B15" t="s">
        <v>31</v>
      </c>
      <c r="C15" t="s">
        <v>5</v>
      </c>
      <c r="D15" t="s">
        <v>15</v>
      </c>
      <c r="E15">
        <v>29</v>
      </c>
    </row>
    <row r="16" spans="1:5" x14ac:dyDescent="0.3">
      <c r="A16" t="s">
        <v>39</v>
      </c>
      <c r="B16" t="s">
        <v>31</v>
      </c>
      <c r="C16" t="s">
        <v>2</v>
      </c>
      <c r="D16" t="s">
        <v>15</v>
      </c>
      <c r="E16">
        <v>78</v>
      </c>
    </row>
    <row r="17" spans="1:5" x14ac:dyDescent="0.3">
      <c r="A17" t="s">
        <v>40</v>
      </c>
      <c r="B17" t="s">
        <v>31</v>
      </c>
      <c r="C17" t="s">
        <v>2</v>
      </c>
      <c r="D17" t="s">
        <v>15</v>
      </c>
      <c r="E17">
        <v>80</v>
      </c>
    </row>
    <row r="18" spans="1:5" x14ac:dyDescent="0.3">
      <c r="A18" t="s">
        <v>41</v>
      </c>
      <c r="B18" t="s">
        <v>31</v>
      </c>
      <c r="C18" t="s">
        <v>5</v>
      </c>
      <c r="D18" t="s">
        <v>15</v>
      </c>
      <c r="E18">
        <v>28</v>
      </c>
    </row>
    <row r="19" spans="1:5" x14ac:dyDescent="0.3">
      <c r="A19" t="s">
        <v>42</v>
      </c>
      <c r="B19" t="s">
        <v>31</v>
      </c>
      <c r="C19" t="s">
        <v>5</v>
      </c>
      <c r="D19" t="s">
        <v>15</v>
      </c>
      <c r="E19">
        <v>42</v>
      </c>
    </row>
    <row r="20" spans="1:5" x14ac:dyDescent="0.3">
      <c r="A20" t="s">
        <v>43</v>
      </c>
      <c r="B20" t="s">
        <v>31</v>
      </c>
      <c r="C20" t="s">
        <v>5</v>
      </c>
      <c r="D20" t="s">
        <v>15</v>
      </c>
      <c r="E20">
        <v>22</v>
      </c>
    </row>
    <row r="21" spans="1:5" x14ac:dyDescent="0.3">
      <c r="A21" t="s">
        <v>44</v>
      </c>
      <c r="B21" t="s">
        <v>31</v>
      </c>
      <c r="C21" t="s">
        <v>5</v>
      </c>
      <c r="D21" t="s">
        <v>15</v>
      </c>
      <c r="E21">
        <v>20</v>
      </c>
    </row>
    <row r="22" spans="1:5" x14ac:dyDescent="0.3">
      <c r="A22" s="2" t="s">
        <v>45</v>
      </c>
      <c r="B22" s="2" t="s">
        <v>31</v>
      </c>
      <c r="C22" s="2" t="s">
        <v>2</v>
      </c>
      <c r="D22" s="2" t="s">
        <v>15</v>
      </c>
      <c r="E22" s="2">
        <v>32</v>
      </c>
    </row>
    <row r="23" spans="1:5" x14ac:dyDescent="0.3">
      <c r="D23" s="3" t="s">
        <v>11</v>
      </c>
      <c r="E23">
        <f>AVERAGE(E15:E22)</f>
        <v>41.375</v>
      </c>
    </row>
    <row r="24" spans="1:5" x14ac:dyDescent="0.3">
      <c r="D24" s="3" t="s">
        <v>12</v>
      </c>
      <c r="E24">
        <f>STDEV(E15:E22)</f>
        <v>24.159810193199544</v>
      </c>
    </row>
    <row r="25" spans="1:5" x14ac:dyDescent="0.3">
      <c r="D25" s="3" t="s">
        <v>13</v>
      </c>
      <c r="E25">
        <f>E24/SQRT(COUNT(E15:E22))</f>
        <v>8.5417828098956345</v>
      </c>
    </row>
    <row r="28" spans="1:5" x14ac:dyDescent="0.3">
      <c r="A28" s="4" t="s">
        <v>53</v>
      </c>
    </row>
    <row r="29" spans="1:5" x14ac:dyDescent="0.3">
      <c r="A29" t="s">
        <v>30</v>
      </c>
      <c r="B29" t="s">
        <v>31</v>
      </c>
      <c r="C29" t="s">
        <v>5</v>
      </c>
      <c r="D29" t="s">
        <v>3</v>
      </c>
      <c r="E29">
        <v>51</v>
      </c>
    </row>
    <row r="30" spans="1:5" x14ac:dyDescent="0.3">
      <c r="A30" t="s">
        <v>32</v>
      </c>
      <c r="B30" t="s">
        <v>31</v>
      </c>
      <c r="C30" t="s">
        <v>2</v>
      </c>
      <c r="D30" t="s">
        <v>3</v>
      </c>
      <c r="E30">
        <v>8</v>
      </c>
    </row>
    <row r="31" spans="1:5" x14ac:dyDescent="0.3">
      <c r="A31" t="s">
        <v>33</v>
      </c>
      <c r="B31" t="s">
        <v>31</v>
      </c>
      <c r="C31" t="s">
        <v>2</v>
      </c>
      <c r="D31" t="s">
        <v>3</v>
      </c>
      <c r="E31">
        <v>73</v>
      </c>
    </row>
    <row r="32" spans="1:5" x14ac:dyDescent="0.3">
      <c r="A32" t="s">
        <v>34</v>
      </c>
      <c r="B32" t="s">
        <v>31</v>
      </c>
      <c r="C32" t="s">
        <v>5</v>
      </c>
      <c r="D32" t="s">
        <v>3</v>
      </c>
      <c r="E32">
        <v>75</v>
      </c>
    </row>
    <row r="33" spans="1:5" x14ac:dyDescent="0.3">
      <c r="A33" t="s">
        <v>35</v>
      </c>
      <c r="B33" t="s">
        <v>31</v>
      </c>
      <c r="C33" t="s">
        <v>2</v>
      </c>
      <c r="D33" t="s">
        <v>3</v>
      </c>
      <c r="E33">
        <v>42</v>
      </c>
    </row>
    <row r="34" spans="1:5" x14ac:dyDescent="0.3">
      <c r="A34" t="s">
        <v>36</v>
      </c>
      <c r="B34" t="s">
        <v>31</v>
      </c>
      <c r="C34" t="s">
        <v>2</v>
      </c>
      <c r="D34" t="s">
        <v>3</v>
      </c>
      <c r="E34">
        <v>35</v>
      </c>
    </row>
    <row r="35" spans="1:5" x14ac:dyDescent="0.3">
      <c r="A35" s="2" t="s">
        <v>37</v>
      </c>
      <c r="B35" s="2" t="s">
        <v>31</v>
      </c>
      <c r="C35" s="2" t="s">
        <v>2</v>
      </c>
      <c r="D35" s="2" t="s">
        <v>3</v>
      </c>
      <c r="E35" s="2">
        <v>39</v>
      </c>
    </row>
    <row r="36" spans="1:5" x14ac:dyDescent="0.3">
      <c r="D36" s="3" t="s">
        <v>11</v>
      </c>
      <c r="E36">
        <f t="shared" ref="E36" si="0">AVERAGE(E29:E35)</f>
        <v>46.142857142857146</v>
      </c>
    </row>
    <row r="37" spans="1:5" x14ac:dyDescent="0.3">
      <c r="D37" s="3" t="s">
        <v>12</v>
      </c>
      <c r="E37">
        <f t="shared" ref="E37" si="1">STDEV(E29:E35)</f>
        <v>23.183532743656443</v>
      </c>
    </row>
    <row r="38" spans="1:5" x14ac:dyDescent="0.3">
      <c r="D38" s="3" t="s">
        <v>13</v>
      </c>
      <c r="E38">
        <f t="shared" ref="E38" si="2">E37/SQRT(COUNT(E29:E35))</f>
        <v>8.7625517359482714</v>
      </c>
    </row>
    <row r="41" spans="1:5" x14ac:dyDescent="0.3">
      <c r="A41" t="s">
        <v>38</v>
      </c>
      <c r="B41" t="s">
        <v>31</v>
      </c>
      <c r="C41" t="s">
        <v>5</v>
      </c>
      <c r="D41" t="s">
        <v>15</v>
      </c>
      <c r="E41">
        <v>62</v>
      </c>
    </row>
    <row r="42" spans="1:5" x14ac:dyDescent="0.3">
      <c r="A42" t="s">
        <v>39</v>
      </c>
      <c r="B42" t="s">
        <v>31</v>
      </c>
      <c r="C42" t="s">
        <v>2</v>
      </c>
      <c r="D42" t="s">
        <v>15</v>
      </c>
      <c r="E42">
        <v>101</v>
      </c>
    </row>
    <row r="43" spans="1:5" x14ac:dyDescent="0.3">
      <c r="A43" t="s">
        <v>40</v>
      </c>
      <c r="B43" t="s">
        <v>31</v>
      </c>
      <c r="C43" t="s">
        <v>2</v>
      </c>
      <c r="D43" t="s">
        <v>15</v>
      </c>
      <c r="E43">
        <v>91</v>
      </c>
    </row>
    <row r="44" spans="1:5" x14ac:dyDescent="0.3">
      <c r="A44" t="s">
        <v>41</v>
      </c>
      <c r="B44" t="s">
        <v>31</v>
      </c>
      <c r="C44" t="s">
        <v>5</v>
      </c>
      <c r="D44" t="s">
        <v>15</v>
      </c>
      <c r="E44">
        <v>36</v>
      </c>
    </row>
    <row r="45" spans="1:5" x14ac:dyDescent="0.3">
      <c r="A45" t="s">
        <v>42</v>
      </c>
      <c r="B45" t="s">
        <v>31</v>
      </c>
      <c r="C45" t="s">
        <v>5</v>
      </c>
      <c r="D45" t="s">
        <v>15</v>
      </c>
      <c r="E45">
        <v>15</v>
      </c>
    </row>
    <row r="46" spans="1:5" x14ac:dyDescent="0.3">
      <c r="A46" t="s">
        <v>43</v>
      </c>
      <c r="B46" t="s">
        <v>31</v>
      </c>
      <c r="C46" t="s">
        <v>5</v>
      </c>
      <c r="D46" t="s">
        <v>15</v>
      </c>
      <c r="E46">
        <v>24</v>
      </c>
    </row>
    <row r="47" spans="1:5" x14ac:dyDescent="0.3">
      <c r="A47" t="s">
        <v>45</v>
      </c>
      <c r="B47" t="s">
        <v>31</v>
      </c>
      <c r="C47" t="s">
        <v>2</v>
      </c>
      <c r="D47" t="s">
        <v>15</v>
      </c>
      <c r="E47">
        <v>78</v>
      </c>
    </row>
    <row r="48" spans="1:5" x14ac:dyDescent="0.3">
      <c r="A48" s="2" t="s">
        <v>46</v>
      </c>
      <c r="B48" s="2" t="s">
        <v>31</v>
      </c>
      <c r="C48" s="2" t="s">
        <v>2</v>
      </c>
      <c r="D48" s="2" t="s">
        <v>15</v>
      </c>
      <c r="E48" s="2">
        <v>62</v>
      </c>
    </row>
    <row r="49" spans="1:5" x14ac:dyDescent="0.3">
      <c r="D49" s="3" t="s">
        <v>11</v>
      </c>
      <c r="E49">
        <f>AVERAGE(E41:E48)</f>
        <v>58.625</v>
      </c>
    </row>
    <row r="50" spans="1:5" x14ac:dyDescent="0.3">
      <c r="D50" s="3" t="s">
        <v>12</v>
      </c>
      <c r="E50">
        <f>STDEV(E41:E48)</f>
        <v>31.295538248857685</v>
      </c>
    </row>
    <row r="51" spans="1:5" x14ac:dyDescent="0.3">
      <c r="D51" s="3" t="s">
        <v>13</v>
      </c>
      <c r="E51">
        <f>E50/SQRT(COUNT(E41:E48))</f>
        <v>11.064643658325119</v>
      </c>
    </row>
    <row r="54" spans="1:5" x14ac:dyDescent="0.3">
      <c r="A54" s="4" t="s">
        <v>52</v>
      </c>
    </row>
    <row r="55" spans="1:5" x14ac:dyDescent="0.3">
      <c r="A55" t="s">
        <v>30</v>
      </c>
      <c r="B55" t="s">
        <v>31</v>
      </c>
      <c r="C55" t="s">
        <v>5</v>
      </c>
      <c r="D55" t="s">
        <v>3</v>
      </c>
      <c r="E55">
        <v>9</v>
      </c>
    </row>
    <row r="56" spans="1:5" x14ac:dyDescent="0.3">
      <c r="A56" t="s">
        <v>32</v>
      </c>
      <c r="B56" t="s">
        <v>31</v>
      </c>
      <c r="C56" t="s">
        <v>2</v>
      </c>
      <c r="D56" t="s">
        <v>3</v>
      </c>
      <c r="E56">
        <v>3</v>
      </c>
    </row>
    <row r="57" spans="1:5" x14ac:dyDescent="0.3">
      <c r="A57" t="s">
        <v>33</v>
      </c>
      <c r="B57" t="s">
        <v>31</v>
      </c>
      <c r="C57" t="s">
        <v>2</v>
      </c>
      <c r="D57" t="s">
        <v>3</v>
      </c>
      <c r="E57">
        <v>12</v>
      </c>
    </row>
    <row r="58" spans="1:5" x14ac:dyDescent="0.3">
      <c r="A58" t="s">
        <v>34</v>
      </c>
      <c r="B58" t="s">
        <v>31</v>
      </c>
      <c r="C58" t="s">
        <v>5</v>
      </c>
      <c r="D58" t="s">
        <v>3</v>
      </c>
      <c r="E58">
        <v>16</v>
      </c>
    </row>
    <row r="59" spans="1:5" x14ac:dyDescent="0.3">
      <c r="A59" t="s">
        <v>35</v>
      </c>
      <c r="B59" t="s">
        <v>31</v>
      </c>
      <c r="C59" t="s">
        <v>2</v>
      </c>
      <c r="D59" t="s">
        <v>3</v>
      </c>
      <c r="E59">
        <v>26</v>
      </c>
    </row>
    <row r="60" spans="1:5" x14ac:dyDescent="0.3">
      <c r="A60" t="s">
        <v>36</v>
      </c>
      <c r="B60" t="s">
        <v>31</v>
      </c>
      <c r="C60" t="s">
        <v>2</v>
      </c>
      <c r="D60" t="s">
        <v>3</v>
      </c>
      <c r="E60">
        <v>24</v>
      </c>
    </row>
    <row r="61" spans="1:5" x14ac:dyDescent="0.3">
      <c r="A61" s="2" t="s">
        <v>37</v>
      </c>
      <c r="B61" s="2" t="s">
        <v>31</v>
      </c>
      <c r="C61" s="2" t="s">
        <v>2</v>
      </c>
      <c r="D61" s="2" t="s">
        <v>3</v>
      </c>
      <c r="E61" s="2">
        <v>12</v>
      </c>
    </row>
    <row r="62" spans="1:5" x14ac:dyDescent="0.3">
      <c r="D62" s="3" t="s">
        <v>11</v>
      </c>
      <c r="E62">
        <f t="shared" ref="E62" si="3">AVERAGE(E55:E61)</f>
        <v>14.571428571428571</v>
      </c>
    </row>
    <row r="63" spans="1:5" x14ac:dyDescent="0.3">
      <c r="D63" s="3" t="s">
        <v>12</v>
      </c>
      <c r="E63">
        <f t="shared" ref="E63" si="4">STDEV(E55:E61)</f>
        <v>8.1620492291487459</v>
      </c>
    </row>
    <row r="64" spans="1:5" x14ac:dyDescent="0.3">
      <c r="D64" s="3" t="s">
        <v>13</v>
      </c>
      <c r="E64">
        <f>E63/SQRT(COUNT(E55:E61))</f>
        <v>3.0849646355705751</v>
      </c>
    </row>
    <row r="67" spans="1:5" x14ac:dyDescent="0.3">
      <c r="A67" t="s">
        <v>38</v>
      </c>
      <c r="B67" t="s">
        <v>31</v>
      </c>
      <c r="C67" t="s">
        <v>5</v>
      </c>
      <c r="D67" t="s">
        <v>15</v>
      </c>
      <c r="E67">
        <v>30</v>
      </c>
    </row>
    <row r="68" spans="1:5" x14ac:dyDescent="0.3">
      <c r="A68" t="s">
        <v>39</v>
      </c>
      <c r="B68" t="s">
        <v>31</v>
      </c>
      <c r="C68" t="s">
        <v>2</v>
      </c>
      <c r="D68" t="s">
        <v>15</v>
      </c>
      <c r="E68">
        <v>78</v>
      </c>
    </row>
    <row r="69" spans="1:5" x14ac:dyDescent="0.3">
      <c r="A69" t="s">
        <v>40</v>
      </c>
      <c r="B69" t="s">
        <v>31</v>
      </c>
      <c r="C69" t="s">
        <v>2</v>
      </c>
      <c r="D69" t="s">
        <v>15</v>
      </c>
      <c r="E69">
        <v>29</v>
      </c>
    </row>
    <row r="70" spans="1:5" x14ac:dyDescent="0.3">
      <c r="A70" t="s">
        <v>41</v>
      </c>
      <c r="B70" t="s">
        <v>31</v>
      </c>
      <c r="C70" t="s">
        <v>5</v>
      </c>
      <c r="D70" t="s">
        <v>15</v>
      </c>
      <c r="E70">
        <v>22</v>
      </c>
    </row>
    <row r="71" spans="1:5" x14ac:dyDescent="0.3">
      <c r="A71" t="s">
        <v>42</v>
      </c>
      <c r="B71" t="s">
        <v>31</v>
      </c>
      <c r="C71" t="s">
        <v>5</v>
      </c>
      <c r="D71" t="s">
        <v>15</v>
      </c>
      <c r="E71">
        <v>15</v>
      </c>
    </row>
    <row r="72" spans="1:5" x14ac:dyDescent="0.3">
      <c r="A72" t="s">
        <v>43</v>
      </c>
      <c r="B72" t="s">
        <v>31</v>
      </c>
      <c r="C72" t="s">
        <v>5</v>
      </c>
      <c r="D72" t="s">
        <v>15</v>
      </c>
      <c r="E72">
        <v>13</v>
      </c>
    </row>
    <row r="73" spans="1:5" x14ac:dyDescent="0.3">
      <c r="A73" t="s">
        <v>45</v>
      </c>
      <c r="B73" t="s">
        <v>31</v>
      </c>
      <c r="C73" t="s">
        <v>2</v>
      </c>
      <c r="D73" t="s">
        <v>15</v>
      </c>
      <c r="E73">
        <v>40</v>
      </c>
    </row>
    <row r="74" spans="1:5" x14ac:dyDescent="0.3">
      <c r="A74" s="2" t="s">
        <v>46</v>
      </c>
      <c r="B74" s="2" t="s">
        <v>31</v>
      </c>
      <c r="C74" s="2" t="s">
        <v>2</v>
      </c>
      <c r="D74" s="2" t="s">
        <v>15</v>
      </c>
      <c r="E74" s="2">
        <v>33</v>
      </c>
    </row>
    <row r="75" spans="1:5" x14ac:dyDescent="0.3">
      <c r="D75" s="3" t="s">
        <v>11</v>
      </c>
      <c r="E75">
        <f t="shared" ref="E75" si="5">AVERAGE(E67:E74)</f>
        <v>32.5</v>
      </c>
    </row>
    <row r="76" spans="1:5" x14ac:dyDescent="0.3">
      <c r="D76" s="3" t="s">
        <v>12</v>
      </c>
      <c r="E76">
        <f>STDEV(E67:E74)</f>
        <v>20.500871061633315</v>
      </c>
    </row>
    <row r="77" spans="1:5" x14ac:dyDescent="0.3">
      <c r="D77" s="3" t="s">
        <v>13</v>
      </c>
      <c r="E77">
        <f>E76/SQRT(COUNT(E67:E74))</f>
        <v>7.2481524739559857</v>
      </c>
    </row>
    <row r="80" spans="1:5" x14ac:dyDescent="0.3">
      <c r="A80" s="4" t="s">
        <v>54</v>
      </c>
    </row>
    <row r="81" spans="1:5" x14ac:dyDescent="0.3">
      <c r="A81" t="s">
        <v>30</v>
      </c>
      <c r="B81" t="s">
        <v>31</v>
      </c>
      <c r="C81" t="s">
        <v>5</v>
      </c>
      <c r="D81" t="s">
        <v>3</v>
      </c>
      <c r="E81">
        <v>42</v>
      </c>
    </row>
    <row r="82" spans="1:5" x14ac:dyDescent="0.3">
      <c r="A82" t="s">
        <v>32</v>
      </c>
      <c r="B82" t="s">
        <v>31</v>
      </c>
      <c r="C82" t="s">
        <v>2</v>
      </c>
      <c r="D82" t="s">
        <v>3</v>
      </c>
      <c r="E82">
        <v>5</v>
      </c>
    </row>
    <row r="83" spans="1:5" x14ac:dyDescent="0.3">
      <c r="A83" t="s">
        <v>33</v>
      </c>
      <c r="B83" t="s">
        <v>31</v>
      </c>
      <c r="C83" t="s">
        <v>2</v>
      </c>
      <c r="D83" t="s">
        <v>3</v>
      </c>
      <c r="E83">
        <v>61</v>
      </c>
    </row>
    <row r="84" spans="1:5" x14ac:dyDescent="0.3">
      <c r="A84" t="s">
        <v>34</v>
      </c>
      <c r="B84" t="s">
        <v>31</v>
      </c>
      <c r="C84" t="s">
        <v>5</v>
      </c>
      <c r="D84" t="s">
        <v>3</v>
      </c>
      <c r="E84">
        <v>59</v>
      </c>
    </row>
    <row r="85" spans="1:5" x14ac:dyDescent="0.3">
      <c r="A85" t="s">
        <v>35</v>
      </c>
      <c r="B85" t="s">
        <v>31</v>
      </c>
      <c r="C85" t="s">
        <v>2</v>
      </c>
      <c r="D85" t="s">
        <v>3</v>
      </c>
      <c r="E85">
        <v>16</v>
      </c>
    </row>
    <row r="86" spans="1:5" x14ac:dyDescent="0.3">
      <c r="A86" t="s">
        <v>36</v>
      </c>
      <c r="B86" t="s">
        <v>31</v>
      </c>
      <c r="C86" t="s">
        <v>2</v>
      </c>
      <c r="D86" t="s">
        <v>3</v>
      </c>
      <c r="E86">
        <v>11</v>
      </c>
    </row>
    <row r="87" spans="1:5" x14ac:dyDescent="0.3">
      <c r="A87" s="2" t="s">
        <v>37</v>
      </c>
      <c r="B87" s="2" t="s">
        <v>31</v>
      </c>
      <c r="C87" s="2" t="s">
        <v>2</v>
      </c>
      <c r="D87" s="2" t="s">
        <v>3</v>
      </c>
      <c r="E87" s="2">
        <v>27</v>
      </c>
    </row>
    <row r="88" spans="1:5" x14ac:dyDescent="0.3">
      <c r="D88" s="3" t="s">
        <v>11</v>
      </c>
      <c r="E88">
        <f>AVERAGE(E81:E87)</f>
        <v>31.571428571428573</v>
      </c>
    </row>
    <row r="89" spans="1:5" x14ac:dyDescent="0.3">
      <c r="D89" s="3" t="s">
        <v>12</v>
      </c>
      <c r="E89">
        <f t="shared" ref="E89" si="6">STDEV(E81:E87)</f>
        <v>22.802464361388243</v>
      </c>
    </row>
    <row r="90" spans="1:5" x14ac:dyDescent="0.3">
      <c r="D90" s="3" t="s">
        <v>13</v>
      </c>
      <c r="E90">
        <f t="shared" ref="E90" si="7">E89/SQRT(COUNT(E81:E87))</f>
        <v>8.6185214256637916</v>
      </c>
    </row>
    <row r="93" spans="1:5" x14ac:dyDescent="0.3">
      <c r="A93" t="s">
        <v>38</v>
      </c>
      <c r="B93" t="s">
        <v>31</v>
      </c>
      <c r="C93" t="s">
        <v>5</v>
      </c>
      <c r="D93" t="s">
        <v>15</v>
      </c>
      <c r="E93">
        <v>32</v>
      </c>
    </row>
    <row r="94" spans="1:5" x14ac:dyDescent="0.3">
      <c r="A94" t="s">
        <v>39</v>
      </c>
      <c r="B94" t="s">
        <v>31</v>
      </c>
      <c r="C94" t="s">
        <v>2</v>
      </c>
      <c r="D94" t="s">
        <v>15</v>
      </c>
      <c r="E94">
        <v>23</v>
      </c>
    </row>
    <row r="95" spans="1:5" x14ac:dyDescent="0.3">
      <c r="A95" t="s">
        <v>40</v>
      </c>
      <c r="B95" t="s">
        <v>31</v>
      </c>
      <c r="C95" t="s">
        <v>2</v>
      </c>
      <c r="D95" t="s">
        <v>15</v>
      </c>
      <c r="E95">
        <v>62</v>
      </c>
    </row>
    <row r="96" spans="1:5" x14ac:dyDescent="0.3">
      <c r="A96" t="s">
        <v>41</v>
      </c>
      <c r="B96" t="s">
        <v>31</v>
      </c>
      <c r="C96" t="s">
        <v>5</v>
      </c>
      <c r="D96" t="s">
        <v>15</v>
      </c>
      <c r="E96">
        <v>14</v>
      </c>
    </row>
    <row r="97" spans="1:5" x14ac:dyDescent="0.3">
      <c r="A97" t="s">
        <v>42</v>
      </c>
      <c r="B97" t="s">
        <v>31</v>
      </c>
      <c r="C97" t="s">
        <v>5</v>
      </c>
      <c r="D97" t="s">
        <v>15</v>
      </c>
      <c r="E97">
        <v>0</v>
      </c>
    </row>
    <row r="98" spans="1:5" x14ac:dyDescent="0.3">
      <c r="A98" t="s">
        <v>43</v>
      </c>
      <c r="B98" t="s">
        <v>31</v>
      </c>
      <c r="C98" t="s">
        <v>5</v>
      </c>
      <c r="D98" t="s">
        <v>15</v>
      </c>
      <c r="E98">
        <v>11</v>
      </c>
    </row>
    <row r="99" spans="1:5" x14ac:dyDescent="0.3">
      <c r="A99" t="s">
        <v>45</v>
      </c>
      <c r="B99" t="s">
        <v>31</v>
      </c>
      <c r="C99" t="s">
        <v>2</v>
      </c>
      <c r="D99" t="s">
        <v>15</v>
      </c>
      <c r="E99">
        <v>38</v>
      </c>
    </row>
    <row r="100" spans="1:5" x14ac:dyDescent="0.3">
      <c r="A100" s="2" t="s">
        <v>46</v>
      </c>
      <c r="B100" s="2" t="s">
        <v>31</v>
      </c>
      <c r="C100" s="2" t="s">
        <v>2</v>
      </c>
      <c r="D100" s="2" t="s">
        <v>15</v>
      </c>
      <c r="E100" s="2">
        <v>29</v>
      </c>
    </row>
    <row r="101" spans="1:5" x14ac:dyDescent="0.3">
      <c r="D101" s="3" t="s">
        <v>11</v>
      </c>
      <c r="E101">
        <f>AVERAGE(E93:E100)</f>
        <v>26.125</v>
      </c>
    </row>
    <row r="102" spans="1:5" x14ac:dyDescent="0.3">
      <c r="D102" s="3" t="s">
        <v>12</v>
      </c>
      <c r="E102">
        <f>STDEV(E93:E100)</f>
        <v>19.044590533047135</v>
      </c>
    </row>
    <row r="103" spans="1:5" x14ac:dyDescent="0.3">
      <c r="D103" s="3" t="s">
        <v>13</v>
      </c>
      <c r="E103">
        <f>E102/SQRT(COUNT(E93:E100))</f>
        <v>6.7332795554193767</v>
      </c>
    </row>
    <row r="106" spans="1:5" x14ac:dyDescent="0.3">
      <c r="A106" s="4" t="s">
        <v>51</v>
      </c>
    </row>
    <row r="107" spans="1:5" x14ac:dyDescent="0.3">
      <c r="A107" t="s">
        <v>30</v>
      </c>
      <c r="B107" t="s">
        <v>31</v>
      </c>
      <c r="C107" t="s">
        <v>5</v>
      </c>
      <c r="D107" t="s">
        <v>3</v>
      </c>
      <c r="E107">
        <v>52</v>
      </c>
    </row>
    <row r="108" spans="1:5" x14ac:dyDescent="0.3">
      <c r="A108" t="s">
        <v>32</v>
      </c>
      <c r="B108" t="s">
        <v>31</v>
      </c>
      <c r="C108" t="s">
        <v>2</v>
      </c>
      <c r="D108" t="s">
        <v>3</v>
      </c>
      <c r="E108">
        <v>84</v>
      </c>
    </row>
    <row r="109" spans="1:5" x14ac:dyDescent="0.3">
      <c r="A109" t="s">
        <v>33</v>
      </c>
      <c r="B109" t="s">
        <v>31</v>
      </c>
      <c r="C109" t="s">
        <v>2</v>
      </c>
      <c r="D109" t="s">
        <v>3</v>
      </c>
      <c r="E109">
        <v>54</v>
      </c>
    </row>
    <row r="110" spans="1:5" x14ac:dyDescent="0.3">
      <c r="A110" t="s">
        <v>34</v>
      </c>
      <c r="B110" t="s">
        <v>31</v>
      </c>
      <c r="C110" t="s">
        <v>5</v>
      </c>
      <c r="D110" t="s">
        <v>3</v>
      </c>
      <c r="E110">
        <v>58</v>
      </c>
    </row>
    <row r="111" spans="1:5" x14ac:dyDescent="0.3">
      <c r="A111" s="2" t="s">
        <v>35</v>
      </c>
      <c r="B111" s="2" t="s">
        <v>31</v>
      </c>
      <c r="C111" s="2" t="s">
        <v>2</v>
      </c>
      <c r="D111" s="2" t="s">
        <v>3</v>
      </c>
      <c r="E111" s="2">
        <v>98</v>
      </c>
    </row>
    <row r="112" spans="1:5" x14ac:dyDescent="0.3">
      <c r="D112" s="3" t="s">
        <v>11</v>
      </c>
      <c r="E112">
        <f>AVERAGE(E107:E111)</f>
        <v>69.2</v>
      </c>
    </row>
    <row r="113" spans="1:5" x14ac:dyDescent="0.3">
      <c r="D113" s="3" t="s">
        <v>12</v>
      </c>
      <c r="E113">
        <f>STDEV(E107:E111)</f>
        <v>20.620378270051201</v>
      </c>
    </row>
    <row r="114" spans="1:5" x14ac:dyDescent="0.3">
      <c r="D114" s="3" t="s">
        <v>13</v>
      </c>
      <c r="E114">
        <f>E113/SQRT(COUNT(E107:E111))</f>
        <v>9.2217135067187996</v>
      </c>
    </row>
    <row r="117" spans="1:5" x14ac:dyDescent="0.3">
      <c r="A117" t="s">
        <v>38</v>
      </c>
      <c r="B117" t="s">
        <v>31</v>
      </c>
      <c r="C117" t="s">
        <v>5</v>
      </c>
      <c r="D117" t="s">
        <v>15</v>
      </c>
      <c r="E117">
        <v>56</v>
      </c>
    </row>
    <row r="118" spans="1:5" x14ac:dyDescent="0.3">
      <c r="A118" t="s">
        <v>39</v>
      </c>
      <c r="B118" t="s">
        <v>31</v>
      </c>
      <c r="C118" t="s">
        <v>2</v>
      </c>
      <c r="D118" t="s">
        <v>15</v>
      </c>
      <c r="E118">
        <v>46</v>
      </c>
    </row>
    <row r="119" spans="1:5" x14ac:dyDescent="0.3">
      <c r="A119" t="s">
        <v>40</v>
      </c>
      <c r="B119" t="s">
        <v>31</v>
      </c>
      <c r="C119" t="s">
        <v>2</v>
      </c>
      <c r="D119" t="s">
        <v>15</v>
      </c>
      <c r="E119">
        <v>98</v>
      </c>
    </row>
    <row r="120" spans="1:5" x14ac:dyDescent="0.3">
      <c r="A120" t="s">
        <v>41</v>
      </c>
      <c r="B120" t="s">
        <v>31</v>
      </c>
      <c r="C120" t="s">
        <v>5</v>
      </c>
      <c r="D120" t="s">
        <v>15</v>
      </c>
      <c r="E120">
        <v>40</v>
      </c>
    </row>
    <row r="121" spans="1:5" x14ac:dyDescent="0.3">
      <c r="A121" t="s">
        <v>42</v>
      </c>
      <c r="B121" t="s">
        <v>31</v>
      </c>
      <c r="C121" t="s">
        <v>5</v>
      </c>
      <c r="D121" t="s">
        <v>15</v>
      </c>
      <c r="E121">
        <v>45</v>
      </c>
    </row>
    <row r="122" spans="1:5" x14ac:dyDescent="0.3">
      <c r="A122" t="s">
        <v>43</v>
      </c>
      <c r="B122" t="s">
        <v>31</v>
      </c>
      <c r="C122" t="s">
        <v>5</v>
      </c>
      <c r="D122" t="s">
        <v>15</v>
      </c>
      <c r="E122">
        <v>22</v>
      </c>
    </row>
    <row r="123" spans="1:5" x14ac:dyDescent="0.3">
      <c r="A123" s="2" t="s">
        <v>44</v>
      </c>
      <c r="B123" s="2" t="s">
        <v>31</v>
      </c>
      <c r="C123" s="2" t="s">
        <v>5</v>
      </c>
      <c r="D123" s="2" t="s">
        <v>15</v>
      </c>
      <c r="E123" s="2">
        <v>4</v>
      </c>
    </row>
    <row r="124" spans="1:5" x14ac:dyDescent="0.3">
      <c r="D124" s="3" t="s">
        <v>11</v>
      </c>
      <c r="E124">
        <f>AVERAGE(E117:E123)</f>
        <v>44.428571428571431</v>
      </c>
    </row>
    <row r="125" spans="1:5" x14ac:dyDescent="0.3">
      <c r="D125" s="3" t="s">
        <v>12</v>
      </c>
      <c r="E125">
        <f>STDEV(E117:E123)</f>
        <v>29.336309372841153</v>
      </c>
    </row>
    <row r="126" spans="1:5" x14ac:dyDescent="0.3">
      <c r="D126" s="3" t="s">
        <v>13</v>
      </c>
      <c r="E126">
        <f>E125/SQRT(COUNT(E117:E123))</f>
        <v>11.08808271214156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Chat ChR2</vt:lpstr>
      <vt:lpstr>Adv ChR2</vt:lpstr>
    </vt:vector>
  </TitlesOfParts>
  <Company>Emory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</dc:creator>
  <cp:lastModifiedBy>Jill</cp:lastModifiedBy>
  <dcterms:created xsi:type="dcterms:W3CDTF">2018-01-05T15:52:10Z</dcterms:created>
  <dcterms:modified xsi:type="dcterms:W3CDTF">2018-01-05T16:20:25Z</dcterms:modified>
</cp:coreProperties>
</file>