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4675" windowHeight="11790"/>
  </bookViews>
  <sheets>
    <sheet name="Young" sheetId="1" r:id="rId1"/>
    <sheet name="Older" sheetId="2" r:id="rId2"/>
    <sheet name="Women" sheetId="3" r:id="rId3"/>
    <sheet name="Men" sheetId="4" r:id="rId4"/>
  </sheets>
  <calcPr calcId="125725"/>
</workbook>
</file>

<file path=xl/calcChain.xml><?xml version="1.0" encoding="utf-8"?>
<calcChain xmlns="http://schemas.openxmlformats.org/spreadsheetml/2006/main">
  <c r="AK32" i="4"/>
  <c r="AJ32"/>
  <c r="AI32"/>
  <c r="AH32"/>
  <c r="AG32"/>
  <c r="AF32"/>
  <c r="AE32"/>
  <c r="AD32"/>
  <c r="AC32"/>
  <c r="AB32"/>
  <c r="AA32"/>
  <c r="Z32"/>
  <c r="Y32"/>
  <c r="AK30"/>
  <c r="AJ30"/>
  <c r="AI30"/>
  <c r="AH30"/>
  <c r="AG30"/>
  <c r="AF30"/>
  <c r="AE30"/>
  <c r="AD30"/>
  <c r="AC30"/>
  <c r="AB30"/>
  <c r="AA30"/>
  <c r="Z30"/>
  <c r="Y30"/>
  <c r="AK29"/>
  <c r="AJ29"/>
  <c r="AI29"/>
  <c r="AH29"/>
  <c r="AG29"/>
  <c r="AF29"/>
  <c r="AE29"/>
  <c r="AD29"/>
  <c r="AC29"/>
  <c r="AB29"/>
  <c r="AA29"/>
  <c r="Z29"/>
  <c r="Y29"/>
  <c r="AK15"/>
  <c r="AJ15"/>
  <c r="AI15"/>
  <c r="AH15"/>
  <c r="AG15"/>
  <c r="AF15"/>
  <c r="AE15"/>
  <c r="AD15"/>
  <c r="AC15"/>
  <c r="AB15"/>
  <c r="AA15"/>
  <c r="Z15"/>
  <c r="Y15"/>
  <c r="AK14"/>
  <c r="AJ14"/>
  <c r="AI14"/>
  <c r="AH14"/>
  <c r="AG14"/>
  <c r="AF14"/>
  <c r="AE14"/>
  <c r="AD14"/>
  <c r="AC14"/>
  <c r="AB14"/>
  <c r="AA14"/>
  <c r="Z14"/>
  <c r="Y14"/>
  <c r="G32"/>
  <c r="H32"/>
  <c r="I32"/>
  <c r="J32"/>
  <c r="K32"/>
  <c r="L32"/>
  <c r="M32"/>
  <c r="N32"/>
  <c r="O32"/>
  <c r="P32"/>
  <c r="Q32"/>
  <c r="R32"/>
  <c r="F32"/>
  <c r="R30"/>
  <c r="Q30"/>
  <c r="P30"/>
  <c r="O30"/>
  <c r="N30"/>
  <c r="M30"/>
  <c r="L30"/>
  <c r="K30"/>
  <c r="J30"/>
  <c r="I30"/>
  <c r="H30"/>
  <c r="G30"/>
  <c r="F30"/>
  <c r="R29"/>
  <c r="Q29"/>
  <c r="P29"/>
  <c r="O29"/>
  <c r="N29"/>
  <c r="M29"/>
  <c r="L29"/>
  <c r="K29"/>
  <c r="J29"/>
  <c r="I29"/>
  <c r="H29"/>
  <c r="G29"/>
  <c r="F29"/>
  <c r="N15"/>
  <c r="N14"/>
  <c r="M15"/>
  <c r="M14"/>
  <c r="G14"/>
  <c r="H14"/>
  <c r="I14"/>
  <c r="J14"/>
  <c r="K14"/>
  <c r="L14"/>
  <c r="O14"/>
  <c r="P14"/>
  <c r="Q14"/>
  <c r="R14"/>
  <c r="G15"/>
  <c r="H15"/>
  <c r="I15"/>
  <c r="J15"/>
  <c r="K15"/>
  <c r="L15"/>
  <c r="O15"/>
  <c r="P15"/>
  <c r="Q15"/>
  <c r="R15"/>
  <c r="F15"/>
  <c r="F14"/>
  <c r="AK40" i="3" l="1"/>
  <c r="AJ40"/>
  <c r="AI40"/>
  <c r="AH40"/>
  <c r="AG40"/>
  <c r="AF40"/>
  <c r="AE40"/>
  <c r="AD40"/>
  <c r="AC40"/>
  <c r="AB40"/>
  <c r="AA40"/>
  <c r="Z40"/>
  <c r="Y40"/>
  <c r="AK38"/>
  <c r="AJ38"/>
  <c r="AI38"/>
  <c r="AH38"/>
  <c r="AG38"/>
  <c r="AF38"/>
  <c r="AE38"/>
  <c r="AD38"/>
  <c r="AC38"/>
  <c r="AB38"/>
  <c r="AA38"/>
  <c r="Z38"/>
  <c r="Y38"/>
  <c r="AK37"/>
  <c r="AJ37"/>
  <c r="AI37"/>
  <c r="AH37"/>
  <c r="AG37"/>
  <c r="AF37"/>
  <c r="AE37"/>
  <c r="AD37"/>
  <c r="AC37"/>
  <c r="AB37"/>
  <c r="AA37"/>
  <c r="Z37"/>
  <c r="Y37"/>
  <c r="AK19"/>
  <c r="AJ19"/>
  <c r="AI19"/>
  <c r="AH19"/>
  <c r="AG19"/>
  <c r="AF19"/>
  <c r="AE19"/>
  <c r="AD19"/>
  <c r="AC19"/>
  <c r="AB19"/>
  <c r="AA19"/>
  <c r="Z19"/>
  <c r="Y19"/>
  <c r="AK18"/>
  <c r="AJ18"/>
  <c r="AI18"/>
  <c r="AH18"/>
  <c r="AG18"/>
  <c r="AF18"/>
  <c r="AE18"/>
  <c r="AD18"/>
  <c r="AC18"/>
  <c r="AB18"/>
  <c r="AA18"/>
  <c r="Z18"/>
  <c r="Y18"/>
  <c r="N40"/>
  <c r="J40"/>
  <c r="K40"/>
  <c r="L40"/>
  <c r="M40"/>
  <c r="O40"/>
  <c r="P40"/>
  <c r="Q40"/>
  <c r="R40"/>
  <c r="J37"/>
  <c r="K37"/>
  <c r="L37"/>
  <c r="M37"/>
  <c r="N37"/>
  <c r="O37"/>
  <c r="P37"/>
  <c r="Q37"/>
  <c r="R37"/>
  <c r="J38"/>
  <c r="K38"/>
  <c r="L38"/>
  <c r="M38"/>
  <c r="N38"/>
  <c r="O38"/>
  <c r="P38"/>
  <c r="Q38"/>
  <c r="R38"/>
  <c r="J18"/>
  <c r="K18"/>
  <c r="L18"/>
  <c r="M18"/>
  <c r="N18"/>
  <c r="O18"/>
  <c r="P18"/>
  <c r="Q18"/>
  <c r="R18"/>
  <c r="J19"/>
  <c r="K19"/>
  <c r="L19"/>
  <c r="M19"/>
  <c r="N19"/>
  <c r="O19"/>
  <c r="P19"/>
  <c r="Q19"/>
  <c r="R19"/>
  <c r="G40"/>
  <c r="H40"/>
  <c r="I40"/>
  <c r="F40"/>
  <c r="I38"/>
  <c r="H38"/>
  <c r="G38"/>
  <c r="F38"/>
  <c r="I37"/>
  <c r="H37"/>
  <c r="G37"/>
  <c r="F37"/>
  <c r="G19"/>
  <c r="H19"/>
  <c r="I19"/>
  <c r="F19"/>
  <c r="G18"/>
  <c r="H18"/>
  <c r="I18"/>
  <c r="F18"/>
  <c r="AG29" i="2" l="1"/>
  <c r="AG30"/>
  <c r="AF30"/>
  <c r="AF29"/>
  <c r="AG15"/>
  <c r="AG14"/>
  <c r="AF15"/>
  <c r="AF14"/>
  <c r="AC30"/>
  <c r="AC29"/>
  <c r="AD29"/>
  <c r="AE29"/>
  <c r="AH29"/>
  <c r="AI29"/>
  <c r="AJ29"/>
  <c r="AK29"/>
  <c r="AD30"/>
  <c r="AE30"/>
  <c r="AH30"/>
  <c r="AI30"/>
  <c r="AJ30"/>
  <c r="AK30"/>
  <c r="AC32"/>
  <c r="AD32"/>
  <c r="AE32"/>
  <c r="AF32"/>
  <c r="AG32"/>
  <c r="AH32"/>
  <c r="AI32"/>
  <c r="AJ32"/>
  <c r="AK32"/>
  <c r="AC14"/>
  <c r="AD14"/>
  <c r="AE14"/>
  <c r="AH14"/>
  <c r="AI14"/>
  <c r="AJ14"/>
  <c r="AK14"/>
  <c r="AC15"/>
  <c r="AD15"/>
  <c r="AE15"/>
  <c r="AH15"/>
  <c r="AI15"/>
  <c r="AJ15"/>
  <c r="AK15"/>
  <c r="Y29"/>
  <c r="Z29"/>
  <c r="AA29"/>
  <c r="AB29"/>
  <c r="Y30"/>
  <c r="Z30"/>
  <c r="AA30"/>
  <c r="AB30"/>
  <c r="Y32"/>
  <c r="Z32"/>
  <c r="AA32"/>
  <c r="AB32"/>
  <c r="Y14"/>
  <c r="Z14"/>
  <c r="AA14"/>
  <c r="AB14"/>
  <c r="Y15"/>
  <c r="Z15"/>
  <c r="AA15"/>
  <c r="AB15"/>
  <c r="AG40" i="1"/>
  <c r="N40"/>
  <c r="N32" i="2"/>
  <c r="M30"/>
  <c r="M29"/>
  <c r="M32"/>
  <c r="M14"/>
  <c r="M15"/>
  <c r="G32"/>
  <c r="H32"/>
  <c r="I32"/>
  <c r="J32"/>
  <c r="K32"/>
  <c r="L32"/>
  <c r="O32"/>
  <c r="P32"/>
  <c r="Q32"/>
  <c r="R32"/>
  <c r="F32"/>
  <c r="J29"/>
  <c r="K29"/>
  <c r="L29"/>
  <c r="N29"/>
  <c r="O29"/>
  <c r="P29"/>
  <c r="Q29"/>
  <c r="R29"/>
  <c r="J30"/>
  <c r="K30"/>
  <c r="L30"/>
  <c r="N30"/>
  <c r="O30"/>
  <c r="P30"/>
  <c r="Q30"/>
  <c r="R30"/>
  <c r="J14"/>
  <c r="K14"/>
  <c r="L14"/>
  <c r="N14"/>
  <c r="O14"/>
  <c r="P14"/>
  <c r="Q14"/>
  <c r="R14"/>
  <c r="J15"/>
  <c r="K15"/>
  <c r="L15"/>
  <c r="N15"/>
  <c r="O15"/>
  <c r="P15"/>
  <c r="Q15"/>
  <c r="R15"/>
  <c r="I30" l="1"/>
  <c r="H30"/>
  <c r="G30"/>
  <c r="F30"/>
  <c r="I29"/>
  <c r="H29"/>
  <c r="G29"/>
  <c r="F29"/>
  <c r="F14"/>
  <c r="G14"/>
  <c r="H14"/>
  <c r="I14"/>
  <c r="F15"/>
  <c r="G15"/>
  <c r="H15"/>
  <c r="I15"/>
  <c r="AF37" i="1"/>
  <c r="AG37"/>
  <c r="AH37"/>
  <c r="AI37"/>
  <c r="AJ37"/>
  <c r="AK37"/>
  <c r="AF38"/>
  <c r="AG38"/>
  <c r="AH38"/>
  <c r="AI38"/>
  <c r="AJ38"/>
  <c r="AK38"/>
  <c r="AF40"/>
  <c r="AH40"/>
  <c r="AI40"/>
  <c r="AJ40"/>
  <c r="AK40"/>
  <c r="AC40"/>
  <c r="AD40"/>
  <c r="AE40"/>
  <c r="AF18"/>
  <c r="AG18"/>
  <c r="AH18"/>
  <c r="AI18"/>
  <c r="AJ18"/>
  <c r="AK18"/>
  <c r="AF19"/>
  <c r="AG19"/>
  <c r="AH19"/>
  <c r="AI19"/>
  <c r="AJ19"/>
  <c r="AK19"/>
  <c r="M37"/>
  <c r="N37"/>
  <c r="O37"/>
  <c r="P37"/>
  <c r="Q37"/>
  <c r="R37"/>
  <c r="M38"/>
  <c r="N38"/>
  <c r="O38"/>
  <c r="P38"/>
  <c r="Q38"/>
  <c r="R38"/>
  <c r="M40"/>
  <c r="O40"/>
  <c r="P40"/>
  <c r="Q40"/>
  <c r="R40"/>
  <c r="M18"/>
  <c r="N18"/>
  <c r="O18"/>
  <c r="P18"/>
  <c r="Q18"/>
  <c r="R18"/>
  <c r="M19"/>
  <c r="N19"/>
  <c r="O19"/>
  <c r="P19"/>
  <c r="Q19"/>
  <c r="R19"/>
  <c r="L38" l="1"/>
  <c r="L37"/>
  <c r="L19"/>
  <c r="L18"/>
  <c r="AE38"/>
  <c r="AE37"/>
  <c r="AE19"/>
  <c r="AE18"/>
  <c r="AD38"/>
  <c r="AD37"/>
  <c r="AD19"/>
  <c r="AD18"/>
  <c r="AC38"/>
  <c r="AC37"/>
  <c r="AC18"/>
  <c r="AC19"/>
  <c r="L40"/>
  <c r="K40"/>
  <c r="K38"/>
  <c r="K37"/>
  <c r="K19"/>
  <c r="K18"/>
  <c r="J37"/>
  <c r="J38"/>
  <c r="J40"/>
  <c r="J18"/>
  <c r="J19"/>
  <c r="Y37"/>
  <c r="Z37"/>
  <c r="AA37"/>
  <c r="AB37"/>
  <c r="Y38"/>
  <c r="Z38"/>
  <c r="AA38"/>
  <c r="AB38"/>
  <c r="Y18"/>
  <c r="Z18"/>
  <c r="AA18"/>
  <c r="AB18"/>
  <c r="Y19"/>
  <c r="Z19"/>
  <c r="AA19"/>
  <c r="AB19"/>
  <c r="F40"/>
  <c r="G40"/>
  <c r="H40"/>
  <c r="I40"/>
  <c r="Y40"/>
  <c r="Z40"/>
  <c r="AA40"/>
  <c r="AB40"/>
  <c r="I38"/>
  <c r="H38"/>
  <c r="G38"/>
  <c r="F38"/>
  <c r="I37"/>
  <c r="H37"/>
  <c r="G37"/>
  <c r="F37"/>
  <c r="F19"/>
  <c r="G19"/>
  <c r="H19"/>
  <c r="I19"/>
  <c r="F18"/>
  <c r="G18"/>
  <c r="H18"/>
  <c r="I18"/>
</calcChain>
</file>

<file path=xl/sharedStrings.xml><?xml version="1.0" encoding="utf-8"?>
<sst xmlns="http://schemas.openxmlformats.org/spreadsheetml/2006/main" count="200" uniqueCount="25">
  <si>
    <t>Subject</t>
  </si>
  <si>
    <t>Sex</t>
  </si>
  <si>
    <t>Treatment</t>
  </si>
  <si>
    <t>Order</t>
  </si>
  <si>
    <t>Period</t>
  </si>
  <si>
    <t>Wt</t>
  </si>
  <si>
    <t>BMI</t>
  </si>
  <si>
    <t>PRE Placebo</t>
  </si>
  <si>
    <t>POST Placebo</t>
  </si>
  <si>
    <t>PRE Citrulline</t>
  </si>
  <si>
    <t>POST Citrulline</t>
  </si>
  <si>
    <t>mean</t>
  </si>
  <si>
    <t>SD</t>
  </si>
  <si>
    <t>paired t-test</t>
  </si>
  <si>
    <t>SBP</t>
  </si>
  <si>
    <t>DBP</t>
  </si>
  <si>
    <t>Rest VO2</t>
  </si>
  <si>
    <t>Exerc HR</t>
  </si>
  <si>
    <t>Cadence</t>
  </si>
  <si>
    <t>Net O2 Cost (ml/kg/min)</t>
  </si>
  <si>
    <t>O2 Deficit (L)</t>
  </si>
  <si>
    <t>MRT</t>
  </si>
  <si>
    <t>C95</t>
  </si>
  <si>
    <t>C95 (s)</t>
  </si>
  <si>
    <t>RateConstant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</si>
</sst>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0" fillId="0" borderId="0" xfId="0" applyNumberFormat="1"/>
    <xf numFmtId="0" fontId="3" fillId="0" borderId="0" xfId="0" applyFont="1"/>
    <xf numFmtId="165" fontId="0" fillId="0" borderId="0" xfId="0" applyNumberFormat="1"/>
    <xf numFmtId="164" fontId="2" fillId="0" borderId="0" xfId="0" applyNumberFormat="1" applyFont="1"/>
    <xf numFmtId="2" fontId="2" fillId="0" borderId="0" xfId="0" applyNumberFormat="1" applyFont="1"/>
    <xf numFmtId="2" fontId="0" fillId="0" borderId="0" xfId="0" applyNumberForma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0"/>
  <sheetViews>
    <sheetView tabSelected="1" workbookViewId="0">
      <pane ySplit="1" topLeftCell="A2" activePane="bottomLeft" state="frozen"/>
      <selection pane="bottomLeft"/>
    </sheetView>
  </sheetViews>
  <sheetFormatPr defaultRowHeight="15"/>
  <cols>
    <col min="10" max="10" width="9.140625" style="9"/>
    <col min="13" max="13" width="11.42578125" customWidth="1"/>
    <col min="14" max="14" width="9.140625" style="9"/>
    <col min="16" max="16" width="12.28515625" customWidth="1"/>
    <col min="32" max="32" width="11.7109375" customWidth="1"/>
    <col min="33" max="33" width="9.140625" style="9"/>
    <col min="35" max="35" width="12.42578125" customWidth="1"/>
  </cols>
  <sheetData>
    <row r="1" spans="1:37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14</v>
      </c>
      <c r="I1" s="2" t="s">
        <v>15</v>
      </c>
      <c r="J1" s="8" t="s">
        <v>16</v>
      </c>
      <c r="K1" s="2" t="s">
        <v>17</v>
      </c>
      <c r="L1" s="2" t="s">
        <v>18</v>
      </c>
      <c r="M1" s="7" t="s">
        <v>19</v>
      </c>
      <c r="N1" s="8" t="s">
        <v>20</v>
      </c>
      <c r="O1" s="7" t="s">
        <v>21</v>
      </c>
      <c r="P1" s="7" t="s">
        <v>24</v>
      </c>
      <c r="Q1" s="7" t="s">
        <v>22</v>
      </c>
      <c r="R1" s="7" t="s">
        <v>23</v>
      </c>
      <c r="T1" s="2" t="s">
        <v>0</v>
      </c>
      <c r="U1" s="2" t="s">
        <v>1</v>
      </c>
      <c r="V1" s="2" t="s">
        <v>2</v>
      </c>
      <c r="W1" s="2" t="s">
        <v>3</v>
      </c>
      <c r="X1" s="2" t="s">
        <v>4</v>
      </c>
      <c r="Y1" s="2" t="s">
        <v>5</v>
      </c>
      <c r="Z1" s="2" t="s">
        <v>6</v>
      </c>
      <c r="AA1" s="2" t="s">
        <v>14</v>
      </c>
      <c r="AB1" s="2" t="s">
        <v>15</v>
      </c>
      <c r="AC1" s="8" t="s">
        <v>16</v>
      </c>
      <c r="AD1" s="2" t="s">
        <v>17</v>
      </c>
      <c r="AE1" s="2" t="s">
        <v>18</v>
      </c>
      <c r="AF1" s="7" t="s">
        <v>19</v>
      </c>
      <c r="AG1" s="8" t="s">
        <v>20</v>
      </c>
      <c r="AH1" s="7" t="s">
        <v>21</v>
      </c>
      <c r="AI1" s="7" t="s">
        <v>24</v>
      </c>
      <c r="AJ1" s="7" t="s">
        <v>22</v>
      </c>
      <c r="AK1" s="7" t="s">
        <v>23</v>
      </c>
    </row>
    <row r="2" spans="1:37">
      <c r="A2" s="1" t="s">
        <v>7</v>
      </c>
      <c r="M2" s="4"/>
      <c r="O2" s="4"/>
      <c r="P2" s="4"/>
      <c r="Q2" s="4"/>
      <c r="R2" s="4"/>
      <c r="T2" s="1" t="s">
        <v>9</v>
      </c>
    </row>
    <row r="3" spans="1:37">
      <c r="A3">
        <v>803</v>
      </c>
      <c r="B3">
        <v>2</v>
      </c>
      <c r="C3">
        <v>2</v>
      </c>
      <c r="D3">
        <v>1</v>
      </c>
      <c r="E3">
        <v>1</v>
      </c>
      <c r="F3">
        <v>81.7</v>
      </c>
      <c r="G3">
        <v>27.616279069767447</v>
      </c>
      <c r="H3">
        <v>135</v>
      </c>
      <c r="I3">
        <v>64</v>
      </c>
      <c r="J3" s="9">
        <v>3.5033333333333343</v>
      </c>
      <c r="K3" s="4">
        <v>122</v>
      </c>
      <c r="L3" s="4">
        <v>133.15</v>
      </c>
      <c r="M3" s="4">
        <v>18.314313725490202</v>
      </c>
      <c r="N3" s="9">
        <v>1.53</v>
      </c>
      <c r="O3" s="4">
        <v>56.51</v>
      </c>
      <c r="P3" s="4">
        <v>1.0617000000000001</v>
      </c>
      <c r="Q3" s="4">
        <v>0.1172</v>
      </c>
      <c r="R3" s="4">
        <v>7.032</v>
      </c>
      <c r="T3">
        <v>801</v>
      </c>
      <c r="U3">
        <v>1</v>
      </c>
      <c r="V3">
        <v>1</v>
      </c>
      <c r="W3">
        <v>2</v>
      </c>
      <c r="X3">
        <v>1</v>
      </c>
      <c r="Y3">
        <v>76.66</v>
      </c>
      <c r="Z3">
        <v>25.792550643030562</v>
      </c>
      <c r="AA3">
        <v>107</v>
      </c>
      <c r="AB3">
        <v>68</v>
      </c>
      <c r="AC3" s="9">
        <v>2.5500000000000007</v>
      </c>
      <c r="AD3" s="4">
        <v>131.5</v>
      </c>
      <c r="AE3" s="4">
        <v>121.51</v>
      </c>
      <c r="AF3" s="4">
        <v>14.740243902439023</v>
      </c>
      <c r="AG3" s="9">
        <v>1.0882189661136501</v>
      </c>
      <c r="AH3" s="4">
        <v>50.865190130961402</v>
      </c>
      <c r="AI3" s="4">
        <v>1.1796</v>
      </c>
      <c r="AJ3" s="4">
        <v>0.1047</v>
      </c>
      <c r="AK3" s="4">
        <v>6.282</v>
      </c>
    </row>
    <row r="4" spans="1:37">
      <c r="A4">
        <v>804</v>
      </c>
      <c r="B4">
        <v>1</v>
      </c>
      <c r="C4">
        <v>2</v>
      </c>
      <c r="D4">
        <v>1</v>
      </c>
      <c r="E4">
        <v>1</v>
      </c>
      <c r="F4">
        <v>60.33</v>
      </c>
      <c r="G4">
        <v>22.623560527680581</v>
      </c>
      <c r="H4">
        <v>113</v>
      </c>
      <c r="I4">
        <v>71</v>
      </c>
      <c r="J4" s="9">
        <v>3.1444444444444439</v>
      </c>
      <c r="K4" s="4">
        <v>126</v>
      </c>
      <c r="L4" s="4">
        <v>128.13499999999999</v>
      </c>
      <c r="M4" s="4">
        <v>15.196180555555559</v>
      </c>
      <c r="N4" s="9">
        <v>0.91901745637069898</v>
      </c>
      <c r="O4" s="4">
        <v>52.720050595245603</v>
      </c>
      <c r="P4" s="4">
        <v>1.1380999999999999</v>
      </c>
      <c r="Q4" s="4">
        <v>6.9000000000000006E-2</v>
      </c>
      <c r="R4" s="4">
        <v>4.1400000000000006</v>
      </c>
      <c r="T4">
        <v>802</v>
      </c>
      <c r="U4">
        <v>1</v>
      </c>
      <c r="V4">
        <v>1</v>
      </c>
      <c r="W4">
        <v>2</v>
      </c>
      <c r="X4">
        <v>1</v>
      </c>
      <c r="Y4">
        <v>47.97</v>
      </c>
      <c r="Z4">
        <v>20.545797812559961</v>
      </c>
      <c r="AA4">
        <v>112</v>
      </c>
      <c r="AB4">
        <v>67</v>
      </c>
      <c r="AC4" s="9">
        <v>4.2125000000000004</v>
      </c>
      <c r="AD4" s="4">
        <v>132.5</v>
      </c>
      <c r="AE4" s="4">
        <v>134.245</v>
      </c>
      <c r="AF4" s="4">
        <v>15.748611111111112</v>
      </c>
      <c r="AG4" s="9">
        <v>0.87786370929733903</v>
      </c>
      <c r="AH4" s="4">
        <v>62.206919129033302</v>
      </c>
      <c r="AI4" s="4">
        <v>0.96450000000000002</v>
      </c>
      <c r="AJ4" s="4">
        <v>9.8199999999999996E-2</v>
      </c>
      <c r="AK4" s="4">
        <v>5.8919999999999995</v>
      </c>
    </row>
    <row r="5" spans="1:37">
      <c r="A5">
        <v>805</v>
      </c>
      <c r="B5">
        <v>1</v>
      </c>
      <c r="C5">
        <v>2</v>
      </c>
      <c r="D5">
        <v>1</v>
      </c>
      <c r="E5">
        <v>1</v>
      </c>
      <c r="F5">
        <v>57.49</v>
      </c>
      <c r="G5">
        <v>24.720236495565715</v>
      </c>
      <c r="H5">
        <v>119</v>
      </c>
      <c r="I5">
        <v>60</v>
      </c>
      <c r="J5" s="9">
        <v>3.5294117647058814</v>
      </c>
      <c r="K5" s="4">
        <v>114</v>
      </c>
      <c r="L5" s="4">
        <v>136.61500000000001</v>
      </c>
      <c r="M5" s="4">
        <v>15.667557932263819</v>
      </c>
      <c r="N5" s="9">
        <v>0.83828476330041801</v>
      </c>
      <c r="O5" s="4">
        <v>43.108841013076898</v>
      </c>
      <c r="P5" s="4">
        <v>1.3917999999999999</v>
      </c>
      <c r="Q5" s="4">
        <v>0.183</v>
      </c>
      <c r="R5" s="4">
        <v>10.98</v>
      </c>
      <c r="T5">
        <v>807</v>
      </c>
      <c r="U5">
        <v>1</v>
      </c>
      <c r="V5">
        <v>1</v>
      </c>
      <c r="W5">
        <v>2</v>
      </c>
      <c r="X5">
        <v>1</v>
      </c>
      <c r="Y5">
        <v>69.400000000000006</v>
      </c>
      <c r="Z5">
        <v>23.4586262844781</v>
      </c>
      <c r="AA5">
        <v>119</v>
      </c>
      <c r="AB5">
        <v>76</v>
      </c>
      <c r="AC5" s="9">
        <v>3.5821428571428564</v>
      </c>
      <c r="AD5" s="4">
        <v>125.5</v>
      </c>
      <c r="AE5" s="4">
        <v>126.455</v>
      </c>
      <c r="AF5" s="4">
        <v>12.3</v>
      </c>
      <c r="AG5" s="9">
        <v>0.56727736791793704</v>
      </c>
      <c r="AH5" s="4">
        <v>37.403235496004697</v>
      </c>
      <c r="AI5" s="4">
        <v>1.6041000000000001</v>
      </c>
      <c r="AJ5" s="4">
        <v>0.11609999999999999</v>
      </c>
      <c r="AK5" s="4">
        <v>6.9659999999999993</v>
      </c>
    </row>
    <row r="6" spans="1:37">
      <c r="A6">
        <v>808</v>
      </c>
      <c r="B6">
        <v>2</v>
      </c>
      <c r="C6">
        <v>2</v>
      </c>
      <c r="D6">
        <v>1</v>
      </c>
      <c r="E6">
        <v>1</v>
      </c>
      <c r="F6">
        <v>67.02</v>
      </c>
      <c r="G6">
        <v>25.040201816105835</v>
      </c>
      <c r="H6">
        <v>129</v>
      </c>
      <c r="I6">
        <v>71</v>
      </c>
      <c r="J6" s="9">
        <v>3.7307692307692308</v>
      </c>
      <c r="K6" s="4">
        <v>139</v>
      </c>
      <c r="L6" s="4">
        <v>127.1</v>
      </c>
      <c r="M6" s="4">
        <v>16.361823361823362</v>
      </c>
      <c r="N6" s="9">
        <v>0.80434739266270905</v>
      </c>
      <c r="O6" s="4">
        <v>39.886522409334603</v>
      </c>
      <c r="P6" s="4">
        <v>1.5043</v>
      </c>
      <c r="Q6" s="4">
        <v>7.9500000000000001E-2</v>
      </c>
      <c r="R6" s="4">
        <v>4.7700000000000005</v>
      </c>
      <c r="T6">
        <v>809</v>
      </c>
      <c r="U6">
        <v>2</v>
      </c>
      <c r="V6">
        <v>1</v>
      </c>
      <c r="W6">
        <v>2</v>
      </c>
      <c r="X6">
        <v>1</v>
      </c>
      <c r="Y6">
        <v>93.01</v>
      </c>
      <c r="Z6">
        <v>28.643103420665909</v>
      </c>
      <c r="AA6">
        <v>129</v>
      </c>
      <c r="AB6">
        <v>61</v>
      </c>
      <c r="AC6" s="9">
        <v>2.9076923076923076</v>
      </c>
      <c r="AD6" s="4">
        <v>120.5</v>
      </c>
      <c r="AE6" s="4">
        <v>134.46</v>
      </c>
      <c r="AF6" s="4">
        <v>15.823342175066315</v>
      </c>
      <c r="AG6" s="9">
        <v>1.2799</v>
      </c>
      <c r="AH6" s="4">
        <v>50.19</v>
      </c>
      <c r="AI6" s="4">
        <v>1.1954</v>
      </c>
      <c r="AJ6" s="4">
        <v>9.1700000000000004E-2</v>
      </c>
      <c r="AK6" s="4">
        <v>5.5020000000000007</v>
      </c>
    </row>
    <row r="7" spans="1:37">
      <c r="A7">
        <v>810</v>
      </c>
      <c r="B7">
        <v>1</v>
      </c>
      <c r="C7">
        <v>2</v>
      </c>
      <c r="D7">
        <v>1</v>
      </c>
      <c r="E7">
        <v>1</v>
      </c>
      <c r="F7">
        <v>59.99</v>
      </c>
      <c r="G7">
        <v>21.849114726609269</v>
      </c>
      <c r="H7">
        <v>122</v>
      </c>
      <c r="I7">
        <v>73</v>
      </c>
      <c r="J7" s="9">
        <v>3.8086956521739133</v>
      </c>
      <c r="K7" s="4">
        <v>139.5</v>
      </c>
      <c r="L7" s="4">
        <v>129.80000000000001</v>
      </c>
      <c r="M7" s="4">
        <v>15.155304347826089</v>
      </c>
      <c r="N7" s="9">
        <v>0.87248555852297804</v>
      </c>
      <c r="O7" s="4">
        <v>51.155298550467101</v>
      </c>
      <c r="P7" s="4">
        <v>1.1729000000000001</v>
      </c>
      <c r="Q7" s="4">
        <v>5.16E-2</v>
      </c>
      <c r="R7" s="4">
        <v>3.0960000000000001</v>
      </c>
      <c r="T7">
        <v>811</v>
      </c>
      <c r="U7">
        <v>1</v>
      </c>
      <c r="V7">
        <v>1</v>
      </c>
      <c r="W7">
        <v>2</v>
      </c>
      <c r="X7">
        <v>1</v>
      </c>
      <c r="Y7">
        <v>55.68</v>
      </c>
      <c r="Z7">
        <v>21.777213009538091</v>
      </c>
      <c r="AA7">
        <v>125</v>
      </c>
      <c r="AB7">
        <v>72</v>
      </c>
      <c r="AC7" s="9">
        <v>3.6500000000000008</v>
      </c>
      <c r="AD7" s="4">
        <v>128.5</v>
      </c>
      <c r="AE7" s="4">
        <v>128.36500000000001</v>
      </c>
      <c r="AF7" s="4">
        <v>14.302631578947365</v>
      </c>
      <c r="AG7" s="9">
        <v>0.43833926642675303</v>
      </c>
      <c r="AH7" s="4">
        <v>29.1238280505878</v>
      </c>
      <c r="AI7" s="4">
        <v>2.0602</v>
      </c>
      <c r="AJ7" s="4">
        <v>0.2278</v>
      </c>
      <c r="AK7" s="4">
        <v>13.667999999999999</v>
      </c>
    </row>
    <row r="8" spans="1:37">
      <c r="A8">
        <v>812</v>
      </c>
      <c r="B8">
        <v>2</v>
      </c>
      <c r="C8">
        <v>2</v>
      </c>
      <c r="D8">
        <v>1</v>
      </c>
      <c r="E8">
        <v>1</v>
      </c>
      <c r="F8">
        <v>86.18</v>
      </c>
      <c r="G8">
        <v>22.945574949332293</v>
      </c>
      <c r="H8">
        <v>122</v>
      </c>
      <c r="I8">
        <v>69</v>
      </c>
      <c r="J8" s="9">
        <v>2.7518518518518515</v>
      </c>
      <c r="K8" s="4">
        <v>129</v>
      </c>
      <c r="L8" s="4">
        <v>121.83</v>
      </c>
      <c r="M8" s="4">
        <v>13.396148148148148</v>
      </c>
      <c r="N8" s="9">
        <v>1.05548105324561</v>
      </c>
      <c r="O8" s="4">
        <v>46.441275038169302</v>
      </c>
      <c r="P8" s="4">
        <v>1.232</v>
      </c>
      <c r="Q8" s="4">
        <v>0.12180000000000001</v>
      </c>
      <c r="R8" s="4">
        <v>7.3080000000000007</v>
      </c>
      <c r="T8">
        <v>827</v>
      </c>
      <c r="U8">
        <v>2</v>
      </c>
      <c r="V8">
        <v>1</v>
      </c>
      <c r="W8">
        <v>2</v>
      </c>
      <c r="X8">
        <v>1</v>
      </c>
      <c r="Y8">
        <v>64.52</v>
      </c>
      <c r="Z8">
        <v>18.933502674518653</v>
      </c>
      <c r="AA8">
        <v>136</v>
      </c>
      <c r="AB8">
        <v>81</v>
      </c>
      <c r="AC8" s="9">
        <v>4.0500000000000007</v>
      </c>
      <c r="AD8" s="4">
        <v>133</v>
      </c>
      <c r="AE8" s="4">
        <v>125.88</v>
      </c>
      <c r="AF8" s="4">
        <v>16.883333333333333</v>
      </c>
      <c r="AG8" s="9">
        <v>0.93069927299034005</v>
      </c>
      <c r="AH8" s="4">
        <v>43.307343839524101</v>
      </c>
      <c r="AI8" s="4">
        <v>1.3854</v>
      </c>
      <c r="AJ8" s="4">
        <v>8.7800000000000003E-2</v>
      </c>
      <c r="AK8" s="4">
        <v>5.2679999999999998</v>
      </c>
    </row>
    <row r="9" spans="1:37">
      <c r="A9">
        <v>813</v>
      </c>
      <c r="B9">
        <v>2</v>
      </c>
      <c r="C9">
        <v>2</v>
      </c>
      <c r="D9">
        <v>1</v>
      </c>
      <c r="E9">
        <v>1</v>
      </c>
      <c r="F9">
        <v>64.64</v>
      </c>
      <c r="G9">
        <v>21.824264030378405</v>
      </c>
      <c r="H9">
        <v>103</v>
      </c>
      <c r="I9">
        <v>51</v>
      </c>
      <c r="J9" s="9">
        <v>3.8</v>
      </c>
      <c r="K9" s="4">
        <v>123.5</v>
      </c>
      <c r="L9" s="4">
        <v>122.54</v>
      </c>
      <c r="M9" s="4">
        <v>15.8</v>
      </c>
      <c r="N9" s="9">
        <v>1.4086784701864099</v>
      </c>
      <c r="O9" s="4">
        <v>73.305690472052902</v>
      </c>
      <c r="P9" s="4">
        <v>0.81850000000000001</v>
      </c>
      <c r="Q9" s="4">
        <v>5.8299999999999998E-2</v>
      </c>
      <c r="R9" s="4">
        <v>3.4979999999999998</v>
      </c>
      <c r="T9">
        <v>803</v>
      </c>
      <c r="U9">
        <v>2</v>
      </c>
      <c r="V9">
        <v>1</v>
      </c>
      <c r="W9">
        <v>1</v>
      </c>
      <c r="X9">
        <v>2</v>
      </c>
      <c r="Y9">
        <v>81.08</v>
      </c>
      <c r="Z9">
        <v>27.438602404566417</v>
      </c>
      <c r="AA9">
        <v>135</v>
      </c>
      <c r="AB9">
        <v>74</v>
      </c>
      <c r="AC9" s="9">
        <v>3.1961538461538459</v>
      </c>
      <c r="AD9" s="4">
        <v>111</v>
      </c>
      <c r="AE9" s="4">
        <v>131.97499999999999</v>
      </c>
      <c r="AF9" s="4">
        <v>14.459401709401705</v>
      </c>
      <c r="AG9" s="9">
        <v>1.08</v>
      </c>
      <c r="AH9" s="4">
        <v>48.05</v>
      </c>
      <c r="AI9" s="4">
        <v>1.2485999999999999</v>
      </c>
      <c r="AJ9" s="4">
        <v>0.1275</v>
      </c>
      <c r="AK9" s="4">
        <v>7.65</v>
      </c>
    </row>
    <row r="10" spans="1:37">
      <c r="A10">
        <v>814</v>
      </c>
      <c r="B10">
        <v>1</v>
      </c>
      <c r="C10">
        <v>2</v>
      </c>
      <c r="D10">
        <v>1</v>
      </c>
      <c r="E10">
        <v>1</v>
      </c>
      <c r="F10">
        <v>55.45</v>
      </c>
      <c r="G10">
        <v>22.15585897605969</v>
      </c>
      <c r="H10">
        <v>123</v>
      </c>
      <c r="I10">
        <v>65</v>
      </c>
      <c r="J10" s="9">
        <v>3.5000000000000004</v>
      </c>
      <c r="K10" s="4">
        <v>120.5</v>
      </c>
      <c r="L10" s="4">
        <v>134.435</v>
      </c>
      <c r="M10" s="4">
        <v>13.826315789473682</v>
      </c>
      <c r="N10" s="9">
        <v>0.68077091556277003</v>
      </c>
      <c r="O10" s="4">
        <v>46.964715380681298</v>
      </c>
      <c r="P10" s="4">
        <v>1.2776000000000001</v>
      </c>
      <c r="Q10" s="4">
        <v>0.1051</v>
      </c>
      <c r="R10" s="4">
        <v>6.306</v>
      </c>
      <c r="T10">
        <v>804</v>
      </c>
      <c r="U10">
        <v>1</v>
      </c>
      <c r="V10">
        <v>1</v>
      </c>
      <c r="W10">
        <v>1</v>
      </c>
      <c r="X10">
        <v>2</v>
      </c>
      <c r="Y10">
        <v>61.69</v>
      </c>
      <c r="Z10">
        <v>23.133556256466353</v>
      </c>
      <c r="AA10">
        <v>107</v>
      </c>
      <c r="AB10">
        <v>70</v>
      </c>
      <c r="AC10" s="9">
        <v>3.3413793103448279</v>
      </c>
      <c r="AD10" s="4">
        <v>122.5</v>
      </c>
      <c r="AE10" s="4">
        <v>129.60499999999999</v>
      </c>
      <c r="AF10" s="4">
        <v>14.192995689655174</v>
      </c>
      <c r="AG10" s="9">
        <v>0.830060942371601</v>
      </c>
      <c r="AH10" s="4">
        <v>55.804296347613402</v>
      </c>
      <c r="AI10" s="4">
        <v>1.0751999999999999</v>
      </c>
      <c r="AJ10" s="4">
        <v>9.4299999999999995E-2</v>
      </c>
      <c r="AK10" s="4">
        <v>5.6579999999999995</v>
      </c>
    </row>
    <row r="11" spans="1:37">
      <c r="A11">
        <v>815</v>
      </c>
      <c r="B11">
        <v>2</v>
      </c>
      <c r="C11">
        <v>2</v>
      </c>
      <c r="D11">
        <v>1</v>
      </c>
      <c r="E11">
        <v>1</v>
      </c>
      <c r="F11">
        <v>55.79</v>
      </c>
      <c r="G11">
        <v>21.630436299741479</v>
      </c>
      <c r="H11">
        <v>119</v>
      </c>
      <c r="I11">
        <v>79</v>
      </c>
      <c r="J11" s="9">
        <v>3.0166666666666662</v>
      </c>
      <c r="K11" s="4">
        <v>109.5</v>
      </c>
      <c r="L11" s="4">
        <v>139.13499999999999</v>
      </c>
      <c r="M11" s="4">
        <v>13.94047619047619</v>
      </c>
      <c r="N11" s="9">
        <v>0.40995417773062498</v>
      </c>
      <c r="O11" s="4">
        <v>31.0421316157978</v>
      </c>
      <c r="P11" s="4">
        <v>1.9329000000000001</v>
      </c>
      <c r="Q11" s="4">
        <v>0.19089999999999999</v>
      </c>
      <c r="R11" s="4">
        <v>11.453999999999999</v>
      </c>
      <c r="T11">
        <v>805</v>
      </c>
      <c r="U11">
        <v>1</v>
      </c>
      <c r="V11">
        <v>1</v>
      </c>
      <c r="W11">
        <v>1</v>
      </c>
      <c r="X11">
        <v>2</v>
      </c>
      <c r="Y11">
        <v>57.38</v>
      </c>
      <c r="Z11">
        <v>24.672937382424085</v>
      </c>
      <c r="AA11">
        <v>116</v>
      </c>
      <c r="AB11">
        <v>56</v>
      </c>
      <c r="AC11" s="9">
        <v>3.236842105263158</v>
      </c>
      <c r="AD11" s="4">
        <v>116</v>
      </c>
      <c r="AE11" s="4">
        <v>140.80500000000001</v>
      </c>
      <c r="AF11" s="4">
        <v>13.673968705547658</v>
      </c>
      <c r="AG11" s="9">
        <v>0.78545408687127105</v>
      </c>
      <c r="AH11" s="4">
        <v>44.0249142922912</v>
      </c>
      <c r="AI11" s="4">
        <v>1.3629</v>
      </c>
      <c r="AJ11" s="4">
        <v>0.1232</v>
      </c>
      <c r="AK11" s="4">
        <v>7.3920000000000003</v>
      </c>
    </row>
    <row r="12" spans="1:37">
      <c r="A12">
        <v>801</v>
      </c>
      <c r="B12">
        <v>1</v>
      </c>
      <c r="C12">
        <v>2</v>
      </c>
      <c r="D12">
        <v>2</v>
      </c>
      <c r="E12">
        <v>2</v>
      </c>
      <c r="F12">
        <v>78.930000000000007</v>
      </c>
      <c r="G12">
        <v>26.556300838173787</v>
      </c>
      <c r="H12">
        <v>108</v>
      </c>
      <c r="I12">
        <v>64</v>
      </c>
      <c r="J12" s="9">
        <v>3.5</v>
      </c>
      <c r="K12" s="4">
        <v>133.5</v>
      </c>
      <c r="L12" s="4">
        <v>124.345</v>
      </c>
      <c r="M12" s="4">
        <v>16.925842696629211</v>
      </c>
      <c r="N12" s="9">
        <v>1.4921140672748101</v>
      </c>
      <c r="O12" s="4">
        <v>53.146452266618802</v>
      </c>
      <c r="P12" s="4">
        <v>1.129</v>
      </c>
      <c r="Q12" s="4">
        <v>7.0199999999999999E-2</v>
      </c>
      <c r="R12" s="4">
        <v>4.2119999999999997</v>
      </c>
      <c r="T12">
        <v>808</v>
      </c>
      <c r="U12">
        <v>2</v>
      </c>
      <c r="V12">
        <v>1</v>
      </c>
      <c r="W12">
        <v>1</v>
      </c>
      <c r="X12">
        <v>2</v>
      </c>
      <c r="Y12">
        <v>66.56</v>
      </c>
      <c r="Z12">
        <v>24.898764600809884</v>
      </c>
      <c r="AA12">
        <v>131</v>
      </c>
      <c r="AB12">
        <v>71</v>
      </c>
      <c r="AC12" s="9">
        <v>3.3138888888888891</v>
      </c>
      <c r="AD12" s="4">
        <v>133</v>
      </c>
      <c r="AE12" s="4">
        <v>126.455</v>
      </c>
      <c r="AF12" s="4">
        <v>15.914111111111108</v>
      </c>
      <c r="AG12" s="9">
        <v>0.81830000000000003</v>
      </c>
      <c r="AH12" s="4">
        <v>42.58</v>
      </c>
      <c r="AI12" s="4">
        <v>1.4091</v>
      </c>
      <c r="AJ12" s="4">
        <v>6.9900000000000004E-2</v>
      </c>
      <c r="AK12" s="4">
        <v>4.194</v>
      </c>
    </row>
    <row r="13" spans="1:37">
      <c r="A13">
        <v>802</v>
      </c>
      <c r="B13">
        <v>1</v>
      </c>
      <c r="C13">
        <v>2</v>
      </c>
      <c r="D13">
        <v>2</v>
      </c>
      <c r="E13">
        <v>2</v>
      </c>
      <c r="F13">
        <v>47.97</v>
      </c>
      <c r="G13">
        <v>20.33233642578125</v>
      </c>
      <c r="H13">
        <v>119</v>
      </c>
      <c r="I13">
        <v>71</v>
      </c>
      <c r="J13" s="9">
        <v>3.6950000000000003</v>
      </c>
      <c r="K13" s="4">
        <v>120.5</v>
      </c>
      <c r="L13" s="4">
        <v>131.58500000000001</v>
      </c>
      <c r="M13" s="4">
        <v>14.226428571428571</v>
      </c>
      <c r="N13" s="9">
        <v>0.67769054966682996</v>
      </c>
      <c r="O13" s="4">
        <v>58.323847403912502</v>
      </c>
      <c r="P13" s="4">
        <v>1.0286999999999999</v>
      </c>
      <c r="Q13" s="4">
        <v>0.1318</v>
      </c>
      <c r="R13" s="4">
        <v>7.9080000000000004</v>
      </c>
      <c r="T13">
        <v>810</v>
      </c>
      <c r="U13">
        <v>1</v>
      </c>
      <c r="V13">
        <v>1</v>
      </c>
      <c r="W13">
        <v>1</v>
      </c>
      <c r="X13">
        <v>2</v>
      </c>
      <c r="Y13">
        <v>61.23</v>
      </c>
      <c r="Z13">
        <v>22.140109322891597</v>
      </c>
      <c r="AA13">
        <v>117</v>
      </c>
      <c r="AB13">
        <v>73</v>
      </c>
      <c r="AC13" s="9">
        <v>3.72608695652174</v>
      </c>
      <c r="AD13" s="4">
        <v>136.5</v>
      </c>
      <c r="AE13" s="4">
        <v>125.765</v>
      </c>
      <c r="AF13" s="4">
        <v>14.318357487922704</v>
      </c>
      <c r="AG13" s="9">
        <v>0.89177705252168904</v>
      </c>
      <c r="AH13" s="4">
        <v>59.307299577344601</v>
      </c>
      <c r="AI13" s="4">
        <v>1.0117</v>
      </c>
      <c r="AJ13" s="4">
        <v>6.4899999999999999E-2</v>
      </c>
      <c r="AK13" s="4">
        <v>3.8940000000000001</v>
      </c>
    </row>
    <row r="14" spans="1:37">
      <c r="A14">
        <v>807</v>
      </c>
      <c r="B14">
        <v>1</v>
      </c>
      <c r="C14">
        <v>2</v>
      </c>
      <c r="D14">
        <v>2</v>
      </c>
      <c r="E14">
        <v>2</v>
      </c>
      <c r="F14">
        <v>69.400000000000006</v>
      </c>
      <c r="G14">
        <v>23.595610672423906</v>
      </c>
      <c r="H14">
        <v>121</v>
      </c>
      <c r="I14">
        <v>68</v>
      </c>
      <c r="J14" s="9">
        <v>3.4192307692307691</v>
      </c>
      <c r="K14" s="4">
        <v>124.5</v>
      </c>
      <c r="L14" s="4">
        <v>127.74</v>
      </c>
      <c r="M14" s="4">
        <v>13.453846153846154</v>
      </c>
      <c r="N14" s="9">
        <v>0.75742055132624198</v>
      </c>
      <c r="O14" s="4">
        <v>38.786270031110398</v>
      </c>
      <c r="P14" s="4">
        <v>1.5468999999999999</v>
      </c>
      <c r="Q14" s="4">
        <v>0.1527</v>
      </c>
      <c r="R14" s="4">
        <v>9.1620000000000008</v>
      </c>
      <c r="T14">
        <v>812</v>
      </c>
      <c r="U14">
        <v>2</v>
      </c>
      <c r="V14">
        <v>1</v>
      </c>
      <c r="W14">
        <v>1</v>
      </c>
      <c r="X14">
        <v>2</v>
      </c>
      <c r="Y14">
        <v>86.64</v>
      </c>
      <c r="Z14">
        <v>23.187543172213271</v>
      </c>
      <c r="AA14">
        <v>124</v>
      </c>
      <c r="AB14">
        <v>79</v>
      </c>
      <c r="AC14" s="9">
        <v>3.7076923076923078</v>
      </c>
      <c r="AD14" s="4">
        <v>140</v>
      </c>
      <c r="AE14" s="4">
        <v>127.61499999999999</v>
      </c>
      <c r="AF14" s="4">
        <v>15.64882943143812</v>
      </c>
      <c r="AG14" s="9">
        <v>1.0449999999999999</v>
      </c>
      <c r="AH14" s="4">
        <v>45.25</v>
      </c>
      <c r="AI14" s="4">
        <v>1.3258000000000001</v>
      </c>
      <c r="AJ14" s="4">
        <v>0.1221</v>
      </c>
      <c r="AK14" s="4">
        <v>7.3259999999999996</v>
      </c>
    </row>
    <row r="15" spans="1:37">
      <c r="A15">
        <v>809</v>
      </c>
      <c r="B15">
        <v>2</v>
      </c>
      <c r="C15">
        <v>2</v>
      </c>
      <c r="D15">
        <v>2</v>
      </c>
      <c r="E15">
        <v>2</v>
      </c>
      <c r="F15">
        <v>93.67</v>
      </c>
      <c r="G15">
        <v>28.68693934214512</v>
      </c>
      <c r="H15">
        <v>128</v>
      </c>
      <c r="I15">
        <v>64</v>
      </c>
      <c r="J15" s="9">
        <v>2.7928571428571431</v>
      </c>
      <c r="K15" s="4">
        <v>127</v>
      </c>
      <c r="L15" s="4">
        <v>132.33000000000001</v>
      </c>
      <c r="M15" s="4">
        <v>12.425892857142856</v>
      </c>
      <c r="N15" s="9">
        <v>0.69320000000000004</v>
      </c>
      <c r="O15" s="4">
        <v>31.647200000000002</v>
      </c>
      <c r="P15" s="4">
        <v>1.8958999999999999</v>
      </c>
      <c r="Q15" s="4">
        <v>0.15920000000000001</v>
      </c>
      <c r="R15" s="4">
        <v>9.5519999999999996</v>
      </c>
      <c r="T15">
        <v>813</v>
      </c>
      <c r="U15">
        <v>2</v>
      </c>
      <c r="V15">
        <v>1</v>
      </c>
      <c r="W15">
        <v>1</v>
      </c>
      <c r="X15">
        <v>2</v>
      </c>
      <c r="Y15">
        <v>63.39</v>
      </c>
      <c r="Z15">
        <v>21.552244387967598</v>
      </c>
      <c r="AA15">
        <v>112</v>
      </c>
      <c r="AB15">
        <v>60</v>
      </c>
      <c r="AC15" s="9">
        <v>4.0761904761904759</v>
      </c>
      <c r="AD15" s="4">
        <v>131</v>
      </c>
      <c r="AE15" s="4">
        <v>123.78</v>
      </c>
      <c r="AF15" s="4">
        <v>15.452380952380953</v>
      </c>
      <c r="AG15" s="9">
        <v>1.05312535561225</v>
      </c>
      <c r="AH15" s="4">
        <v>64.159190956587295</v>
      </c>
      <c r="AI15" s="4">
        <v>0.93669999999999998</v>
      </c>
      <c r="AJ15" s="4">
        <v>9.2999999999999999E-2</v>
      </c>
      <c r="AK15" s="4">
        <v>5.58</v>
      </c>
    </row>
    <row r="16" spans="1:37">
      <c r="A16">
        <v>811</v>
      </c>
      <c r="B16">
        <v>1</v>
      </c>
      <c r="C16">
        <v>2</v>
      </c>
      <c r="D16">
        <v>2</v>
      </c>
      <c r="E16">
        <v>2</v>
      </c>
      <c r="F16">
        <v>57.6</v>
      </c>
      <c r="G16">
        <v>22.443855293243001</v>
      </c>
      <c r="H16">
        <v>114</v>
      </c>
      <c r="I16">
        <v>62</v>
      </c>
      <c r="J16" s="9">
        <v>2.9238095238095236</v>
      </c>
      <c r="K16" s="4">
        <v>127</v>
      </c>
      <c r="L16" s="4">
        <v>125.205</v>
      </c>
      <c r="M16" s="4">
        <v>11.680036630036629</v>
      </c>
      <c r="N16" s="9">
        <v>0.43671952710471701</v>
      </c>
      <c r="O16" s="4">
        <v>40.484514582607197</v>
      </c>
      <c r="P16" s="4">
        <v>1.482</v>
      </c>
      <c r="Q16" s="4">
        <v>0.1414</v>
      </c>
      <c r="R16" s="4">
        <v>8.484</v>
      </c>
      <c r="T16">
        <v>814</v>
      </c>
      <c r="U16">
        <v>1</v>
      </c>
      <c r="V16">
        <v>1</v>
      </c>
      <c r="W16">
        <v>1</v>
      </c>
      <c r="X16">
        <v>2</v>
      </c>
      <c r="Y16">
        <v>54.32</v>
      </c>
      <c r="Z16">
        <v>21.649576573818997</v>
      </c>
      <c r="AA16">
        <v>113</v>
      </c>
      <c r="AB16">
        <v>66</v>
      </c>
      <c r="AC16" s="9">
        <v>3.7434782608695656</v>
      </c>
      <c r="AD16" s="4">
        <v>119.5</v>
      </c>
      <c r="AE16" s="4">
        <v>133.19</v>
      </c>
      <c r="AF16" s="4">
        <v>13.998945981554673</v>
      </c>
      <c r="AG16" s="9">
        <v>0.66218491636447896</v>
      </c>
      <c r="AH16" s="4">
        <v>44.6282909433315</v>
      </c>
      <c r="AI16" s="4">
        <v>1.3444</v>
      </c>
      <c r="AJ16" s="4">
        <v>0.12139999999999999</v>
      </c>
      <c r="AK16" s="4">
        <v>7.2839999999999998</v>
      </c>
    </row>
    <row r="17" spans="1:37">
      <c r="A17">
        <v>827</v>
      </c>
      <c r="B17">
        <v>2</v>
      </c>
      <c r="C17">
        <v>2</v>
      </c>
      <c r="D17">
        <v>2</v>
      </c>
      <c r="E17">
        <v>2</v>
      </c>
      <c r="F17">
        <v>64.86</v>
      </c>
      <c r="G17">
        <v>19.26215206884007</v>
      </c>
      <c r="H17">
        <v>137</v>
      </c>
      <c r="I17">
        <v>86</v>
      </c>
      <c r="J17" s="9">
        <v>3.3041666666666658</v>
      </c>
      <c r="K17" s="4">
        <v>124</v>
      </c>
      <c r="L17" s="4">
        <v>125.465</v>
      </c>
      <c r="M17" s="4">
        <v>13.678884180790961</v>
      </c>
      <c r="N17" s="9">
        <v>0.78149025529349003</v>
      </c>
      <c r="O17" s="4">
        <v>46.719784564281703</v>
      </c>
      <c r="P17" s="4">
        <v>1.2843</v>
      </c>
      <c r="Q17" s="4">
        <v>0.1105</v>
      </c>
      <c r="R17" s="4">
        <v>6.63</v>
      </c>
      <c r="T17">
        <v>815</v>
      </c>
      <c r="U17">
        <v>2</v>
      </c>
      <c r="V17">
        <v>1</v>
      </c>
      <c r="W17">
        <v>1</v>
      </c>
      <c r="X17">
        <v>2</v>
      </c>
      <c r="Y17">
        <v>55.57</v>
      </c>
      <c r="Z17">
        <v>21.843338803667418</v>
      </c>
      <c r="AA17">
        <v>129</v>
      </c>
      <c r="AB17">
        <v>83</v>
      </c>
      <c r="AC17" s="9">
        <v>3.9433333333333338</v>
      </c>
      <c r="AD17" s="4">
        <v>111.5</v>
      </c>
      <c r="AE17" s="4">
        <v>139.57</v>
      </c>
      <c r="AF17" s="4">
        <v>16.30014492753623</v>
      </c>
      <c r="AG17" s="9">
        <v>0.88801454665208401</v>
      </c>
      <c r="AH17" s="4">
        <v>47.091010989096603</v>
      </c>
      <c r="AI17" s="4">
        <v>1.2741</v>
      </c>
      <c r="AJ17" s="4">
        <v>0.1045</v>
      </c>
      <c r="AK17" s="4">
        <v>6.27</v>
      </c>
    </row>
    <row r="18" spans="1:37">
      <c r="A18" s="5" t="s">
        <v>11</v>
      </c>
      <c r="F18" s="3">
        <f t="shared" ref="F18:J18" si="0">AVERAGE(F3:F17)</f>
        <v>66.734666666666669</v>
      </c>
      <c r="G18" s="3">
        <f t="shared" si="0"/>
        <v>23.418848102123192</v>
      </c>
      <c r="H18" s="3">
        <f t="shared" si="0"/>
        <v>120.8</v>
      </c>
      <c r="I18" s="3">
        <f t="shared" si="0"/>
        <v>67.86666666666666</v>
      </c>
      <c r="J18" s="10">
        <f t="shared" si="0"/>
        <v>3.3613491364339625</v>
      </c>
      <c r="K18" s="3">
        <f t="shared" ref="K18:L18" si="1">AVERAGE(K3:K17)</f>
        <v>125.3</v>
      </c>
      <c r="L18" s="10">
        <f t="shared" si="1"/>
        <v>129.29399999999998</v>
      </c>
      <c r="M18" s="10">
        <f t="shared" ref="M18" si="2">AVERAGE(M3:M17)</f>
        <v>14.669936742728762</v>
      </c>
      <c r="N18" s="10">
        <f t="shared" ref="N18" si="3">AVERAGE(N3:N17)</f>
        <v>0.8905103158832206</v>
      </c>
      <c r="O18" s="10">
        <f t="shared" ref="O18" si="4">AVERAGE(O3:O17)</f>
        <v>47.349506261557067</v>
      </c>
      <c r="P18" s="10">
        <f t="shared" ref="P18" si="5">AVERAGE(P3:P17)</f>
        <v>1.3264400000000001</v>
      </c>
      <c r="Q18" s="10">
        <f t="shared" ref="Q18" si="6">AVERAGE(Q3:Q17)</f>
        <v>0.11614666666666666</v>
      </c>
      <c r="R18" s="10">
        <f t="shared" ref="R18" si="7">AVERAGE(R3:R17)</f>
        <v>6.9687999999999999</v>
      </c>
      <c r="T18" s="5" t="s">
        <v>11</v>
      </c>
      <c r="U18" s="3"/>
      <c r="V18" s="3"/>
      <c r="W18" s="3"/>
      <c r="X18" s="3"/>
      <c r="Y18" s="3">
        <f t="shared" ref="Y18" si="8">AVERAGE(Y3:Y17)</f>
        <v>66.34</v>
      </c>
      <c r="Z18" s="3">
        <f t="shared" ref="Z18" si="9">AVERAGE(Z3:Z17)</f>
        <v>23.311164449974459</v>
      </c>
      <c r="AA18" s="3">
        <f t="shared" ref="AA18" si="10">AVERAGE(AA3:AA17)</f>
        <v>120.8</v>
      </c>
      <c r="AB18" s="3">
        <f t="shared" ref="AB18:AE18" si="11">AVERAGE(AB3:AB17)</f>
        <v>70.466666666666669</v>
      </c>
      <c r="AC18" s="10">
        <f t="shared" si="11"/>
        <v>3.5491587100062203</v>
      </c>
      <c r="AD18" s="3">
        <f t="shared" ref="AD18" si="12">AVERAGE(AD3:AD17)</f>
        <v>126.16666666666667</v>
      </c>
      <c r="AE18" s="10">
        <f t="shared" si="11"/>
        <v>129.97833333333332</v>
      </c>
      <c r="AF18" s="10">
        <f t="shared" ref="AF18" si="13">AVERAGE(AF3:AF17)</f>
        <v>14.917153206496364</v>
      </c>
      <c r="AG18" s="10">
        <f t="shared" ref="AG18" si="14">AVERAGE(AG3:AG17)</f>
        <v>0.88241436554262631</v>
      </c>
      <c r="AH18" s="10">
        <f t="shared" ref="AH18" si="15">AVERAGE(AH3:AH17)</f>
        <v>48.266101316825058</v>
      </c>
      <c r="AI18" s="10">
        <f t="shared" ref="AI18" si="16">AVERAGE(AI3:AI17)</f>
        <v>1.2918466666666668</v>
      </c>
      <c r="AJ18" s="10">
        <f t="shared" ref="AJ18" si="17">AVERAGE(AJ3:AJ17)</f>
        <v>0.10980666666666668</v>
      </c>
      <c r="AK18" s="10">
        <f t="shared" ref="AK18" si="18">AVERAGE(AK3:AK17)</f>
        <v>6.5884000000000009</v>
      </c>
    </row>
    <row r="19" spans="1:37">
      <c r="A19" s="5" t="s">
        <v>12</v>
      </c>
      <c r="F19" s="3">
        <f t="shared" ref="F19:I19" si="19">STDEV(F3:F17)</f>
        <v>12.945121456510542</v>
      </c>
      <c r="G19" s="3">
        <f t="shared" si="19"/>
        <v>2.6454886518155041</v>
      </c>
      <c r="H19" s="3">
        <f t="shared" si="19"/>
        <v>9.2133443594448305</v>
      </c>
      <c r="I19" s="3">
        <f t="shared" si="19"/>
        <v>8.21033031062235</v>
      </c>
      <c r="J19" s="10">
        <f t="shared" ref="J19:L19" si="20">STDEV(J3:J17)</f>
        <v>0.35714793265138955</v>
      </c>
      <c r="K19" s="3">
        <f t="shared" si="20"/>
        <v>8.0905588717431911</v>
      </c>
      <c r="L19" s="10">
        <f t="shared" si="20"/>
        <v>5.1563855003845758</v>
      </c>
      <c r="M19" s="10">
        <f t="shared" ref="M19:R19" si="21">STDEV(M3:M17)</f>
        <v>1.7630578934668233</v>
      </c>
      <c r="N19" s="10">
        <f t="shared" si="21"/>
        <v>0.34564118340799571</v>
      </c>
      <c r="O19" s="10">
        <f t="shared" si="21"/>
        <v>10.898900909734047</v>
      </c>
      <c r="P19" s="10">
        <f t="shared" si="21"/>
        <v>0.3080624421861814</v>
      </c>
      <c r="Q19" s="10">
        <f t="shared" si="21"/>
        <v>4.4325337266731824E-2</v>
      </c>
      <c r="R19" s="10">
        <f t="shared" si="21"/>
        <v>2.6595202360039107</v>
      </c>
      <c r="T19" s="5" t="s">
        <v>12</v>
      </c>
      <c r="U19" s="3"/>
      <c r="V19" s="3"/>
      <c r="W19" s="3"/>
      <c r="X19" s="3"/>
      <c r="Y19" s="3">
        <f t="shared" ref="Y19:AB19" si="22">STDEV(Y3:Y17)</f>
        <v>12.840109590097441</v>
      </c>
      <c r="Z19" s="3">
        <f t="shared" si="22"/>
        <v>2.5995989376341462</v>
      </c>
      <c r="AA19" s="3">
        <f t="shared" si="22"/>
        <v>9.7702171345954465</v>
      </c>
      <c r="AB19" s="3">
        <f t="shared" si="22"/>
        <v>7.7447370762959187</v>
      </c>
      <c r="AC19" s="10">
        <f t="shared" ref="AC19:AD19" si="23">STDEV(AC3:AC17)</f>
        <v>0.4598080990118476</v>
      </c>
      <c r="AD19" s="3">
        <f t="shared" si="23"/>
        <v>8.9754957417139085</v>
      </c>
      <c r="AE19" s="10">
        <f t="shared" ref="AE19:AK19" si="24">STDEV(AE3:AE17)</f>
        <v>5.6038499733497433</v>
      </c>
      <c r="AF19" s="10">
        <f t="shared" si="24"/>
        <v>1.1906273464105657</v>
      </c>
      <c r="AG19" s="10">
        <f t="shared" si="24"/>
        <v>0.21691107446480251</v>
      </c>
      <c r="AH19" s="10">
        <f t="shared" si="24"/>
        <v>9.3320531777525204</v>
      </c>
      <c r="AI19" s="10">
        <f t="shared" si="24"/>
        <v>0.28057622307027491</v>
      </c>
      <c r="AJ19" s="10">
        <f t="shared" si="24"/>
        <v>3.7676412982635292E-2</v>
      </c>
      <c r="AK19" s="10">
        <f t="shared" si="24"/>
        <v>2.260584778958119</v>
      </c>
    </row>
    <row r="20" spans="1:37">
      <c r="F20" s="3"/>
      <c r="G20" s="3"/>
      <c r="H20" s="3"/>
      <c r="I20" s="3"/>
      <c r="K20" s="4"/>
      <c r="L20" s="4"/>
      <c r="M20" s="4"/>
      <c r="O20" s="4"/>
      <c r="P20" s="4"/>
      <c r="Q20" s="4"/>
      <c r="R20" s="4"/>
      <c r="AC20" s="9"/>
      <c r="AD20" s="4"/>
      <c r="AE20" s="4"/>
      <c r="AF20" s="4"/>
      <c r="AH20" s="4"/>
      <c r="AI20" s="4"/>
      <c r="AJ20" s="4"/>
      <c r="AK20" s="4"/>
    </row>
    <row r="21" spans="1:37">
      <c r="A21" s="1" t="s">
        <v>8</v>
      </c>
      <c r="T21" s="1" t="s">
        <v>10</v>
      </c>
    </row>
    <row r="22" spans="1:37">
      <c r="A22">
        <v>803</v>
      </c>
      <c r="B22">
        <v>2</v>
      </c>
      <c r="C22">
        <v>2</v>
      </c>
      <c r="D22">
        <v>1</v>
      </c>
      <c r="E22">
        <v>1</v>
      </c>
      <c r="F22">
        <v>80.97</v>
      </c>
      <c r="G22">
        <v>27.369524067063281</v>
      </c>
      <c r="H22">
        <v>136</v>
      </c>
      <c r="I22">
        <v>77</v>
      </c>
      <c r="J22" s="9">
        <v>3.210714285714285</v>
      </c>
      <c r="K22" s="4">
        <v>118.5</v>
      </c>
      <c r="L22" s="4">
        <v>130.86500000000001</v>
      </c>
      <c r="M22" s="4">
        <v>14.701480836236929</v>
      </c>
      <c r="N22" s="9">
        <v>1.2090000000000001</v>
      </c>
      <c r="O22" s="4">
        <v>51.216299999999997</v>
      </c>
      <c r="P22" s="4">
        <v>1.1715</v>
      </c>
      <c r="Q22" s="4">
        <v>0.12590000000000001</v>
      </c>
      <c r="R22" s="4">
        <v>7.5540000000000003</v>
      </c>
      <c r="T22">
        <v>801</v>
      </c>
      <c r="U22">
        <v>1</v>
      </c>
      <c r="V22">
        <v>1</v>
      </c>
      <c r="W22">
        <v>2</v>
      </c>
      <c r="X22">
        <v>1</v>
      </c>
      <c r="Y22">
        <v>77.680000000000007</v>
      </c>
      <c r="Z22">
        <v>26.135733550099324</v>
      </c>
      <c r="AA22">
        <v>113</v>
      </c>
      <c r="AB22">
        <v>74</v>
      </c>
      <c r="AC22" s="9">
        <v>3.8499999999999996</v>
      </c>
      <c r="AD22" s="4">
        <v>125.5</v>
      </c>
      <c r="AE22" s="4">
        <v>119.57</v>
      </c>
      <c r="AF22" s="4">
        <v>11.816197183098598</v>
      </c>
      <c r="AG22" s="9">
        <v>0.66200000000000003</v>
      </c>
      <c r="AH22" s="4">
        <v>33.18</v>
      </c>
      <c r="AI22" s="4">
        <v>1.8081</v>
      </c>
      <c r="AJ22" s="4">
        <v>0.17030000000000001</v>
      </c>
      <c r="AK22" s="4">
        <v>10.218</v>
      </c>
    </row>
    <row r="23" spans="1:37">
      <c r="A23">
        <v>804</v>
      </c>
      <c r="B23">
        <v>1</v>
      </c>
      <c r="C23">
        <v>2</v>
      </c>
      <c r="D23">
        <v>1</v>
      </c>
      <c r="E23">
        <v>1</v>
      </c>
      <c r="F23">
        <v>60.55</v>
      </c>
      <c r="G23">
        <v>22.650543818795647</v>
      </c>
      <c r="H23">
        <v>115</v>
      </c>
      <c r="I23">
        <v>75</v>
      </c>
      <c r="J23" s="9">
        <v>2.9233333333333329</v>
      </c>
      <c r="K23" s="4">
        <v>125</v>
      </c>
      <c r="L23" s="4">
        <v>127.425</v>
      </c>
      <c r="M23" s="4">
        <v>14.449393939393946</v>
      </c>
      <c r="N23" s="9">
        <v>0.83610821036126004</v>
      </c>
      <c r="O23" s="4">
        <v>54.189800123568098</v>
      </c>
      <c r="P23" s="4">
        <v>1.1072</v>
      </c>
      <c r="Q23" s="4">
        <v>6.8400000000000002E-2</v>
      </c>
      <c r="R23" s="4">
        <v>4.1040000000000001</v>
      </c>
      <c r="T23">
        <v>802</v>
      </c>
      <c r="U23">
        <v>1</v>
      </c>
      <c r="V23">
        <v>1</v>
      </c>
      <c r="W23">
        <v>2</v>
      </c>
      <c r="X23">
        <v>1</v>
      </c>
      <c r="Y23">
        <v>48.53</v>
      </c>
      <c r="Z23">
        <v>20.867508734211238</v>
      </c>
      <c r="AA23">
        <v>116</v>
      </c>
      <c r="AB23">
        <v>74</v>
      </c>
      <c r="AC23" s="9">
        <v>3.430769230769231</v>
      </c>
      <c r="AD23" s="4">
        <v>122</v>
      </c>
      <c r="AE23" s="4">
        <v>132.67500000000001</v>
      </c>
      <c r="AF23" s="4">
        <v>15.478754578754581</v>
      </c>
      <c r="AG23" s="9">
        <v>0.88049665426456403</v>
      </c>
      <c r="AH23" s="4">
        <v>74.533319788970999</v>
      </c>
      <c r="AI23" s="4">
        <v>0.83730000000000004</v>
      </c>
      <c r="AJ23" s="4">
        <v>0.12859999999999999</v>
      </c>
      <c r="AK23" s="4">
        <v>7.7159999999999993</v>
      </c>
    </row>
    <row r="24" spans="1:37">
      <c r="A24">
        <v>805</v>
      </c>
      <c r="B24">
        <v>1</v>
      </c>
      <c r="C24">
        <v>2</v>
      </c>
      <c r="D24">
        <v>1</v>
      </c>
      <c r="E24">
        <v>1</v>
      </c>
      <c r="F24">
        <v>57.15</v>
      </c>
      <c r="G24">
        <v>24.413687043444828</v>
      </c>
      <c r="H24">
        <v>107</v>
      </c>
      <c r="I24">
        <v>60</v>
      </c>
      <c r="J24" s="9">
        <v>3.2552631578947366</v>
      </c>
      <c r="K24" s="4">
        <v>125</v>
      </c>
      <c r="L24" s="4">
        <v>137.86500000000001</v>
      </c>
      <c r="M24" s="4">
        <v>13.905451127819548</v>
      </c>
      <c r="N24" s="9">
        <v>0.81478140712201896</v>
      </c>
      <c r="O24" s="4">
        <v>53.536533198424898</v>
      </c>
      <c r="P24" s="4">
        <v>1.1207</v>
      </c>
      <c r="Q24" s="4">
        <v>9.1499999999999998E-2</v>
      </c>
      <c r="R24" s="4">
        <v>5.49</v>
      </c>
      <c r="T24">
        <v>807</v>
      </c>
      <c r="U24">
        <v>1</v>
      </c>
      <c r="V24">
        <v>1</v>
      </c>
      <c r="W24">
        <v>2</v>
      </c>
      <c r="X24">
        <v>1</v>
      </c>
      <c r="Y24">
        <v>68.36</v>
      </c>
      <c r="Z24">
        <v>23.080239621235577</v>
      </c>
      <c r="AA24">
        <v>110</v>
      </c>
      <c r="AB24">
        <v>69</v>
      </c>
      <c r="AC24" s="9">
        <v>2.882608695652173</v>
      </c>
      <c r="AD24" s="4">
        <v>130</v>
      </c>
      <c r="AE24" s="4">
        <v>127.85</v>
      </c>
      <c r="AF24" s="4">
        <v>13.178105590062113</v>
      </c>
      <c r="AG24" s="9">
        <v>0.80475324890724398</v>
      </c>
      <c r="AH24" s="4">
        <v>50.810631955191297</v>
      </c>
      <c r="AI24" s="4">
        <v>1.1809000000000001</v>
      </c>
      <c r="AJ24" s="4">
        <v>7.2599999999999998E-2</v>
      </c>
      <c r="AK24" s="4">
        <v>4.3559999999999999</v>
      </c>
    </row>
    <row r="25" spans="1:37">
      <c r="A25">
        <v>808</v>
      </c>
      <c r="B25">
        <v>2</v>
      </c>
      <c r="C25">
        <v>2</v>
      </c>
      <c r="D25">
        <v>1</v>
      </c>
      <c r="E25">
        <v>1</v>
      </c>
      <c r="F25">
        <v>68.150000000000006</v>
      </c>
      <c r="G25">
        <v>25.462395609782348</v>
      </c>
      <c r="H25">
        <v>130</v>
      </c>
      <c r="I25">
        <v>68</v>
      </c>
      <c r="J25" s="9">
        <v>3.8073170731707315</v>
      </c>
      <c r="K25" s="4">
        <v>129.5</v>
      </c>
      <c r="L25" s="4">
        <v>125.26</v>
      </c>
      <c r="M25" s="4">
        <v>14.717682926829271</v>
      </c>
      <c r="N25" s="9">
        <v>0.82354181334478405</v>
      </c>
      <c r="O25" s="4">
        <v>44.123907031673099</v>
      </c>
      <c r="P25" s="4">
        <v>1.3597999999999999</v>
      </c>
      <c r="Q25" s="4">
        <v>8.9399999999999993E-2</v>
      </c>
      <c r="R25" s="4">
        <v>5.3639999999999999</v>
      </c>
      <c r="T25">
        <v>809</v>
      </c>
      <c r="U25">
        <v>2</v>
      </c>
      <c r="V25">
        <v>1</v>
      </c>
      <c r="W25">
        <v>2</v>
      </c>
      <c r="X25">
        <v>1</v>
      </c>
      <c r="Y25">
        <v>93.89</v>
      </c>
      <c r="Z25">
        <v>28.818072298401638</v>
      </c>
      <c r="AA25">
        <v>123</v>
      </c>
      <c r="AB25">
        <v>72</v>
      </c>
      <c r="AC25" s="9">
        <v>2.6130434782608698</v>
      </c>
      <c r="AD25" s="4">
        <v>127</v>
      </c>
      <c r="AE25" s="4">
        <v>134.75</v>
      </c>
      <c r="AF25" s="4">
        <v>12.499077733860341</v>
      </c>
      <c r="AG25" s="9">
        <v>0.94030000000000002</v>
      </c>
      <c r="AH25" s="4">
        <v>45.44</v>
      </c>
      <c r="AI25" s="4">
        <v>1.3204</v>
      </c>
      <c r="AJ25" s="4">
        <v>0.1032</v>
      </c>
      <c r="AK25" s="4">
        <v>6.1920000000000002</v>
      </c>
    </row>
    <row r="26" spans="1:37">
      <c r="A26">
        <v>810</v>
      </c>
      <c r="B26">
        <v>1</v>
      </c>
      <c r="C26">
        <v>2</v>
      </c>
      <c r="D26">
        <v>1</v>
      </c>
      <c r="E26">
        <v>1</v>
      </c>
      <c r="F26">
        <v>60.78</v>
      </c>
      <c r="G26">
        <v>22.271045735157038</v>
      </c>
      <c r="H26">
        <v>124</v>
      </c>
      <c r="I26">
        <v>78</v>
      </c>
      <c r="J26" s="9">
        <v>3.6952380952380963</v>
      </c>
      <c r="K26" s="4">
        <v>139</v>
      </c>
      <c r="L26" s="4">
        <v>127.845</v>
      </c>
      <c r="M26" s="4">
        <v>14.138095238095236</v>
      </c>
      <c r="N26" s="9">
        <v>0.89082336870378598</v>
      </c>
      <c r="O26" s="4">
        <v>57.6658431707164</v>
      </c>
      <c r="P26" s="4">
        <v>1.0405</v>
      </c>
      <c r="Q26" s="4">
        <v>5.8200000000000002E-2</v>
      </c>
      <c r="R26" s="4">
        <v>3.492</v>
      </c>
      <c r="T26">
        <v>811</v>
      </c>
      <c r="U26">
        <v>1</v>
      </c>
      <c r="V26">
        <v>1</v>
      </c>
      <c r="W26">
        <v>2</v>
      </c>
      <c r="X26">
        <v>1</v>
      </c>
      <c r="Y26">
        <v>55.34</v>
      </c>
      <c r="Z26">
        <v>21.671331968464958</v>
      </c>
      <c r="AA26">
        <v>114</v>
      </c>
      <c r="AB26">
        <v>59</v>
      </c>
      <c r="AC26" s="9">
        <v>3.9</v>
      </c>
      <c r="AD26" s="4">
        <v>123</v>
      </c>
      <c r="AE26" s="4">
        <v>127.075</v>
      </c>
      <c r="AF26" s="4">
        <v>13.156363636363631</v>
      </c>
      <c r="AG26" s="9">
        <v>0.47360578932688702</v>
      </c>
      <c r="AH26" s="4">
        <v>30.679666931302499</v>
      </c>
      <c r="AI26" s="4">
        <v>1.9557</v>
      </c>
      <c r="AJ26" s="4">
        <v>0.22839999999999999</v>
      </c>
      <c r="AK26" s="4">
        <v>13.703999999999999</v>
      </c>
    </row>
    <row r="27" spans="1:37">
      <c r="A27">
        <v>812</v>
      </c>
      <c r="B27">
        <v>2</v>
      </c>
      <c r="C27">
        <v>2</v>
      </c>
      <c r="D27">
        <v>1</v>
      </c>
      <c r="E27">
        <v>1</v>
      </c>
      <c r="F27">
        <v>86.75</v>
      </c>
      <c r="G27">
        <v>22.860808115731814</v>
      </c>
      <c r="H27">
        <v>133</v>
      </c>
      <c r="I27">
        <v>80</v>
      </c>
      <c r="J27" s="9">
        <v>3.6115384615384616</v>
      </c>
      <c r="K27" s="4">
        <v>143.5</v>
      </c>
      <c r="L27" s="4">
        <v>125.22</v>
      </c>
      <c r="M27" s="4">
        <v>15.441794871794865</v>
      </c>
      <c r="N27" s="9">
        <v>1.0348200362647699</v>
      </c>
      <c r="O27" s="4">
        <v>46.8582358084156</v>
      </c>
      <c r="P27" s="4">
        <v>1.2805</v>
      </c>
      <c r="Q27" s="4">
        <v>0.1341</v>
      </c>
      <c r="R27" s="4">
        <v>8.0459999999999994</v>
      </c>
      <c r="T27">
        <v>827</v>
      </c>
      <c r="U27">
        <v>2</v>
      </c>
      <c r="V27">
        <v>1</v>
      </c>
      <c r="W27">
        <v>2</v>
      </c>
      <c r="X27">
        <v>1</v>
      </c>
      <c r="Y27">
        <v>65.2</v>
      </c>
      <c r="Z27">
        <v>19.814039766656251</v>
      </c>
      <c r="AA27">
        <v>142</v>
      </c>
      <c r="AB27">
        <v>91</v>
      </c>
      <c r="AC27" s="9">
        <v>3.4318181818181812</v>
      </c>
      <c r="AD27" s="4">
        <v>133</v>
      </c>
      <c r="AE27" s="4">
        <v>124.94</v>
      </c>
      <c r="AF27" s="4">
        <v>15.799688667496893</v>
      </c>
      <c r="AG27" s="9">
        <v>0.83060985785109298</v>
      </c>
      <c r="AH27" s="4">
        <v>39.640164968726602</v>
      </c>
      <c r="AI27" s="4">
        <v>1.5136000000000001</v>
      </c>
      <c r="AJ27" s="4">
        <v>0.11550000000000001</v>
      </c>
      <c r="AK27" s="4">
        <v>6.9300000000000006</v>
      </c>
    </row>
    <row r="28" spans="1:37">
      <c r="A28">
        <v>813</v>
      </c>
      <c r="B28">
        <v>2</v>
      </c>
      <c r="C28">
        <v>2</v>
      </c>
      <c r="D28">
        <v>1</v>
      </c>
      <c r="E28">
        <v>1</v>
      </c>
      <c r="F28">
        <v>62.6</v>
      </c>
      <c r="G28">
        <v>20.988899018249281</v>
      </c>
      <c r="H28">
        <v>109</v>
      </c>
      <c r="I28">
        <v>71</v>
      </c>
      <c r="J28" s="9">
        <v>4.008</v>
      </c>
      <c r="K28" s="4">
        <v>129.5</v>
      </c>
      <c r="L28" s="4">
        <v>122.545</v>
      </c>
      <c r="M28" s="4">
        <v>16.137000000000004</v>
      </c>
      <c r="N28" s="9">
        <v>1.4551840762067301</v>
      </c>
      <c r="O28" s="4">
        <v>82.712012133678698</v>
      </c>
      <c r="P28" s="4">
        <v>0.72540000000000004</v>
      </c>
      <c r="Q28" s="4">
        <v>4.3400000000000001E-2</v>
      </c>
      <c r="R28" s="4">
        <v>2.6040000000000001</v>
      </c>
      <c r="T28">
        <v>803</v>
      </c>
      <c r="U28">
        <v>2</v>
      </c>
      <c r="V28">
        <v>1</v>
      </c>
      <c r="W28">
        <v>1</v>
      </c>
      <c r="X28">
        <v>2</v>
      </c>
      <c r="Y28">
        <v>80.17</v>
      </c>
      <c r="Z28">
        <v>27.578022204831395</v>
      </c>
      <c r="AA28">
        <v>130</v>
      </c>
      <c r="AB28">
        <v>77</v>
      </c>
      <c r="AC28" s="9">
        <v>2.9766666666666666</v>
      </c>
      <c r="AD28" s="4">
        <v>127</v>
      </c>
      <c r="AE28" s="4">
        <v>133.08000000000001</v>
      </c>
      <c r="AF28" s="4">
        <v>16.374946236559143</v>
      </c>
      <c r="AG28" s="9">
        <v>1.07907314492907</v>
      </c>
      <c r="AH28" s="4">
        <v>45.833507416283801</v>
      </c>
      <c r="AI28" s="4">
        <v>1.3090999999999999</v>
      </c>
      <c r="AJ28" s="4">
        <v>0.1106</v>
      </c>
      <c r="AK28" s="4">
        <v>6.6360000000000001</v>
      </c>
    </row>
    <row r="29" spans="1:37">
      <c r="A29">
        <v>814</v>
      </c>
      <c r="B29">
        <v>1</v>
      </c>
      <c r="C29">
        <v>2</v>
      </c>
      <c r="D29">
        <v>1</v>
      </c>
      <c r="E29">
        <v>1</v>
      </c>
      <c r="F29">
        <v>54.54</v>
      </c>
      <c r="G29">
        <v>21.902875565643566</v>
      </c>
      <c r="H29">
        <v>133</v>
      </c>
      <c r="I29">
        <v>67</v>
      </c>
      <c r="J29" s="9">
        <v>4.0086956521739117</v>
      </c>
      <c r="K29" s="4">
        <v>119.5</v>
      </c>
      <c r="L29" s="4">
        <v>134.82</v>
      </c>
      <c r="M29" s="4">
        <v>13.99630434782609</v>
      </c>
      <c r="N29" s="9">
        <v>0.74318852478859998</v>
      </c>
      <c r="O29" s="4">
        <v>47.612045866122799</v>
      </c>
      <c r="P29" s="4">
        <v>1.2602</v>
      </c>
      <c r="Q29" s="4">
        <v>0.15210000000000001</v>
      </c>
      <c r="R29" s="4">
        <v>9.1260000000000012</v>
      </c>
      <c r="T29">
        <v>804</v>
      </c>
      <c r="U29">
        <v>1</v>
      </c>
      <c r="V29">
        <v>1</v>
      </c>
      <c r="W29">
        <v>1</v>
      </c>
      <c r="X29">
        <v>2</v>
      </c>
      <c r="Y29">
        <v>61.69</v>
      </c>
      <c r="Z29">
        <v>23.133556256466353</v>
      </c>
      <c r="AA29">
        <v>112</v>
      </c>
      <c r="AB29">
        <v>74</v>
      </c>
      <c r="AC29" s="9">
        <v>3.2764705882352945</v>
      </c>
      <c r="AD29" s="4">
        <v>122</v>
      </c>
      <c r="AE29" s="4">
        <v>128.37</v>
      </c>
      <c r="AF29" s="4">
        <v>13.670404411764707</v>
      </c>
      <c r="AG29" s="9">
        <v>0.902750952937734</v>
      </c>
      <c r="AH29" s="4">
        <v>58.5965930963877</v>
      </c>
      <c r="AI29" s="4">
        <v>1.024</v>
      </c>
      <c r="AJ29" s="4">
        <v>8.9800000000000005E-2</v>
      </c>
      <c r="AK29" s="4">
        <v>5.3879999999999999</v>
      </c>
    </row>
    <row r="30" spans="1:37">
      <c r="A30">
        <v>815</v>
      </c>
      <c r="B30">
        <v>2</v>
      </c>
      <c r="C30">
        <v>2</v>
      </c>
      <c r="D30">
        <v>1</v>
      </c>
      <c r="E30">
        <v>1</v>
      </c>
      <c r="F30">
        <v>55.34</v>
      </c>
      <c r="G30">
        <v>21.482710765617572</v>
      </c>
      <c r="H30">
        <v>113</v>
      </c>
      <c r="I30">
        <v>75</v>
      </c>
      <c r="J30" s="9">
        <v>2.0903225806451609</v>
      </c>
      <c r="K30" s="4">
        <v>109</v>
      </c>
      <c r="L30" s="4">
        <v>141.405</v>
      </c>
      <c r="M30" s="4">
        <v>11.005677419354841</v>
      </c>
      <c r="N30" s="9">
        <v>0.39176827419475402</v>
      </c>
      <c r="O30" s="4">
        <v>33.919075183097902</v>
      </c>
      <c r="P30" s="4">
        <v>1.7688999999999999</v>
      </c>
      <c r="Q30" s="4">
        <v>0.12670000000000001</v>
      </c>
      <c r="R30" s="4">
        <v>7.6020000000000003</v>
      </c>
      <c r="T30">
        <v>805</v>
      </c>
      <c r="U30">
        <v>1</v>
      </c>
      <c r="V30">
        <v>1</v>
      </c>
      <c r="W30">
        <v>1</v>
      </c>
      <c r="X30">
        <v>2</v>
      </c>
      <c r="Y30">
        <v>56.9</v>
      </c>
      <c r="Z30">
        <v>22.850634757702949</v>
      </c>
      <c r="AA30">
        <v>119</v>
      </c>
      <c r="AB30">
        <v>60</v>
      </c>
      <c r="AC30" s="9">
        <v>3.4281250000000005</v>
      </c>
      <c r="AD30" s="4">
        <v>123.5</v>
      </c>
      <c r="AE30" s="4">
        <v>139.875</v>
      </c>
      <c r="AF30" s="4">
        <v>14.060763888888886</v>
      </c>
      <c r="AG30" s="9">
        <v>0.64604213159304802</v>
      </c>
      <c r="AH30" s="4">
        <v>40.637511975168302</v>
      </c>
      <c r="AI30" s="4">
        <v>1.4764999999999999</v>
      </c>
      <c r="AJ30" s="4">
        <v>0.12839999999999999</v>
      </c>
      <c r="AK30" s="4">
        <v>7.7039999999999988</v>
      </c>
    </row>
    <row r="31" spans="1:37">
      <c r="A31">
        <v>801</v>
      </c>
      <c r="B31">
        <v>1</v>
      </c>
      <c r="C31">
        <v>2</v>
      </c>
      <c r="D31">
        <v>2</v>
      </c>
      <c r="E31">
        <v>2</v>
      </c>
      <c r="F31">
        <v>76.319999999999993</v>
      </c>
      <c r="G31">
        <v>25.678156340674306</v>
      </c>
      <c r="H31">
        <v>101</v>
      </c>
      <c r="I31">
        <v>72</v>
      </c>
      <c r="J31" s="9">
        <v>2.7961538461538464</v>
      </c>
      <c r="K31" s="4">
        <v>129</v>
      </c>
      <c r="L31" s="4">
        <v>122.72</v>
      </c>
      <c r="M31" s="4">
        <v>17.716749379652601</v>
      </c>
      <c r="N31" s="9">
        <v>1.39918166179346</v>
      </c>
      <c r="O31" s="4">
        <v>53.560797502666297</v>
      </c>
      <c r="P31" s="4">
        <v>1.1202000000000001</v>
      </c>
      <c r="Q31" s="4">
        <v>7.85E-2</v>
      </c>
      <c r="R31" s="4">
        <v>4.71</v>
      </c>
      <c r="T31">
        <v>808</v>
      </c>
      <c r="U31">
        <v>2</v>
      </c>
      <c r="V31">
        <v>1</v>
      </c>
      <c r="W31">
        <v>1</v>
      </c>
      <c r="X31">
        <v>2</v>
      </c>
      <c r="Y31">
        <v>66.099999999999994</v>
      </c>
      <c r="Z31">
        <v>24.636196797368953</v>
      </c>
      <c r="AA31">
        <v>127</v>
      </c>
      <c r="AB31">
        <v>71</v>
      </c>
      <c r="AC31" s="9">
        <v>3.9878048780487814</v>
      </c>
      <c r="AD31" s="4">
        <v>131.5</v>
      </c>
      <c r="AE31" s="4">
        <v>124.84</v>
      </c>
      <c r="AF31" s="4">
        <v>14.712195121951218</v>
      </c>
      <c r="AG31" s="9">
        <v>0.60573422422781797</v>
      </c>
      <c r="AH31" s="4">
        <v>33.597012866714898</v>
      </c>
      <c r="AI31" s="4">
        <v>1.7859</v>
      </c>
      <c r="AJ31" s="4">
        <v>0.1118</v>
      </c>
      <c r="AK31" s="4">
        <v>6.7080000000000002</v>
      </c>
    </row>
    <row r="32" spans="1:37">
      <c r="A32">
        <v>802</v>
      </c>
      <c r="B32">
        <v>1</v>
      </c>
      <c r="C32">
        <v>2</v>
      </c>
      <c r="D32">
        <v>2</v>
      </c>
      <c r="E32">
        <v>2</v>
      </c>
      <c r="F32">
        <v>48.94</v>
      </c>
      <c r="G32">
        <v>20.716492639380217</v>
      </c>
      <c r="H32">
        <v>123</v>
      </c>
      <c r="I32">
        <v>78</v>
      </c>
      <c r="J32" s="9">
        <v>3.7363636363636359</v>
      </c>
      <c r="K32" s="4">
        <v>123.5</v>
      </c>
      <c r="L32" s="4">
        <v>133.67500000000001</v>
      </c>
      <c r="M32" s="4">
        <v>14.552525252525252</v>
      </c>
      <c r="N32" s="9">
        <v>0.788334836121793</v>
      </c>
      <c r="O32" s="4">
        <v>63.690860196703397</v>
      </c>
      <c r="P32" s="4">
        <v>0.94210000000000005</v>
      </c>
      <c r="Q32" s="4">
        <v>8.0399999999999999E-2</v>
      </c>
      <c r="R32" s="4">
        <v>4.8239999999999998</v>
      </c>
      <c r="T32">
        <v>810</v>
      </c>
      <c r="U32">
        <v>1</v>
      </c>
      <c r="V32">
        <v>1</v>
      </c>
      <c r="W32">
        <v>1</v>
      </c>
      <c r="X32">
        <v>2</v>
      </c>
      <c r="Y32">
        <v>61.69</v>
      </c>
      <c r="Z32">
        <v>22.33329133849146</v>
      </c>
      <c r="AA32">
        <v>119</v>
      </c>
      <c r="AB32">
        <v>75</v>
      </c>
      <c r="AC32" s="9">
        <v>3.6833333333333336</v>
      </c>
      <c r="AD32" s="4">
        <v>144</v>
      </c>
      <c r="AE32" s="4">
        <v>128.97</v>
      </c>
      <c r="AF32" s="4">
        <v>13.354597701149427</v>
      </c>
      <c r="AG32" s="9">
        <v>0.76699082256675799</v>
      </c>
      <c r="AH32" s="4">
        <v>50.534196300486201</v>
      </c>
      <c r="AI32" s="4">
        <v>1.1873</v>
      </c>
      <c r="AJ32" s="4">
        <v>6.9000000000000006E-2</v>
      </c>
      <c r="AK32" s="4">
        <v>4.1400000000000006</v>
      </c>
    </row>
    <row r="33" spans="1:37">
      <c r="A33">
        <v>807</v>
      </c>
      <c r="B33">
        <v>1</v>
      </c>
      <c r="C33">
        <v>2</v>
      </c>
      <c r="D33">
        <v>2</v>
      </c>
      <c r="E33">
        <v>2</v>
      </c>
      <c r="F33">
        <v>69.400000000000006</v>
      </c>
      <c r="G33">
        <v>23.789413642371752</v>
      </c>
      <c r="H33">
        <v>118</v>
      </c>
      <c r="I33">
        <v>70</v>
      </c>
      <c r="J33" s="9">
        <v>3.3333333333333317</v>
      </c>
      <c r="K33" s="4">
        <v>132</v>
      </c>
      <c r="L33" s="4">
        <v>127.52500000000001</v>
      </c>
      <c r="M33" s="4">
        <v>11.124358974358975</v>
      </c>
      <c r="N33" s="9">
        <v>0.60589876929752295</v>
      </c>
      <c r="O33" s="4">
        <v>36.0042223218964</v>
      </c>
      <c r="P33" s="4">
        <v>1.6665000000000001</v>
      </c>
      <c r="Q33" s="4">
        <v>0.1807</v>
      </c>
      <c r="R33" s="4">
        <v>10.842000000000001</v>
      </c>
      <c r="T33">
        <v>812</v>
      </c>
      <c r="U33">
        <v>2</v>
      </c>
      <c r="V33">
        <v>1</v>
      </c>
      <c r="W33">
        <v>1</v>
      </c>
      <c r="X33">
        <v>2</v>
      </c>
      <c r="Y33">
        <v>84.82</v>
      </c>
      <c r="Z33">
        <v>22.70045489227989</v>
      </c>
      <c r="AA33">
        <v>129</v>
      </c>
      <c r="AB33">
        <v>90</v>
      </c>
      <c r="AC33" s="9">
        <v>3.4217391304347826</v>
      </c>
      <c r="AD33" s="4">
        <v>146.5</v>
      </c>
      <c r="AE33" s="4">
        <v>126.15</v>
      </c>
      <c r="AF33" s="4">
        <v>14.82409420289855</v>
      </c>
      <c r="AG33" s="9">
        <v>0.80740000000000001</v>
      </c>
      <c r="AH33" s="4">
        <v>34.479999999999997</v>
      </c>
      <c r="AI33" s="4">
        <v>1.7397</v>
      </c>
      <c r="AJ33" s="4">
        <v>0.183</v>
      </c>
      <c r="AK33" s="4">
        <v>10.98</v>
      </c>
    </row>
    <row r="34" spans="1:37">
      <c r="A34">
        <v>809</v>
      </c>
      <c r="B34">
        <v>2</v>
      </c>
      <c r="C34">
        <v>2</v>
      </c>
      <c r="D34">
        <v>2</v>
      </c>
      <c r="E34">
        <v>2</v>
      </c>
      <c r="F34">
        <v>93.67</v>
      </c>
      <c r="G34">
        <v>28.878397805402084</v>
      </c>
      <c r="H34">
        <v>129</v>
      </c>
      <c r="I34">
        <v>67</v>
      </c>
      <c r="J34" s="9">
        <v>3.0807692307692309</v>
      </c>
      <c r="K34" s="4">
        <v>123</v>
      </c>
      <c r="L34" s="4">
        <v>134.09</v>
      </c>
      <c r="M34" s="4">
        <v>10.384615384615383</v>
      </c>
      <c r="N34" s="9">
        <v>0.91110000000000002</v>
      </c>
      <c r="O34" s="4">
        <v>41.26</v>
      </c>
      <c r="P34" s="4">
        <v>1.4539</v>
      </c>
      <c r="Q34" s="4">
        <v>0.1434</v>
      </c>
      <c r="R34" s="4">
        <v>8.6039999999999992</v>
      </c>
      <c r="T34">
        <v>813</v>
      </c>
      <c r="U34">
        <v>2</v>
      </c>
      <c r="V34">
        <v>1</v>
      </c>
      <c r="W34">
        <v>1</v>
      </c>
      <c r="X34">
        <v>2</v>
      </c>
      <c r="Y34">
        <v>63.73</v>
      </c>
      <c r="Z34">
        <v>21.542049756625204</v>
      </c>
      <c r="AA34">
        <v>109</v>
      </c>
      <c r="AB34">
        <v>60</v>
      </c>
      <c r="AC34" s="9">
        <v>5.5730769230769237</v>
      </c>
      <c r="AD34" s="4">
        <v>129.5</v>
      </c>
      <c r="AE34" s="4">
        <v>125.22</v>
      </c>
      <c r="AF34" s="4">
        <v>15.074291497975709</v>
      </c>
      <c r="AG34" s="9">
        <v>0.95809333357530302</v>
      </c>
      <c r="AH34" s="4">
        <v>62.063355709479097</v>
      </c>
      <c r="AI34" s="4">
        <v>0.96679999999999999</v>
      </c>
      <c r="AJ34" s="4">
        <v>0.09</v>
      </c>
      <c r="AK34" s="4">
        <v>5.3999999999999995</v>
      </c>
    </row>
    <row r="35" spans="1:37">
      <c r="A35">
        <v>811</v>
      </c>
      <c r="B35">
        <v>1</v>
      </c>
      <c r="C35">
        <v>2</v>
      </c>
      <c r="D35">
        <v>2</v>
      </c>
      <c r="E35">
        <v>2</v>
      </c>
      <c r="F35">
        <v>57.04</v>
      </c>
      <c r="G35">
        <v>22.142642249201774</v>
      </c>
      <c r="H35">
        <v>89</v>
      </c>
      <c r="I35">
        <v>67</v>
      </c>
      <c r="J35" s="9">
        <v>4.2562499999999996</v>
      </c>
      <c r="K35" s="4">
        <v>127</v>
      </c>
      <c r="L35" s="4">
        <v>123.58499999999999</v>
      </c>
      <c r="M35" s="4">
        <v>14.182211538461539</v>
      </c>
      <c r="N35" s="9">
        <v>0.75827333492725901</v>
      </c>
      <c r="O35" s="4">
        <v>50.526512807584503</v>
      </c>
      <c r="P35" s="4">
        <v>1.1875</v>
      </c>
      <c r="Q35" s="4">
        <v>7.4700000000000003E-2</v>
      </c>
      <c r="R35" s="4">
        <v>4.4820000000000002</v>
      </c>
      <c r="T35">
        <v>814</v>
      </c>
      <c r="U35">
        <v>1</v>
      </c>
      <c r="V35">
        <v>1</v>
      </c>
      <c r="W35">
        <v>1</v>
      </c>
      <c r="X35">
        <v>2</v>
      </c>
      <c r="Y35">
        <v>54.66</v>
      </c>
      <c r="Z35">
        <v>22.260331852433463</v>
      </c>
      <c r="AA35">
        <v>115</v>
      </c>
      <c r="AB35">
        <v>64</v>
      </c>
      <c r="AC35" s="9">
        <v>3.861111111111112</v>
      </c>
      <c r="AD35" s="4">
        <v>120</v>
      </c>
      <c r="AE35" s="4">
        <v>134.97499999999999</v>
      </c>
      <c r="AF35" s="4">
        <v>14.301388888888885</v>
      </c>
      <c r="AG35" s="9">
        <v>0.864105376780126</v>
      </c>
      <c r="AH35" s="4">
        <v>54.227521132770903</v>
      </c>
      <c r="AI35" s="4">
        <v>1.1064000000000001</v>
      </c>
      <c r="AJ35" s="4">
        <v>0.10879999999999999</v>
      </c>
      <c r="AK35" s="4">
        <v>6.5279999999999996</v>
      </c>
    </row>
    <row r="36" spans="1:37">
      <c r="A36">
        <v>827</v>
      </c>
      <c r="B36">
        <v>2</v>
      </c>
      <c r="C36">
        <v>2</v>
      </c>
      <c r="D36">
        <v>2</v>
      </c>
      <c r="E36">
        <v>2</v>
      </c>
      <c r="F36">
        <v>63.5</v>
      </c>
      <c r="G36">
        <v>18.858258655124025</v>
      </c>
      <c r="H36">
        <v>146</v>
      </c>
      <c r="I36">
        <v>94</v>
      </c>
      <c r="J36" s="9">
        <v>3.2842105263157899</v>
      </c>
      <c r="K36" s="4">
        <v>130</v>
      </c>
      <c r="L36" s="4">
        <v>125.6</v>
      </c>
      <c r="M36" s="4">
        <v>12.322766217870257</v>
      </c>
      <c r="N36" s="9">
        <v>0.70501849927230098</v>
      </c>
      <c r="O36" s="4">
        <v>44.392499415271502</v>
      </c>
      <c r="P36" s="4">
        <v>1.3515999999999999</v>
      </c>
      <c r="Q36" s="4">
        <v>0.17780000000000001</v>
      </c>
      <c r="R36" s="4">
        <v>10.668000000000001</v>
      </c>
      <c r="T36">
        <v>815</v>
      </c>
      <c r="U36">
        <v>2</v>
      </c>
      <c r="V36">
        <v>1</v>
      </c>
      <c r="W36">
        <v>1</v>
      </c>
      <c r="X36">
        <v>2</v>
      </c>
      <c r="Y36">
        <v>54.66</v>
      </c>
      <c r="Z36">
        <v>21.218738172183887</v>
      </c>
      <c r="AA36">
        <v>121</v>
      </c>
      <c r="AB36">
        <v>83</v>
      </c>
      <c r="AC36" s="9">
        <v>4.1281250000000007</v>
      </c>
      <c r="AD36" s="4">
        <v>111.5</v>
      </c>
      <c r="AE36" s="4">
        <v>139.76499999999999</v>
      </c>
      <c r="AF36" s="4">
        <v>16.539732142857144</v>
      </c>
      <c r="AG36" s="9">
        <v>0.66962922315776996</v>
      </c>
      <c r="AH36" s="4">
        <v>43.792315816861098</v>
      </c>
      <c r="AI36" s="4">
        <v>1.3701000000000001</v>
      </c>
      <c r="AJ36" s="4">
        <v>7.9500000000000001E-2</v>
      </c>
      <c r="AK36" s="4">
        <v>4.7700000000000005</v>
      </c>
    </row>
    <row r="37" spans="1:37">
      <c r="A37" s="5" t="s">
        <v>11</v>
      </c>
      <c r="F37" s="3">
        <f t="shared" ref="F37" si="25">AVERAGE(F22:F36)</f>
        <v>66.38000000000001</v>
      </c>
      <c r="G37" s="3">
        <f t="shared" ref="G37" si="26">AVERAGE(G22:G36)</f>
        <v>23.297723404775969</v>
      </c>
      <c r="H37" s="3">
        <f t="shared" ref="H37" si="27">AVERAGE(H22:H36)</f>
        <v>120.4</v>
      </c>
      <c r="I37" s="3">
        <f t="shared" ref="I37:J37" si="28">AVERAGE(I22:I36)</f>
        <v>73.266666666666666</v>
      </c>
      <c r="J37" s="10">
        <f t="shared" si="28"/>
        <v>3.4065002141763032</v>
      </c>
      <c r="K37" s="3">
        <f t="shared" ref="K37:L37" si="29">AVERAGE(K22:K36)</f>
        <v>126.86666666666666</v>
      </c>
      <c r="L37" s="10">
        <f t="shared" si="29"/>
        <v>129.363</v>
      </c>
      <c r="M37" s="10">
        <f t="shared" ref="M37" si="30">AVERAGE(M22:M36)</f>
        <v>13.918407163655649</v>
      </c>
      <c r="N37" s="10">
        <f t="shared" ref="N37" si="31">AVERAGE(N22:N36)</f>
        <v>0.89113485415993587</v>
      </c>
      <c r="O37" s="10">
        <f t="shared" ref="O37" si="32">AVERAGE(O22:O36)</f>
        <v>50.751242983987964</v>
      </c>
      <c r="P37" s="10">
        <f t="shared" ref="P37" si="33">AVERAGE(P22:P36)</f>
        <v>1.2371000000000003</v>
      </c>
      <c r="Q37" s="10">
        <f t="shared" ref="Q37" si="34">AVERAGE(Q22:Q36)</f>
        <v>0.10834666666666666</v>
      </c>
      <c r="R37" s="10">
        <f t="shared" ref="R37" si="35">AVERAGE(R22:R36)</f>
        <v>6.5008000000000008</v>
      </c>
      <c r="T37" s="5" t="s">
        <v>11</v>
      </c>
      <c r="U37" s="3"/>
      <c r="V37" s="3"/>
      <c r="W37" s="3"/>
      <c r="X37" s="3"/>
      <c r="Y37" s="3">
        <f t="shared" ref="Y37" si="36">AVERAGE(Y22:Y36)</f>
        <v>66.227999999999994</v>
      </c>
      <c r="Z37" s="3">
        <f t="shared" ref="Z37" si="37">AVERAGE(Z22:Z36)</f>
        <v>23.242680131163503</v>
      </c>
      <c r="AA37" s="3">
        <f t="shared" ref="AA37" si="38">AVERAGE(AA22:AA36)</f>
        <v>119.93333333333334</v>
      </c>
      <c r="AB37" s="3">
        <f t="shared" ref="AB37:AC37" si="39">AVERAGE(AB22:AB36)</f>
        <v>72.86666666666666</v>
      </c>
      <c r="AC37" s="10">
        <f t="shared" si="39"/>
        <v>3.6296461478271569</v>
      </c>
      <c r="AD37" s="3">
        <f t="shared" ref="AD37:AE37" si="40">AVERAGE(AD22:AD36)</f>
        <v>127.73333333333333</v>
      </c>
      <c r="AE37" s="10">
        <f t="shared" si="40"/>
        <v>129.87366666666668</v>
      </c>
      <c r="AF37" s="10">
        <f t="shared" ref="AF37" si="41">AVERAGE(AF22:AF36)</f>
        <v>14.322706765504654</v>
      </c>
      <c r="AG37" s="10">
        <f t="shared" ref="AG37" si="42">AVERAGE(AG22:AG36)</f>
        <v>0.79277231734116094</v>
      </c>
      <c r="AH37" s="10">
        <f t="shared" ref="AH37" si="43">AVERAGE(AH22:AH36)</f>
        <v>46.536386530556229</v>
      </c>
      <c r="AI37" s="10">
        <f t="shared" ref="AI37" si="44">AVERAGE(AI22:AI36)</f>
        <v>1.37212</v>
      </c>
      <c r="AJ37" s="10">
        <f t="shared" ref="AJ37" si="45">AVERAGE(AJ22:AJ36)</f>
        <v>0.1193</v>
      </c>
      <c r="AK37" s="10">
        <f t="shared" ref="AK37" si="46">AVERAGE(AK22:AK36)</f>
        <v>7.1580000000000004</v>
      </c>
    </row>
    <row r="38" spans="1:37">
      <c r="A38" s="5" t="s">
        <v>12</v>
      </c>
      <c r="F38" s="3">
        <f t="shared" ref="F38:I38" si="47">STDEV(F22:F36)</f>
        <v>12.845752494223781</v>
      </c>
      <c r="G38" s="3">
        <f t="shared" si="47"/>
        <v>2.665963308863303</v>
      </c>
      <c r="H38" s="3">
        <f t="shared" si="47"/>
        <v>15.032346076758245</v>
      </c>
      <c r="I38" s="3">
        <f t="shared" si="47"/>
        <v>7.9234432149762046</v>
      </c>
      <c r="J38" s="10">
        <f t="shared" ref="J38:L38" si="48">STDEV(J22:J36)</f>
        <v>0.55852486915072341</v>
      </c>
      <c r="K38" s="3">
        <f t="shared" si="48"/>
        <v>8.2602029261364187</v>
      </c>
      <c r="L38" s="10">
        <f t="shared" si="48"/>
        <v>5.8055637723036453</v>
      </c>
      <c r="M38" s="10">
        <f t="shared" ref="M38:R38" si="49">STDEV(M22:M36)</f>
        <v>1.9830516228215038</v>
      </c>
      <c r="N38" s="10">
        <f t="shared" si="49"/>
        <v>0.28375619766693178</v>
      </c>
      <c r="O38" s="10">
        <f t="shared" si="49"/>
        <v>11.846408433198784</v>
      </c>
      <c r="P38" s="10">
        <f t="shared" si="49"/>
        <v>0.26499947439300864</v>
      </c>
      <c r="Q38" s="10">
        <f t="shared" si="49"/>
        <v>4.3330356674320274E-2</v>
      </c>
      <c r="R38" s="10">
        <f t="shared" si="49"/>
        <v>2.5998214004592159</v>
      </c>
      <c r="T38" s="5" t="s">
        <v>12</v>
      </c>
      <c r="U38" s="3"/>
      <c r="V38" s="3"/>
      <c r="W38" s="3"/>
      <c r="X38" s="3"/>
      <c r="Y38" s="3">
        <f t="shared" ref="Y38:AC38" si="50">STDEV(Y22:Y36)</f>
        <v>12.749897590625192</v>
      </c>
      <c r="Z38" s="3">
        <f t="shared" si="50"/>
        <v>2.5259293625653929</v>
      </c>
      <c r="AA38" s="3">
        <f t="shared" si="50"/>
        <v>9.0116326938864315</v>
      </c>
      <c r="AB38" s="3">
        <f t="shared" si="50"/>
        <v>9.8985328398178609</v>
      </c>
      <c r="AC38" s="10">
        <f t="shared" si="50"/>
        <v>0.68852702735417426</v>
      </c>
      <c r="AD38" s="3">
        <f t="shared" ref="AD38:AE38" si="51">STDEV(AD22:AD36)</f>
        <v>8.8738513676552593</v>
      </c>
      <c r="AE38" s="10">
        <f t="shared" si="51"/>
        <v>5.8074307285293498</v>
      </c>
      <c r="AF38" s="10">
        <f t="shared" ref="AF38:AK38" si="52">STDEV(AF22:AF36)</f>
        <v>1.3970188650199478</v>
      </c>
      <c r="AG38" s="10">
        <f t="shared" si="52"/>
        <v>0.15789749162615282</v>
      </c>
      <c r="AH38" s="10">
        <f t="shared" si="52"/>
        <v>12.241504105007921</v>
      </c>
      <c r="AI38" s="10">
        <f t="shared" si="52"/>
        <v>0.33672480964219365</v>
      </c>
      <c r="AJ38" s="10">
        <f t="shared" si="52"/>
        <v>4.4134858267425178E-2</v>
      </c>
      <c r="AK38" s="10">
        <f t="shared" si="52"/>
        <v>2.6480914960455118</v>
      </c>
    </row>
    <row r="39" spans="1:37">
      <c r="J39"/>
    </row>
    <row r="40" spans="1:37">
      <c r="A40" s="5" t="s">
        <v>13</v>
      </c>
      <c r="F40" s="6">
        <f t="shared" ref="F40:I40" si="53">TTEST(F3:F17,F22:F36,2,1)</f>
        <v>0.22164173746638149</v>
      </c>
      <c r="G40" s="6">
        <f t="shared" si="53"/>
        <v>0.2693887592386256</v>
      </c>
      <c r="H40" s="6">
        <f t="shared" si="53"/>
        <v>0.87085847654585646</v>
      </c>
      <c r="I40" s="6">
        <f t="shared" si="53"/>
        <v>4.5328083220576498E-3</v>
      </c>
      <c r="J40" s="6">
        <f t="shared" ref="J40:L40" si="54">TTEST(J3:J17,J22:J36,2,1)</f>
        <v>0.76126654504902658</v>
      </c>
      <c r="K40" s="6">
        <f t="shared" si="54"/>
        <v>0.35896478583490377</v>
      </c>
      <c r="L40" s="6">
        <f t="shared" si="54"/>
        <v>0.88234666059949629</v>
      </c>
      <c r="M40" s="6">
        <f t="shared" ref="M40:R40" si="55">TTEST(M3:M17,M22:M36,2,1)</f>
        <v>0.12033208160599507</v>
      </c>
      <c r="N40" s="6">
        <f t="shared" si="55"/>
        <v>0.98743233445662115</v>
      </c>
      <c r="O40" s="6">
        <f t="shared" si="55"/>
        <v>2.0820315384472762E-2</v>
      </c>
      <c r="P40" s="6">
        <f t="shared" si="55"/>
        <v>4.6610210676483341E-2</v>
      </c>
      <c r="Q40" s="6">
        <f t="shared" si="55"/>
        <v>0.50356389655411049</v>
      </c>
      <c r="R40" s="6">
        <f t="shared" si="55"/>
        <v>0.50356389655411138</v>
      </c>
      <c r="T40" s="5" t="s">
        <v>13</v>
      </c>
      <c r="U40" s="6"/>
      <c r="V40" s="6"/>
      <c r="W40" s="6"/>
      <c r="X40" s="6"/>
      <c r="Y40" s="6">
        <f>TTEST(Y3:Y17,Y22:Y36,2,1)</f>
        <v>0.60584717224058782</v>
      </c>
      <c r="Z40" s="6">
        <f>TTEST(Z3:Z17,Z22:Z36,2,1)</f>
        <v>0.68018169897910519</v>
      </c>
      <c r="AA40" s="6">
        <f>TTEST(AA3:AA17,AA22:AA36,2,1)</f>
        <v>0.58162683698286821</v>
      </c>
      <c r="AB40" s="6">
        <f>TTEST(AB3:AB17,AB22:AB36,2,1)</f>
        <v>0.18009297575557104</v>
      </c>
      <c r="AC40" s="6">
        <f t="shared" ref="AC40:AE40" si="56">TTEST(AC3:AC17,AC22:AC36,2,1)</f>
        <v>0.64510116112815719</v>
      </c>
      <c r="AD40" s="6">
        <f t="shared" si="56"/>
        <v>0.37654308924966551</v>
      </c>
      <c r="AE40" s="6">
        <f t="shared" si="56"/>
        <v>0.80020500537927441</v>
      </c>
      <c r="AF40" s="6">
        <f t="shared" ref="AF40:AK40" si="57">TTEST(AF3:AF17,AF22:AF36,2,1)</f>
        <v>0.107363427713127</v>
      </c>
      <c r="AG40" s="6">
        <f t="shared" si="57"/>
        <v>8.2817746245392246E-2</v>
      </c>
      <c r="AH40" s="6">
        <f t="shared" si="57"/>
        <v>0.45063655275513204</v>
      </c>
      <c r="AI40" s="6">
        <f t="shared" si="57"/>
        <v>0.25645569498990683</v>
      </c>
      <c r="AJ40" s="6">
        <f t="shared" si="57"/>
        <v>0.2523052108697843</v>
      </c>
      <c r="AK40" s="6">
        <f t="shared" si="57"/>
        <v>0.25230521086978497</v>
      </c>
    </row>
  </sheetData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2"/>
  <sheetViews>
    <sheetView workbookViewId="0">
      <pane ySplit="1" topLeftCell="A2" activePane="bottomLeft" state="frozen"/>
      <selection pane="bottomLeft"/>
    </sheetView>
  </sheetViews>
  <sheetFormatPr defaultRowHeight="15"/>
  <cols>
    <col min="6" max="7" width="9.140625" style="4"/>
    <col min="10" max="10" width="9.140625" style="9"/>
    <col min="13" max="13" width="11.42578125" style="9" customWidth="1"/>
    <col min="14" max="14" width="9.140625" style="9"/>
    <col min="16" max="16" width="12.7109375" customWidth="1"/>
    <col min="25" max="26" width="9.140625" style="4"/>
    <col min="32" max="32" width="11.5703125" customWidth="1"/>
    <col min="33" max="33" width="9.140625" style="9"/>
    <col min="35" max="35" width="12.85546875" customWidth="1"/>
  </cols>
  <sheetData>
    <row r="1" spans="1:37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7" t="s">
        <v>5</v>
      </c>
      <c r="G1" s="7" t="s">
        <v>6</v>
      </c>
      <c r="H1" s="2" t="s">
        <v>14</v>
      </c>
      <c r="I1" s="2" t="s">
        <v>15</v>
      </c>
      <c r="J1" s="8" t="s">
        <v>16</v>
      </c>
      <c r="K1" s="2" t="s">
        <v>17</v>
      </c>
      <c r="L1" s="2" t="s">
        <v>18</v>
      </c>
      <c r="M1" s="8" t="s">
        <v>19</v>
      </c>
      <c r="N1" s="8" t="s">
        <v>20</v>
      </c>
      <c r="O1" s="7" t="s">
        <v>21</v>
      </c>
      <c r="P1" s="7" t="s">
        <v>24</v>
      </c>
      <c r="Q1" s="7" t="s">
        <v>22</v>
      </c>
      <c r="R1" s="7" t="s">
        <v>23</v>
      </c>
      <c r="T1" s="2" t="s">
        <v>0</v>
      </c>
      <c r="U1" s="2" t="s">
        <v>1</v>
      </c>
      <c r="V1" s="2" t="s">
        <v>2</v>
      </c>
      <c r="W1" s="2" t="s">
        <v>3</v>
      </c>
      <c r="X1" s="2" t="s">
        <v>4</v>
      </c>
      <c r="Y1" s="7" t="s">
        <v>5</v>
      </c>
      <c r="Z1" s="7" t="s">
        <v>6</v>
      </c>
      <c r="AA1" s="2" t="s">
        <v>14</v>
      </c>
      <c r="AB1" s="2" t="s">
        <v>15</v>
      </c>
      <c r="AC1" s="8" t="s">
        <v>16</v>
      </c>
      <c r="AD1" s="2" t="s">
        <v>17</v>
      </c>
      <c r="AE1" s="2" t="s">
        <v>18</v>
      </c>
      <c r="AF1" s="7" t="s">
        <v>19</v>
      </c>
      <c r="AG1" s="8" t="s">
        <v>20</v>
      </c>
      <c r="AH1" s="7" t="s">
        <v>21</v>
      </c>
      <c r="AI1" s="7" t="s">
        <v>24</v>
      </c>
      <c r="AJ1" s="7" t="s">
        <v>22</v>
      </c>
      <c r="AK1" s="7" t="s">
        <v>23</v>
      </c>
    </row>
    <row r="2" spans="1:37">
      <c r="A2" s="1" t="s">
        <v>7</v>
      </c>
      <c r="O2" s="4"/>
      <c r="P2" s="4"/>
      <c r="Q2" s="4"/>
      <c r="R2" s="4"/>
      <c r="T2" s="1" t="s">
        <v>9</v>
      </c>
    </row>
    <row r="3" spans="1:37">
      <c r="A3">
        <v>817</v>
      </c>
      <c r="B3">
        <v>1</v>
      </c>
      <c r="C3">
        <v>2</v>
      </c>
      <c r="D3">
        <v>2</v>
      </c>
      <c r="E3">
        <v>1</v>
      </c>
      <c r="F3" s="4">
        <v>56.7</v>
      </c>
      <c r="G3" s="4">
        <v>20.47747549926035</v>
      </c>
      <c r="H3">
        <v>124</v>
      </c>
      <c r="I3">
        <v>80</v>
      </c>
      <c r="J3" s="9">
        <v>3.7739130434782622</v>
      </c>
      <c r="K3" s="4">
        <v>113</v>
      </c>
      <c r="L3" s="4">
        <v>140.87</v>
      </c>
      <c r="M3" s="9">
        <v>9.9580869565217363</v>
      </c>
      <c r="N3" s="9">
        <v>0.70081692754189995</v>
      </c>
      <c r="O3" s="4">
        <v>67.473254532278702</v>
      </c>
      <c r="P3" s="4">
        <v>0.88919999999999999</v>
      </c>
      <c r="Q3" s="4">
        <v>7.9399999999999998E-2</v>
      </c>
      <c r="R3" s="4">
        <v>4.7640000000000002</v>
      </c>
      <c r="T3">
        <v>816</v>
      </c>
      <c r="U3">
        <v>1</v>
      </c>
      <c r="V3">
        <v>1</v>
      </c>
      <c r="W3">
        <v>1</v>
      </c>
      <c r="X3">
        <v>1</v>
      </c>
      <c r="Y3" s="4">
        <v>61.7</v>
      </c>
      <c r="Z3" s="4">
        <v>23.222552598893451</v>
      </c>
      <c r="AA3">
        <v>141</v>
      </c>
      <c r="AB3">
        <v>78</v>
      </c>
      <c r="AC3" s="9">
        <v>3.1366666666666658</v>
      </c>
      <c r="AD3" s="4">
        <v>99</v>
      </c>
      <c r="AE3" s="4">
        <v>125.9</v>
      </c>
      <c r="AF3" s="9">
        <v>10.66888888888889</v>
      </c>
      <c r="AG3" s="9">
        <v>0.67669920285611596</v>
      </c>
      <c r="AH3" s="4">
        <v>55.369263658714502</v>
      </c>
      <c r="AI3" s="4">
        <v>1.0835999999999999</v>
      </c>
      <c r="AJ3" s="4">
        <v>6.3899999999999998E-2</v>
      </c>
      <c r="AK3" s="4">
        <v>3.8340000000000001</v>
      </c>
    </row>
    <row r="4" spans="1:37">
      <c r="A4">
        <v>820</v>
      </c>
      <c r="B4">
        <v>1</v>
      </c>
      <c r="C4">
        <v>2</v>
      </c>
      <c r="D4">
        <v>2</v>
      </c>
      <c r="E4">
        <v>1</v>
      </c>
      <c r="F4" s="4">
        <v>67.47</v>
      </c>
      <c r="G4" s="4">
        <v>24.632852931243779</v>
      </c>
      <c r="H4">
        <v>114</v>
      </c>
      <c r="I4">
        <v>69</v>
      </c>
      <c r="J4" s="9">
        <v>2.7782608695652184</v>
      </c>
      <c r="K4" s="4">
        <v>101</v>
      </c>
      <c r="L4" s="4">
        <v>129.215</v>
      </c>
      <c r="M4" s="9">
        <v>11.189920948616603</v>
      </c>
      <c r="N4" s="9">
        <v>0.57739298524367799</v>
      </c>
      <c r="O4" s="4">
        <v>33.9952681471107</v>
      </c>
      <c r="P4" s="4">
        <v>1.7649999999999999</v>
      </c>
      <c r="Q4" s="4">
        <v>0.20699999999999999</v>
      </c>
      <c r="R4" s="4">
        <v>12.42</v>
      </c>
      <c r="T4">
        <v>819</v>
      </c>
      <c r="U4">
        <v>1</v>
      </c>
      <c r="V4">
        <v>1</v>
      </c>
      <c r="W4">
        <v>1</v>
      </c>
      <c r="X4">
        <v>1</v>
      </c>
      <c r="Y4" s="4">
        <v>59.42</v>
      </c>
      <c r="Z4" s="4">
        <v>23.652340057120682</v>
      </c>
      <c r="AA4">
        <v>141</v>
      </c>
      <c r="AB4">
        <v>72</v>
      </c>
      <c r="AC4" s="9">
        <v>2.2608695652173911</v>
      </c>
      <c r="AD4" s="4">
        <v>98</v>
      </c>
      <c r="AE4" s="4">
        <v>130.33000000000001</v>
      </c>
      <c r="AF4" s="9">
        <v>9.6782608695652197</v>
      </c>
      <c r="AG4" s="9">
        <v>0.60127527449962903</v>
      </c>
      <c r="AH4" s="4">
        <v>54.562556556255402</v>
      </c>
      <c r="AI4" s="4">
        <v>1.0996999999999999</v>
      </c>
      <c r="AJ4" s="4">
        <v>0.12959999999999999</v>
      </c>
      <c r="AK4" s="4">
        <v>7.7759999999999998</v>
      </c>
    </row>
    <row r="5" spans="1:37">
      <c r="A5">
        <v>822</v>
      </c>
      <c r="B5">
        <v>1</v>
      </c>
      <c r="C5">
        <v>2</v>
      </c>
      <c r="D5">
        <v>2</v>
      </c>
      <c r="E5">
        <v>1</v>
      </c>
      <c r="F5" s="4">
        <v>64.98</v>
      </c>
      <c r="G5" s="4">
        <v>24.071579051873179</v>
      </c>
      <c r="H5">
        <v>156</v>
      </c>
      <c r="I5">
        <v>77</v>
      </c>
      <c r="J5" s="9">
        <v>3.18</v>
      </c>
      <c r="K5" s="4">
        <v>103</v>
      </c>
      <c r="L5" s="4">
        <v>100.77500000000001</v>
      </c>
      <c r="M5" s="9">
        <v>7.031764705882356</v>
      </c>
      <c r="N5" s="9">
        <v>0.37893668377352002</v>
      </c>
      <c r="O5" s="4">
        <v>59.023588539566603</v>
      </c>
      <c r="P5" s="4">
        <v>1.0165</v>
      </c>
      <c r="Q5" s="4">
        <v>0.13289999999999999</v>
      </c>
      <c r="R5" s="4">
        <v>7.9739999999999993</v>
      </c>
      <c r="T5">
        <v>821</v>
      </c>
      <c r="U5">
        <v>1</v>
      </c>
      <c r="V5">
        <v>1</v>
      </c>
      <c r="W5">
        <v>1</v>
      </c>
      <c r="X5">
        <v>1</v>
      </c>
      <c r="Y5" s="4">
        <v>70.760000000000005</v>
      </c>
      <c r="Z5" s="4">
        <v>23.918334234721474</v>
      </c>
      <c r="AA5">
        <v>134</v>
      </c>
      <c r="AB5">
        <v>65</v>
      </c>
      <c r="AC5" s="9">
        <v>2.7199999999999998</v>
      </c>
      <c r="AD5" s="4">
        <v>104</v>
      </c>
      <c r="AE5" s="4">
        <v>112</v>
      </c>
      <c r="AF5" s="9">
        <v>8.5539130434782606</v>
      </c>
      <c r="AG5" s="9">
        <v>0.90741964586228596</v>
      </c>
      <c r="AH5" s="4">
        <v>92.778114084659506</v>
      </c>
      <c r="AI5" s="4">
        <v>0.64670000000000005</v>
      </c>
      <c r="AJ5" s="4">
        <v>4.5100000000000001E-2</v>
      </c>
      <c r="AK5" s="4">
        <v>2.706</v>
      </c>
    </row>
    <row r="6" spans="1:37">
      <c r="A6">
        <v>824</v>
      </c>
      <c r="B6">
        <v>2</v>
      </c>
      <c r="C6">
        <v>2</v>
      </c>
      <c r="D6">
        <v>2</v>
      </c>
      <c r="E6">
        <v>1</v>
      </c>
      <c r="F6" s="4">
        <v>75.75</v>
      </c>
      <c r="G6" s="4">
        <v>25.996542717210129</v>
      </c>
      <c r="H6">
        <v>164</v>
      </c>
      <c r="I6">
        <v>91</v>
      </c>
      <c r="J6" s="9">
        <v>3.3208333333333333</v>
      </c>
      <c r="K6" s="4">
        <v>104</v>
      </c>
      <c r="L6" s="4">
        <v>97.174999999999997</v>
      </c>
      <c r="M6" s="9">
        <v>8.9660087719298289</v>
      </c>
      <c r="N6" s="9">
        <v>0.46360000000000001</v>
      </c>
      <c r="O6" s="4">
        <v>42.37</v>
      </c>
      <c r="P6" s="4">
        <v>1.4159999999999999</v>
      </c>
      <c r="Q6" s="4">
        <v>0.21970000000000001</v>
      </c>
      <c r="R6" s="4">
        <v>13.182</v>
      </c>
      <c r="T6">
        <v>823</v>
      </c>
      <c r="U6">
        <v>2</v>
      </c>
      <c r="V6">
        <v>1</v>
      </c>
      <c r="W6">
        <v>1</v>
      </c>
      <c r="X6">
        <v>1</v>
      </c>
      <c r="Y6" s="4">
        <v>76.540000000000006</v>
      </c>
      <c r="Z6" s="4">
        <v>24.737555351653686</v>
      </c>
      <c r="AA6">
        <v>127</v>
      </c>
      <c r="AB6">
        <v>87</v>
      </c>
      <c r="AC6" s="9">
        <v>3.2250000000000001</v>
      </c>
      <c r="AD6" s="4">
        <v>110.5</v>
      </c>
      <c r="AE6" s="4">
        <v>119.27500000000001</v>
      </c>
      <c r="AF6" s="9">
        <v>12.301086956521738</v>
      </c>
      <c r="AG6" s="9">
        <v>0.93064894111278595</v>
      </c>
      <c r="AH6" s="4">
        <v>45.494986255302798</v>
      </c>
      <c r="AI6" s="4">
        <v>1.3188</v>
      </c>
      <c r="AJ6" s="4">
        <v>0.18440000000000001</v>
      </c>
      <c r="AK6" s="4">
        <v>11.064</v>
      </c>
    </row>
    <row r="7" spans="1:37">
      <c r="A7">
        <v>828</v>
      </c>
      <c r="B7">
        <v>2</v>
      </c>
      <c r="C7">
        <v>2</v>
      </c>
      <c r="D7">
        <v>2</v>
      </c>
      <c r="E7">
        <v>1</v>
      </c>
      <c r="F7" s="4">
        <v>93.89</v>
      </c>
      <c r="G7" s="4">
        <v>28.978395061728392</v>
      </c>
      <c r="H7">
        <v>141</v>
      </c>
      <c r="I7">
        <v>87</v>
      </c>
      <c r="J7" s="9">
        <v>2.6586206896551725</v>
      </c>
      <c r="K7" s="4">
        <v>105</v>
      </c>
      <c r="L7" s="4">
        <v>102.97499999999999</v>
      </c>
      <c r="M7" s="9">
        <v>9.9873252562907719</v>
      </c>
      <c r="N7" s="9">
        <v>0.94372518843656805</v>
      </c>
      <c r="O7" s="4">
        <v>54.039564184768402</v>
      </c>
      <c r="P7" s="4">
        <v>1.1103000000000001</v>
      </c>
      <c r="Q7" s="4">
        <v>5.8799999999999998E-2</v>
      </c>
      <c r="R7" s="4">
        <v>3.528</v>
      </c>
      <c r="T7">
        <v>825</v>
      </c>
      <c r="U7">
        <v>1</v>
      </c>
      <c r="V7">
        <v>1</v>
      </c>
      <c r="W7">
        <v>1</v>
      </c>
      <c r="X7">
        <v>1</v>
      </c>
      <c r="Y7" s="4">
        <v>43.09</v>
      </c>
      <c r="Z7" s="4">
        <v>16.644256727134234</v>
      </c>
      <c r="AA7">
        <v>116</v>
      </c>
      <c r="AB7">
        <v>68</v>
      </c>
      <c r="AC7" s="9">
        <v>3.202941176470588</v>
      </c>
      <c r="AD7" s="4">
        <v>96</v>
      </c>
      <c r="AE7" s="4">
        <v>128.52500000000001</v>
      </c>
      <c r="AF7" s="9">
        <v>8.9384381338742376</v>
      </c>
      <c r="AG7" s="9">
        <v>0.33915255587083598</v>
      </c>
      <c r="AH7" s="4">
        <v>55.5538197074832</v>
      </c>
      <c r="AI7" s="4">
        <v>1.08</v>
      </c>
      <c r="AJ7" s="4">
        <v>7.1900000000000006E-2</v>
      </c>
      <c r="AK7" s="4">
        <v>4.3140000000000001</v>
      </c>
    </row>
    <row r="8" spans="1:37">
      <c r="A8">
        <v>816</v>
      </c>
      <c r="B8">
        <v>1</v>
      </c>
      <c r="C8">
        <v>2</v>
      </c>
      <c r="D8">
        <v>1</v>
      </c>
      <c r="E8">
        <v>2</v>
      </c>
      <c r="F8" s="4">
        <v>61.01</v>
      </c>
      <c r="G8" s="4">
        <v>22.991052670651381</v>
      </c>
      <c r="H8">
        <v>133</v>
      </c>
      <c r="I8">
        <v>54</v>
      </c>
      <c r="J8" s="9">
        <v>3.3150000000000004</v>
      </c>
      <c r="K8" s="4">
        <v>98.5</v>
      </c>
      <c r="L8" s="4">
        <v>127.23</v>
      </c>
      <c r="M8" s="9">
        <v>11.879444444444449</v>
      </c>
      <c r="N8" s="9">
        <v>0.88050447123581599</v>
      </c>
      <c r="O8" s="4">
        <v>61.780095857094899</v>
      </c>
      <c r="P8" s="4">
        <v>0.97119999999999995</v>
      </c>
      <c r="Q8" s="4">
        <v>4.9500000000000002E-2</v>
      </c>
      <c r="R8" s="4">
        <v>2.97</v>
      </c>
      <c r="T8">
        <v>826</v>
      </c>
      <c r="U8">
        <v>2</v>
      </c>
      <c r="V8">
        <v>1</v>
      </c>
      <c r="W8">
        <v>1</v>
      </c>
      <c r="X8">
        <v>1</v>
      </c>
      <c r="Y8" s="4">
        <v>69.510000000000005</v>
      </c>
      <c r="Z8" s="4">
        <v>25.013593562031453</v>
      </c>
      <c r="AA8">
        <v>124</v>
      </c>
      <c r="AB8">
        <v>75</v>
      </c>
      <c r="AC8" s="9">
        <v>3.6634146341463403</v>
      </c>
      <c r="AD8" s="4">
        <v>95</v>
      </c>
      <c r="AE8" s="4">
        <v>126.78</v>
      </c>
      <c r="AF8" s="9">
        <v>9.8602695763799773</v>
      </c>
      <c r="AG8" s="9">
        <v>0.65500000000000003</v>
      </c>
      <c r="AH8" s="4">
        <v>64.709999999999994</v>
      </c>
      <c r="AI8" s="4">
        <v>0.92720000000000002</v>
      </c>
      <c r="AJ8" s="4">
        <v>0.1116</v>
      </c>
      <c r="AK8" s="4">
        <v>6.6960000000000006</v>
      </c>
    </row>
    <row r="9" spans="1:37">
      <c r="A9">
        <v>819</v>
      </c>
      <c r="B9">
        <v>1</v>
      </c>
      <c r="C9">
        <v>2</v>
      </c>
      <c r="D9">
        <v>1</v>
      </c>
      <c r="E9">
        <v>2</v>
      </c>
      <c r="F9" s="4">
        <v>59.31</v>
      </c>
      <c r="G9" s="4">
        <v>23.549086802863055</v>
      </c>
      <c r="H9">
        <v>117</v>
      </c>
      <c r="I9">
        <v>65</v>
      </c>
      <c r="J9" s="9">
        <v>1.9125000000000005</v>
      </c>
      <c r="K9" s="4">
        <v>97</v>
      </c>
      <c r="L9" s="4">
        <v>126.22499999999999</v>
      </c>
      <c r="M9" s="9">
        <v>7.6693181818181815</v>
      </c>
      <c r="N9" s="9">
        <v>0.50310942106986201</v>
      </c>
      <c r="O9" s="4">
        <v>59.284626197310999</v>
      </c>
      <c r="P9" s="4">
        <v>1.0121</v>
      </c>
      <c r="Q9" s="4">
        <v>0.1084</v>
      </c>
      <c r="R9" s="4">
        <v>6.5039999999999996</v>
      </c>
      <c r="T9">
        <v>817</v>
      </c>
      <c r="U9">
        <v>1</v>
      </c>
      <c r="V9">
        <v>1</v>
      </c>
      <c r="W9">
        <v>2</v>
      </c>
      <c r="X9">
        <v>2</v>
      </c>
      <c r="Y9" s="4">
        <v>55.45</v>
      </c>
      <c r="Z9" s="4">
        <v>19.787487028401198</v>
      </c>
      <c r="AA9">
        <v>129</v>
      </c>
      <c r="AB9">
        <v>75</v>
      </c>
      <c r="AC9" s="9">
        <v>3.2039999999999997</v>
      </c>
      <c r="AD9" s="4">
        <v>107.5</v>
      </c>
      <c r="AE9" s="4">
        <v>137.965</v>
      </c>
      <c r="AF9" s="9">
        <v>9.7460000000000022</v>
      </c>
      <c r="AG9" s="9">
        <v>0.55539529822513201</v>
      </c>
      <c r="AH9" s="4">
        <v>59.061167967135397</v>
      </c>
      <c r="AI9" s="4">
        <v>1.0159</v>
      </c>
      <c r="AJ9" s="4">
        <v>9.7000000000000003E-2</v>
      </c>
      <c r="AK9" s="4">
        <v>5.82</v>
      </c>
    </row>
    <row r="10" spans="1:37">
      <c r="A10">
        <v>821</v>
      </c>
      <c r="B10">
        <v>1</v>
      </c>
      <c r="C10">
        <v>2</v>
      </c>
      <c r="D10">
        <v>1</v>
      </c>
      <c r="E10">
        <v>2</v>
      </c>
      <c r="F10" s="4">
        <v>70.760000000000005</v>
      </c>
      <c r="G10" s="4">
        <v>24.142392348676744</v>
      </c>
      <c r="H10">
        <v>133</v>
      </c>
      <c r="I10">
        <v>68</v>
      </c>
      <c r="J10" s="9">
        <v>2.4033333333333338</v>
      </c>
      <c r="K10" s="4">
        <v>104</v>
      </c>
      <c r="L10" s="4">
        <v>109.295</v>
      </c>
      <c r="M10" s="9">
        <v>9.7938095238095215</v>
      </c>
      <c r="N10" s="9">
        <v>1.1089834878984699</v>
      </c>
      <c r="O10" s="4">
        <v>89.687859549150403</v>
      </c>
      <c r="P10" s="4">
        <v>0.66900000000000004</v>
      </c>
      <c r="Q10" s="4">
        <v>6.4600000000000005E-2</v>
      </c>
      <c r="R10" s="4">
        <v>3.8760000000000003</v>
      </c>
      <c r="T10">
        <v>820</v>
      </c>
      <c r="U10">
        <v>1</v>
      </c>
      <c r="V10">
        <v>1</v>
      </c>
      <c r="W10">
        <v>2</v>
      </c>
      <c r="X10">
        <v>2</v>
      </c>
      <c r="Y10" s="4">
        <v>67.92</v>
      </c>
      <c r="Z10" s="4">
        <v>24.7074898034314</v>
      </c>
      <c r="AA10">
        <v>109</v>
      </c>
      <c r="AB10">
        <v>69</v>
      </c>
      <c r="AC10" s="9">
        <v>2.7319999999999998</v>
      </c>
      <c r="AD10" s="4">
        <v>103</v>
      </c>
      <c r="AE10" s="4">
        <v>128.71</v>
      </c>
      <c r="AF10" s="9">
        <v>12.18289361702128</v>
      </c>
      <c r="AG10" s="9">
        <v>0.7298025846349</v>
      </c>
      <c r="AH10" s="4">
        <v>47.571597587876703</v>
      </c>
      <c r="AI10" s="4">
        <v>1.2613000000000001</v>
      </c>
      <c r="AJ10" s="4">
        <v>9.0999999999999998E-2</v>
      </c>
      <c r="AK10" s="4">
        <v>5.46</v>
      </c>
    </row>
    <row r="11" spans="1:37">
      <c r="A11">
        <v>823</v>
      </c>
      <c r="B11">
        <v>2</v>
      </c>
      <c r="C11">
        <v>2</v>
      </c>
      <c r="D11">
        <v>1</v>
      </c>
      <c r="E11">
        <v>2</v>
      </c>
      <c r="F11" s="4">
        <v>76.400000000000006</v>
      </c>
      <c r="G11" s="4">
        <v>24.608296474571652</v>
      </c>
      <c r="H11">
        <v>115</v>
      </c>
      <c r="I11">
        <v>72</v>
      </c>
      <c r="J11" s="9">
        <v>4.0699999999999994</v>
      </c>
      <c r="K11" s="4">
        <v>111.5</v>
      </c>
      <c r="L11" s="4">
        <v>120.435</v>
      </c>
      <c r="M11" s="9">
        <v>12.959166666666665</v>
      </c>
      <c r="N11" s="9">
        <v>0.71226526727123096</v>
      </c>
      <c r="O11" s="4">
        <v>39.024497832798403</v>
      </c>
      <c r="P11" s="4">
        <v>1.5375000000000001</v>
      </c>
      <c r="Q11" s="4">
        <v>0.15709999999999999</v>
      </c>
      <c r="R11" s="4">
        <v>9.4260000000000002</v>
      </c>
      <c r="T11">
        <v>822</v>
      </c>
      <c r="U11">
        <v>1</v>
      </c>
      <c r="V11">
        <v>1</v>
      </c>
      <c r="W11">
        <v>2</v>
      </c>
      <c r="X11">
        <v>2</v>
      </c>
      <c r="Y11" s="4">
        <v>65.2</v>
      </c>
      <c r="Z11" s="4">
        <v>24.241522903033914</v>
      </c>
      <c r="AA11">
        <v>131</v>
      </c>
      <c r="AB11">
        <v>75</v>
      </c>
      <c r="AC11" s="9">
        <v>3.0583333333333336</v>
      </c>
      <c r="AD11" s="4">
        <v>103</v>
      </c>
      <c r="AE11" s="4">
        <v>100.77500000000001</v>
      </c>
      <c r="AF11" s="9">
        <v>7.031764705882356</v>
      </c>
      <c r="AG11" s="9">
        <v>0.37893668377352002</v>
      </c>
      <c r="AH11" s="4">
        <v>59.023588539566603</v>
      </c>
      <c r="AI11" s="4">
        <v>1.0165</v>
      </c>
      <c r="AJ11" s="4">
        <v>0.13289999999999999</v>
      </c>
      <c r="AK11" s="4">
        <v>7.9739999999999993</v>
      </c>
    </row>
    <row r="12" spans="1:37">
      <c r="A12">
        <v>825</v>
      </c>
      <c r="B12">
        <v>1</v>
      </c>
      <c r="C12">
        <v>2</v>
      </c>
      <c r="D12">
        <v>1</v>
      </c>
      <c r="E12">
        <v>2</v>
      </c>
      <c r="F12" s="4">
        <v>43.66</v>
      </c>
      <c r="G12" s="4">
        <v>17.118822902522695</v>
      </c>
      <c r="H12">
        <v>112</v>
      </c>
      <c r="I12">
        <v>65</v>
      </c>
      <c r="J12" s="9">
        <v>3.1837837837837841</v>
      </c>
      <c r="K12" s="4">
        <v>93</v>
      </c>
      <c r="L12" s="4">
        <v>126.83</v>
      </c>
      <c r="M12" s="9">
        <v>9.9571253071253096</v>
      </c>
      <c r="N12" s="9">
        <v>0.327458557520861</v>
      </c>
      <c r="O12" s="4">
        <v>45.902086161562302</v>
      </c>
      <c r="P12" s="4">
        <v>1.3070999999999999</v>
      </c>
      <c r="Q12" s="4">
        <v>9.8299999999999998E-2</v>
      </c>
      <c r="R12" s="4">
        <v>5.8979999999999997</v>
      </c>
      <c r="T12">
        <v>824</v>
      </c>
      <c r="U12">
        <v>2</v>
      </c>
      <c r="V12">
        <v>1</v>
      </c>
      <c r="W12">
        <v>2</v>
      </c>
      <c r="X12">
        <v>2</v>
      </c>
      <c r="Y12" s="4">
        <v>75.069999999999993</v>
      </c>
      <c r="Z12" s="4">
        <v>25.853969670920669</v>
      </c>
      <c r="AA12">
        <v>157</v>
      </c>
      <c r="AB12">
        <v>85</v>
      </c>
      <c r="AC12" s="9">
        <v>3.3958333333333326</v>
      </c>
      <c r="AD12" s="4">
        <v>103</v>
      </c>
      <c r="AE12" s="4">
        <v>97.424999999999997</v>
      </c>
      <c r="AF12" s="9">
        <v>7.2470238095238102</v>
      </c>
      <c r="AG12" s="9">
        <v>0.46360000000000001</v>
      </c>
      <c r="AH12" s="4">
        <v>42.37</v>
      </c>
      <c r="AI12" s="4">
        <v>1.4159999999999999</v>
      </c>
      <c r="AJ12" s="4">
        <v>0.21970000000000001</v>
      </c>
      <c r="AK12" s="4">
        <v>13.182</v>
      </c>
    </row>
    <row r="13" spans="1:37">
      <c r="A13">
        <v>826</v>
      </c>
      <c r="B13">
        <v>2</v>
      </c>
      <c r="C13">
        <v>2</v>
      </c>
      <c r="D13">
        <v>1</v>
      </c>
      <c r="E13">
        <v>2</v>
      </c>
      <c r="F13" s="4">
        <v>68.83</v>
      </c>
      <c r="G13" s="4">
        <v>25.038523603801281</v>
      </c>
      <c r="H13">
        <v>116</v>
      </c>
      <c r="I13">
        <v>77</v>
      </c>
      <c r="J13" s="9">
        <v>2.8368421052631581</v>
      </c>
      <c r="K13" s="4">
        <v>100</v>
      </c>
      <c r="L13" s="4">
        <v>120.815</v>
      </c>
      <c r="M13" s="9">
        <v>9.6350328947368382</v>
      </c>
      <c r="N13" s="9">
        <v>0.55513971007815399</v>
      </c>
      <c r="O13" s="4">
        <v>55.224522010606897</v>
      </c>
      <c r="P13" s="4">
        <v>1.0865</v>
      </c>
      <c r="Q13" s="4">
        <v>0.1386</v>
      </c>
      <c r="R13" s="4">
        <v>8.3160000000000007</v>
      </c>
      <c r="T13">
        <v>828</v>
      </c>
      <c r="U13">
        <v>2</v>
      </c>
      <c r="V13">
        <v>1</v>
      </c>
      <c r="W13">
        <v>2</v>
      </c>
      <c r="X13">
        <v>2</v>
      </c>
      <c r="Y13" s="4">
        <v>94</v>
      </c>
      <c r="Z13" s="4">
        <v>29.337411441590461</v>
      </c>
      <c r="AA13">
        <v>126</v>
      </c>
      <c r="AB13">
        <v>86</v>
      </c>
      <c r="AC13" s="9">
        <v>2.3666666666666671</v>
      </c>
      <c r="AD13" s="4">
        <v>110</v>
      </c>
      <c r="AE13" s="4">
        <v>102.65</v>
      </c>
      <c r="AF13" s="9">
        <v>8.2153846153846164</v>
      </c>
      <c r="AG13" s="9">
        <v>0.71265773918055297</v>
      </c>
      <c r="AH13" s="4">
        <v>47.630044085676502</v>
      </c>
      <c r="AI13" s="4">
        <v>1.2597</v>
      </c>
      <c r="AJ13" s="4">
        <v>5.9299999999999999E-2</v>
      </c>
      <c r="AK13" s="4">
        <v>3.5579999999999998</v>
      </c>
    </row>
    <row r="14" spans="1:37">
      <c r="A14" s="5" t="s">
        <v>11</v>
      </c>
      <c r="F14" s="3">
        <f t="shared" ref="F14:I14" si="0">AVERAGE(F3:F13)</f>
        <v>67.16</v>
      </c>
      <c r="G14" s="3">
        <f t="shared" si="0"/>
        <v>23.782274551309332</v>
      </c>
      <c r="H14" s="3">
        <f t="shared" si="0"/>
        <v>129.54545454545453</v>
      </c>
      <c r="I14" s="3">
        <f t="shared" si="0"/>
        <v>73.181818181818187</v>
      </c>
      <c r="J14" s="10">
        <f t="shared" ref="J14" si="1">AVERAGE(J3:J13)</f>
        <v>3.0393715598556601</v>
      </c>
      <c r="K14" s="3">
        <f t="shared" ref="K14" si="2">AVERAGE(K3:K13)</f>
        <v>102.72727272727273</v>
      </c>
      <c r="L14" s="3">
        <f t="shared" ref="L14:M14" si="3">AVERAGE(L3:L13)</f>
        <v>118.3490909090909</v>
      </c>
      <c r="M14" s="10">
        <f t="shared" si="3"/>
        <v>9.9115457870765695</v>
      </c>
      <c r="N14" s="10">
        <f t="shared" ref="N14" si="4">AVERAGE(N3:N13)</f>
        <v>0.65017570000636904</v>
      </c>
      <c r="O14" s="3">
        <f t="shared" ref="O14" si="5">AVERAGE(O3:O13)</f>
        <v>55.255033001113482</v>
      </c>
      <c r="P14" s="3">
        <f t="shared" ref="P14" si="6">AVERAGE(P3:P13)</f>
        <v>1.1618545454545455</v>
      </c>
      <c r="Q14" s="3">
        <f t="shared" ref="Q14" si="7">AVERAGE(Q3:Q13)</f>
        <v>0.11948181818181819</v>
      </c>
      <c r="R14" s="3">
        <f t="shared" ref="R14" si="8">AVERAGE(R3:R13)</f>
        <v>7.1689090909090902</v>
      </c>
      <c r="S14" s="3"/>
      <c r="T14" s="5" t="s">
        <v>11</v>
      </c>
      <c r="U14" s="3"/>
      <c r="V14" s="3"/>
      <c r="W14" s="3"/>
      <c r="X14" s="3"/>
      <c r="Y14" s="3">
        <f t="shared" ref="Y14" si="9">AVERAGE(Y3:Y13)</f>
        <v>67.150909090909096</v>
      </c>
      <c r="Z14" s="3">
        <f t="shared" ref="Z14" si="10">AVERAGE(Z3:Z13)</f>
        <v>23.737864852630238</v>
      </c>
      <c r="AA14" s="3">
        <f t="shared" ref="AA14" si="11">AVERAGE(AA3:AA13)</f>
        <v>130.45454545454547</v>
      </c>
      <c r="AB14" s="3">
        <f t="shared" ref="AB14" si="12">AVERAGE(AB3:AB13)</f>
        <v>75.909090909090907</v>
      </c>
      <c r="AC14" s="10">
        <f t="shared" ref="AC14" si="13">AVERAGE(AC3:AC13)</f>
        <v>2.9968841250758471</v>
      </c>
      <c r="AD14" s="3">
        <f t="shared" ref="AD14" si="14">AVERAGE(AD3:AD13)</f>
        <v>102.63636363636364</v>
      </c>
      <c r="AE14" s="3">
        <f t="shared" ref="AE14:AG14" si="15">AVERAGE(AE3:AE13)</f>
        <v>119.12136363636364</v>
      </c>
      <c r="AF14" s="10">
        <f t="shared" si="15"/>
        <v>9.4930840196836712</v>
      </c>
      <c r="AG14" s="10">
        <f t="shared" si="15"/>
        <v>0.63187162963779631</v>
      </c>
      <c r="AH14" s="3">
        <f t="shared" ref="AH14" si="16">AVERAGE(AH3:AH13)</f>
        <v>56.73864894933368</v>
      </c>
      <c r="AI14" s="3">
        <f t="shared" ref="AI14" si="17">AVERAGE(AI3:AI13)</f>
        <v>1.1023090909090909</v>
      </c>
      <c r="AJ14" s="3">
        <f t="shared" ref="AJ14" si="18">AVERAGE(AJ3:AJ13)</f>
        <v>0.10967272727272727</v>
      </c>
      <c r="AK14" s="3">
        <f t="shared" ref="AK14" si="19">AVERAGE(AK3:AK13)</f>
        <v>6.5803636363636349</v>
      </c>
    </row>
    <row r="15" spans="1:37">
      <c r="A15" s="5" t="s">
        <v>12</v>
      </c>
      <c r="F15" s="3">
        <f t="shared" ref="F15:I15" si="20">STDEV(F3:F13)</f>
        <v>12.866089538006461</v>
      </c>
      <c r="G15" s="3">
        <f t="shared" si="20"/>
        <v>3.0183386906036827</v>
      </c>
      <c r="H15" s="3">
        <f t="shared" si="20"/>
        <v>17.817764373588695</v>
      </c>
      <c r="I15" s="3">
        <f t="shared" si="20"/>
        <v>10.637839835400607</v>
      </c>
      <c r="J15" s="10">
        <f t="shared" ref="J15:R15" si="21">STDEV(J3:J13)</f>
        <v>0.61041965270368492</v>
      </c>
      <c r="K15" s="3">
        <f t="shared" si="21"/>
        <v>5.887969243990864</v>
      </c>
      <c r="L15" s="3">
        <f t="shared" si="21"/>
        <v>13.871003535826485</v>
      </c>
      <c r="M15" s="10">
        <f t="shared" ref="M15" si="22">STDEV(M3:M13)</f>
        <v>1.7061633119311683</v>
      </c>
      <c r="N15" s="10">
        <f t="shared" si="21"/>
        <v>0.24589265598986909</v>
      </c>
      <c r="O15" s="3">
        <f t="shared" si="21"/>
        <v>15.421765196644246</v>
      </c>
      <c r="P15" s="3">
        <f t="shared" si="21"/>
        <v>0.31560511834771149</v>
      </c>
      <c r="Q15" s="3">
        <f t="shared" si="21"/>
        <v>5.7821774759718621E-2</v>
      </c>
      <c r="R15" s="3">
        <f t="shared" si="21"/>
        <v>3.4693064855831195</v>
      </c>
      <c r="S15" s="3"/>
      <c r="T15" s="5" t="s">
        <v>12</v>
      </c>
      <c r="U15" s="3"/>
      <c r="V15" s="3"/>
      <c r="W15" s="3"/>
      <c r="X15" s="3"/>
      <c r="Y15" s="3">
        <f t="shared" ref="Y15:AB15" si="23">STDEV(Y3:Y13)</f>
        <v>13.038585394547551</v>
      </c>
      <c r="Z15" s="3">
        <f t="shared" si="23"/>
        <v>3.2539779042634116</v>
      </c>
      <c r="AA15" s="3">
        <f t="shared" si="23"/>
        <v>12.979704437032705</v>
      </c>
      <c r="AB15" s="3">
        <f t="shared" si="23"/>
        <v>7.476022277314911</v>
      </c>
      <c r="AC15" s="10">
        <f t="shared" ref="AC15:AK15" si="24">STDEV(AC3:AC13)</f>
        <v>0.43009903470377414</v>
      </c>
      <c r="AD15" s="3">
        <f t="shared" si="24"/>
        <v>5.2824753150909833</v>
      </c>
      <c r="AE15" s="3">
        <f t="shared" si="24"/>
        <v>13.766101861258432</v>
      </c>
      <c r="AF15" s="10">
        <f t="shared" ref="AF15:AG15" si="25">STDEV(AF3:AF13)</f>
        <v>1.7510175506441414</v>
      </c>
      <c r="AG15" s="10">
        <f t="shared" si="25"/>
        <v>0.19199389102698558</v>
      </c>
      <c r="AH15" s="3">
        <f t="shared" si="24"/>
        <v>13.714570643932964</v>
      </c>
      <c r="AI15" s="3">
        <f t="shared" si="24"/>
        <v>0.2119545727487154</v>
      </c>
      <c r="AJ15" s="3">
        <f t="shared" si="24"/>
        <v>5.4192916343542397E-2</v>
      </c>
      <c r="AK15" s="3">
        <f t="shared" si="24"/>
        <v>3.2515749806125447</v>
      </c>
    </row>
    <row r="16" spans="1:37">
      <c r="AG16"/>
    </row>
    <row r="17" spans="1:37">
      <c r="A17" s="1" t="s">
        <v>8</v>
      </c>
      <c r="T17" s="1" t="s">
        <v>10</v>
      </c>
      <c r="AG17"/>
    </row>
    <row r="18" spans="1:37">
      <c r="A18">
        <v>817</v>
      </c>
      <c r="B18">
        <v>1</v>
      </c>
      <c r="C18">
        <v>2</v>
      </c>
      <c r="D18">
        <v>2</v>
      </c>
      <c r="E18">
        <v>1</v>
      </c>
      <c r="F18" s="4">
        <v>56.35</v>
      </c>
      <c r="G18" s="4">
        <v>20.277888033671015</v>
      </c>
      <c r="H18">
        <v>132</v>
      </c>
      <c r="I18">
        <v>78</v>
      </c>
      <c r="J18" s="9">
        <v>2.965217391304348</v>
      </c>
      <c r="K18" s="4">
        <v>108</v>
      </c>
      <c r="L18" s="4">
        <v>143.57</v>
      </c>
      <c r="M18" s="9">
        <v>8.519967793880836</v>
      </c>
      <c r="N18" s="9">
        <v>0.59394530040537197</v>
      </c>
      <c r="O18" s="4">
        <v>62.860490750431502</v>
      </c>
      <c r="P18" s="4">
        <v>0.95450000000000002</v>
      </c>
      <c r="Q18" s="4">
        <v>0.185</v>
      </c>
      <c r="R18" s="4">
        <v>11.1</v>
      </c>
      <c r="T18">
        <v>816</v>
      </c>
      <c r="U18">
        <v>1</v>
      </c>
      <c r="V18">
        <v>1</v>
      </c>
      <c r="W18">
        <v>1</v>
      </c>
      <c r="X18">
        <v>1</v>
      </c>
      <c r="Y18" s="4">
        <v>61.23</v>
      </c>
      <c r="Z18" s="4">
        <v>23.273546078048295</v>
      </c>
      <c r="AA18">
        <v>136</v>
      </c>
      <c r="AB18">
        <v>86</v>
      </c>
      <c r="AC18" s="9">
        <v>3.0714285714285707</v>
      </c>
      <c r="AD18" s="4">
        <v>97</v>
      </c>
      <c r="AE18" s="4">
        <v>127.43</v>
      </c>
      <c r="AF18" s="9">
        <v>9.6127819548872182</v>
      </c>
      <c r="AG18" s="9">
        <v>0.63005128234456298</v>
      </c>
      <c r="AH18" s="4">
        <v>53.170675391586101</v>
      </c>
      <c r="AI18" s="4">
        <v>1.1284000000000001</v>
      </c>
      <c r="AJ18" s="4">
        <v>0.1056</v>
      </c>
      <c r="AK18" s="4">
        <v>6.3360000000000003</v>
      </c>
    </row>
    <row r="19" spans="1:37">
      <c r="A19">
        <v>820</v>
      </c>
      <c r="B19">
        <v>1</v>
      </c>
      <c r="C19">
        <v>2</v>
      </c>
      <c r="D19">
        <v>2</v>
      </c>
      <c r="E19">
        <v>1</v>
      </c>
      <c r="F19" s="4">
        <v>68.150000000000006</v>
      </c>
      <c r="G19" s="4">
        <v>24.82108965858346</v>
      </c>
      <c r="H19">
        <v>118</v>
      </c>
      <c r="I19">
        <v>70</v>
      </c>
      <c r="J19" s="9">
        <v>2.9035714285714285</v>
      </c>
      <c r="K19" s="4">
        <v>101</v>
      </c>
      <c r="L19" s="4">
        <v>128.33500000000001</v>
      </c>
      <c r="M19" s="9">
        <v>10.948809523809523</v>
      </c>
      <c r="N19" s="9">
        <v>0.62854843768657298</v>
      </c>
      <c r="O19" s="4">
        <v>43.6560682650031</v>
      </c>
      <c r="P19" s="4">
        <v>1.3744000000000001</v>
      </c>
      <c r="Q19" s="4">
        <v>0.1066</v>
      </c>
      <c r="R19" s="4">
        <v>6.3959999999999999</v>
      </c>
      <c r="T19">
        <v>819</v>
      </c>
      <c r="U19">
        <v>1</v>
      </c>
      <c r="V19">
        <v>1</v>
      </c>
      <c r="W19">
        <v>1</v>
      </c>
      <c r="X19">
        <v>1</v>
      </c>
      <c r="Y19" s="4">
        <v>59.31</v>
      </c>
      <c r="Z19" s="4">
        <v>23.728166666066564</v>
      </c>
      <c r="AA19">
        <v>145</v>
      </c>
      <c r="AB19">
        <v>72</v>
      </c>
      <c r="AC19" s="9">
        <v>2.2999999999999998</v>
      </c>
      <c r="AD19" s="4">
        <v>97</v>
      </c>
      <c r="AE19" s="4">
        <v>128.995</v>
      </c>
      <c r="AF19" s="9">
        <v>7.5291666666666694</v>
      </c>
      <c r="AG19" s="9">
        <v>0.40022307591725798</v>
      </c>
      <c r="AH19" s="4">
        <v>47.477249148544303</v>
      </c>
      <c r="AI19" s="4">
        <v>1.2638</v>
      </c>
      <c r="AJ19" s="4">
        <v>0.1741</v>
      </c>
      <c r="AK19" s="4">
        <v>10.446</v>
      </c>
    </row>
    <row r="20" spans="1:37">
      <c r="A20">
        <v>822</v>
      </c>
      <c r="B20">
        <v>1</v>
      </c>
      <c r="C20">
        <v>2</v>
      </c>
      <c r="D20">
        <v>2</v>
      </c>
      <c r="E20">
        <v>1</v>
      </c>
      <c r="F20" s="4">
        <v>65.11</v>
      </c>
      <c r="G20" s="4">
        <v>24.119737027815678</v>
      </c>
      <c r="H20">
        <v>137</v>
      </c>
      <c r="I20">
        <v>75</v>
      </c>
      <c r="J20" s="9">
        <v>2.9594594594594592</v>
      </c>
      <c r="K20" s="4">
        <v>105</v>
      </c>
      <c r="L20" s="4">
        <v>101.175</v>
      </c>
      <c r="M20" s="9">
        <v>6.6551238738738743</v>
      </c>
      <c r="N20" s="9">
        <v>0.42380123009149401</v>
      </c>
      <c r="O20" s="4">
        <v>63.066585764175002</v>
      </c>
      <c r="P20" s="4">
        <v>0.95140000000000002</v>
      </c>
      <c r="Q20" s="4">
        <v>0.10100000000000001</v>
      </c>
      <c r="R20" s="4">
        <v>6.0600000000000005</v>
      </c>
      <c r="T20">
        <v>821</v>
      </c>
      <c r="U20">
        <v>1</v>
      </c>
      <c r="V20">
        <v>1</v>
      </c>
      <c r="W20">
        <v>1</v>
      </c>
      <c r="X20">
        <v>1</v>
      </c>
      <c r="Y20" s="4">
        <v>70.650000000000006</v>
      </c>
      <c r="Z20" s="4">
        <v>23.660542052469133</v>
      </c>
      <c r="AA20">
        <v>146</v>
      </c>
      <c r="AB20">
        <v>77</v>
      </c>
      <c r="AC20" s="9">
        <v>2.8959999999999986</v>
      </c>
      <c r="AD20" s="4">
        <v>101</v>
      </c>
      <c r="AE20" s="4">
        <v>110.355</v>
      </c>
      <c r="AF20" s="9">
        <v>9.2779130434782626</v>
      </c>
      <c r="AG20" s="9">
        <v>0.98014559682879598</v>
      </c>
      <c r="AH20" s="4">
        <v>90.296862117687695</v>
      </c>
      <c r="AI20" s="4">
        <v>0.66449999999999998</v>
      </c>
      <c r="AJ20" s="4">
        <v>6.3E-2</v>
      </c>
      <c r="AK20" s="4">
        <v>3.7800000000000002</v>
      </c>
    </row>
    <row r="21" spans="1:37">
      <c r="A21">
        <v>824</v>
      </c>
      <c r="B21">
        <v>2</v>
      </c>
      <c r="C21">
        <v>2</v>
      </c>
      <c r="D21">
        <v>2</v>
      </c>
      <c r="E21">
        <v>1</v>
      </c>
      <c r="F21" s="4">
        <v>76.13</v>
      </c>
      <c r="G21" s="4">
        <v>26.096369749189645</v>
      </c>
      <c r="H21">
        <v>143</v>
      </c>
      <c r="I21">
        <v>86</v>
      </c>
      <c r="J21" s="9">
        <v>2.8678571428571433</v>
      </c>
      <c r="K21" s="4">
        <v>95</v>
      </c>
      <c r="L21" s="4">
        <v>96.284999999999997</v>
      </c>
      <c r="M21" s="9">
        <v>6.7613095238095244</v>
      </c>
      <c r="N21" s="9">
        <v>0.45214980295256701</v>
      </c>
      <c r="O21" s="4">
        <v>45.617405873626097</v>
      </c>
      <c r="P21" s="4">
        <v>1.3152999999999999</v>
      </c>
      <c r="Q21" s="4">
        <v>0.156</v>
      </c>
      <c r="R21" s="4">
        <v>9.36</v>
      </c>
      <c r="T21">
        <v>823</v>
      </c>
      <c r="U21">
        <v>2</v>
      </c>
      <c r="V21">
        <v>1</v>
      </c>
      <c r="W21">
        <v>1</v>
      </c>
      <c r="X21">
        <v>1</v>
      </c>
      <c r="Y21" s="4">
        <v>77</v>
      </c>
      <c r="Z21" s="4">
        <v>24.886226314049306</v>
      </c>
      <c r="AA21">
        <v>127</v>
      </c>
      <c r="AB21">
        <v>78</v>
      </c>
      <c r="AC21" s="9">
        <v>3.0000000000000004</v>
      </c>
      <c r="AD21" s="4">
        <v>107</v>
      </c>
      <c r="AE21" s="4">
        <v>121.655</v>
      </c>
      <c r="AF21" s="9">
        <v>10.240540540540541</v>
      </c>
      <c r="AG21" s="9">
        <v>0.70759350156046497</v>
      </c>
      <c r="AH21" s="4">
        <v>47.398029979929298</v>
      </c>
      <c r="AI21" s="4">
        <v>1.2659</v>
      </c>
      <c r="AJ21" s="4">
        <v>0.13550000000000001</v>
      </c>
      <c r="AK21" s="4">
        <v>8.1300000000000008</v>
      </c>
    </row>
    <row r="22" spans="1:37">
      <c r="A22">
        <v>828</v>
      </c>
      <c r="B22">
        <v>2</v>
      </c>
      <c r="C22">
        <v>2</v>
      </c>
      <c r="D22">
        <v>2</v>
      </c>
      <c r="E22">
        <v>1</v>
      </c>
      <c r="F22" s="4">
        <v>93.89</v>
      </c>
      <c r="G22" s="4">
        <v>28.882041362626957</v>
      </c>
      <c r="H22">
        <v>130</v>
      </c>
      <c r="I22">
        <v>87</v>
      </c>
      <c r="J22" s="9">
        <v>2.2966666666666669</v>
      </c>
      <c r="K22" s="4">
        <v>109</v>
      </c>
      <c r="L22" s="4">
        <v>103.07</v>
      </c>
      <c r="M22" s="9">
        <v>8.9133333333333322</v>
      </c>
      <c r="N22" s="9">
        <v>0.76379092899725898</v>
      </c>
      <c r="O22" s="4">
        <v>47.712371060153998</v>
      </c>
      <c r="P22" s="4">
        <v>1.2575000000000001</v>
      </c>
      <c r="Q22" s="4">
        <v>5.0900000000000001E-2</v>
      </c>
      <c r="R22" s="4">
        <v>3.0540000000000003</v>
      </c>
      <c r="T22">
        <v>825</v>
      </c>
      <c r="U22">
        <v>1</v>
      </c>
      <c r="V22">
        <v>1</v>
      </c>
      <c r="W22">
        <v>1</v>
      </c>
      <c r="X22">
        <v>1</v>
      </c>
      <c r="Y22" s="4">
        <v>43.6</v>
      </c>
      <c r="Z22" s="4">
        <v>17.052559037641178</v>
      </c>
      <c r="AA22">
        <v>121</v>
      </c>
      <c r="AB22">
        <v>68</v>
      </c>
      <c r="AC22" s="9">
        <v>3.3303030303030314</v>
      </c>
      <c r="AD22" s="4">
        <v>94</v>
      </c>
      <c r="AE22" s="4">
        <v>125.845</v>
      </c>
      <c r="AF22" s="9">
        <v>12.615411255411262</v>
      </c>
      <c r="AG22" s="9">
        <v>0.48599999999999999</v>
      </c>
      <c r="AH22" s="4">
        <v>60.48</v>
      </c>
      <c r="AI22" s="4">
        <v>0.99209999999999998</v>
      </c>
      <c r="AJ22" s="4">
        <v>8.6499999999999994E-2</v>
      </c>
      <c r="AK22" s="4">
        <v>5.1899999999999995</v>
      </c>
    </row>
    <row r="23" spans="1:37">
      <c r="A23">
        <v>816</v>
      </c>
      <c r="B23">
        <v>1</v>
      </c>
      <c r="C23">
        <v>2</v>
      </c>
      <c r="D23">
        <v>1</v>
      </c>
      <c r="E23">
        <v>2</v>
      </c>
      <c r="F23" s="4">
        <v>61.01</v>
      </c>
      <c r="G23" s="4">
        <v>22.739097830672918</v>
      </c>
      <c r="H23">
        <v>122</v>
      </c>
      <c r="I23">
        <v>66</v>
      </c>
      <c r="J23" s="9">
        <v>3.3793103448275867</v>
      </c>
      <c r="K23" s="4">
        <v>100</v>
      </c>
      <c r="L23" s="4">
        <v>126.67</v>
      </c>
      <c r="M23" s="9">
        <v>10.755689655172413</v>
      </c>
      <c r="N23" s="9">
        <v>0.78726805961757396</v>
      </c>
      <c r="O23" s="4">
        <v>62.762738138768498</v>
      </c>
      <c r="P23" s="4">
        <v>0.95599999999999996</v>
      </c>
      <c r="Q23" s="4">
        <v>6.4199999999999993E-2</v>
      </c>
      <c r="R23" s="4">
        <v>3.8519999999999994</v>
      </c>
      <c r="T23">
        <v>826</v>
      </c>
      <c r="U23">
        <v>2</v>
      </c>
      <c r="V23">
        <v>1</v>
      </c>
      <c r="W23">
        <v>1</v>
      </c>
      <c r="X23">
        <v>1</v>
      </c>
      <c r="Y23" s="4">
        <v>69.06</v>
      </c>
      <c r="Z23" s="4">
        <v>25.03152500560908</v>
      </c>
      <c r="AA23">
        <v>112</v>
      </c>
      <c r="AB23">
        <v>77</v>
      </c>
      <c r="AC23" s="9">
        <v>3.2263157894736851</v>
      </c>
      <c r="AD23" s="4">
        <v>99</v>
      </c>
      <c r="AE23" s="4">
        <v>122.63500000000001</v>
      </c>
      <c r="AF23" s="9">
        <v>10.371245186136075</v>
      </c>
      <c r="AG23" s="9">
        <v>0.51319824420725602</v>
      </c>
      <c r="AH23" s="4">
        <v>48.775578218558003</v>
      </c>
      <c r="AI23" s="4">
        <v>1.2301</v>
      </c>
      <c r="AJ23" s="4">
        <v>0.1351</v>
      </c>
      <c r="AK23" s="4">
        <v>8.1059999999999999</v>
      </c>
    </row>
    <row r="24" spans="1:37">
      <c r="A24">
        <v>819</v>
      </c>
      <c r="B24">
        <v>1</v>
      </c>
      <c r="C24">
        <v>2</v>
      </c>
      <c r="D24">
        <v>1</v>
      </c>
      <c r="E24">
        <v>2</v>
      </c>
      <c r="F24" s="4">
        <v>59.65</v>
      </c>
      <c r="G24" s="4">
        <v>23.955015172178925</v>
      </c>
      <c r="H24">
        <v>128</v>
      </c>
      <c r="I24">
        <v>71</v>
      </c>
      <c r="J24" s="9">
        <v>2.5111111111111111</v>
      </c>
      <c r="K24" s="4">
        <v>99</v>
      </c>
      <c r="L24" s="4">
        <v>127.845</v>
      </c>
      <c r="M24" s="9">
        <v>7.1447712418300622</v>
      </c>
      <c r="N24" s="9">
        <v>0.54283237016937302</v>
      </c>
      <c r="O24" s="4">
        <v>66.536516451593798</v>
      </c>
      <c r="P24" s="4">
        <v>0.90180000000000005</v>
      </c>
      <c r="Q24" s="4">
        <v>9.3200000000000005E-2</v>
      </c>
      <c r="R24" s="4">
        <v>5.5920000000000005</v>
      </c>
      <c r="T24">
        <v>817</v>
      </c>
      <c r="U24">
        <v>1</v>
      </c>
      <c r="V24">
        <v>1</v>
      </c>
      <c r="W24">
        <v>2</v>
      </c>
      <c r="X24">
        <v>2</v>
      </c>
      <c r="Y24" s="4">
        <v>55.68</v>
      </c>
      <c r="Z24" s="4">
        <v>19.822170071940807</v>
      </c>
      <c r="AA24">
        <v>126</v>
      </c>
      <c r="AB24">
        <v>73</v>
      </c>
      <c r="AC24" s="9">
        <v>2.9250000000000003</v>
      </c>
      <c r="AD24" s="4">
        <v>106.5</v>
      </c>
      <c r="AE24" s="4">
        <v>134.83500000000001</v>
      </c>
      <c r="AF24" s="9">
        <v>9.7107142857142872</v>
      </c>
      <c r="AG24" s="9">
        <v>0.52158960506501595</v>
      </c>
      <c r="AH24" s="4">
        <v>55.796781951240902</v>
      </c>
      <c r="AI24" s="4">
        <v>1.0752999999999999</v>
      </c>
      <c r="AJ24" s="4">
        <v>7.0900000000000005E-2</v>
      </c>
      <c r="AK24" s="4">
        <v>4.2540000000000004</v>
      </c>
    </row>
    <row r="25" spans="1:37">
      <c r="A25">
        <v>821</v>
      </c>
      <c r="B25">
        <v>1</v>
      </c>
      <c r="C25">
        <v>2</v>
      </c>
      <c r="D25">
        <v>1</v>
      </c>
      <c r="E25">
        <v>2</v>
      </c>
      <c r="F25" s="4">
        <v>70.760000000000005</v>
      </c>
      <c r="G25" s="4">
        <v>24.02997158241914</v>
      </c>
      <c r="H25">
        <v>145</v>
      </c>
      <c r="I25">
        <v>66</v>
      </c>
      <c r="J25" s="9">
        <v>2.3689655172413797</v>
      </c>
      <c r="K25" s="4">
        <v>99.5</v>
      </c>
      <c r="L25" s="4">
        <v>111.79</v>
      </c>
      <c r="M25" s="9">
        <v>8.057350272232302</v>
      </c>
      <c r="N25" s="9">
        <v>0.80730000000000002</v>
      </c>
      <c r="O25" s="4">
        <v>81.400000000000006</v>
      </c>
      <c r="P25" s="4">
        <v>0.9526</v>
      </c>
      <c r="Q25" s="4">
        <v>5.0799999999999998E-2</v>
      </c>
      <c r="R25" s="4">
        <v>3.048</v>
      </c>
      <c r="T25">
        <v>820</v>
      </c>
      <c r="U25">
        <v>1</v>
      </c>
      <c r="V25">
        <v>1</v>
      </c>
      <c r="W25">
        <v>2</v>
      </c>
      <c r="X25">
        <v>2</v>
      </c>
      <c r="Y25" s="4">
        <v>67.8</v>
      </c>
      <c r="Z25" s="4">
        <v>24.663836994591414</v>
      </c>
      <c r="AA25">
        <v>117</v>
      </c>
      <c r="AB25">
        <v>73</v>
      </c>
      <c r="AC25" s="9">
        <v>2.7370370370370369</v>
      </c>
      <c r="AD25" s="4">
        <v>102.5</v>
      </c>
      <c r="AE25" s="4">
        <v>127.425</v>
      </c>
      <c r="AF25" s="9">
        <v>11.789886039886039</v>
      </c>
      <c r="AG25" s="9">
        <v>0.71712122968831604</v>
      </c>
      <c r="AH25" s="4">
        <v>59.711611007662697</v>
      </c>
      <c r="AI25" s="4">
        <v>1.0047999999999999</v>
      </c>
      <c r="AJ25" s="4">
        <v>0.1384</v>
      </c>
      <c r="AK25" s="4">
        <v>8.3040000000000003</v>
      </c>
    </row>
    <row r="26" spans="1:37">
      <c r="A26">
        <v>823</v>
      </c>
      <c r="B26">
        <v>2</v>
      </c>
      <c r="C26">
        <v>2</v>
      </c>
      <c r="D26">
        <v>1</v>
      </c>
      <c r="E26">
        <v>2</v>
      </c>
      <c r="F26" s="4">
        <v>76.77</v>
      </c>
      <c r="G26" s="4">
        <v>24.699429149444569</v>
      </c>
      <c r="H26">
        <v>119</v>
      </c>
      <c r="I26">
        <v>73</v>
      </c>
      <c r="J26" s="9">
        <v>3.2299999999999991</v>
      </c>
      <c r="K26" s="4">
        <v>114</v>
      </c>
      <c r="L26" s="4">
        <v>121.63500000000001</v>
      </c>
      <c r="M26" s="9">
        <v>12.10269230769231</v>
      </c>
      <c r="N26" s="9">
        <v>0.70494707239121701</v>
      </c>
      <c r="O26" s="4">
        <v>36.264641810607202</v>
      </c>
      <c r="P26" s="4">
        <v>1.6454500000000001</v>
      </c>
      <c r="Q26" s="4">
        <v>0.20519999999999999</v>
      </c>
      <c r="R26" s="4">
        <v>12.311999999999999</v>
      </c>
      <c r="T26">
        <v>822</v>
      </c>
      <c r="U26">
        <v>1</v>
      </c>
      <c r="V26">
        <v>1</v>
      </c>
      <c r="W26">
        <v>2</v>
      </c>
      <c r="X26">
        <v>2</v>
      </c>
      <c r="Y26" s="4">
        <v>65.2</v>
      </c>
      <c r="Z26" s="4">
        <v>24.211987087435354</v>
      </c>
      <c r="AA26">
        <v>142</v>
      </c>
      <c r="AB26">
        <v>80</v>
      </c>
      <c r="AC26" s="9">
        <v>3.0361111111111101</v>
      </c>
      <c r="AD26" s="4">
        <v>100</v>
      </c>
      <c r="AE26" s="4">
        <v>105.49</v>
      </c>
      <c r="AF26" s="9">
        <v>7.0338888888888906</v>
      </c>
      <c r="AG26" s="9">
        <v>0.403796183762691</v>
      </c>
      <c r="AH26" s="4">
        <v>49.399343278545501</v>
      </c>
      <c r="AI26" s="4">
        <v>1.2145999999999999</v>
      </c>
      <c r="AJ26" s="4">
        <v>0.13719999999999999</v>
      </c>
      <c r="AK26" s="4">
        <v>8.2319999999999993</v>
      </c>
    </row>
    <row r="27" spans="1:37">
      <c r="A27">
        <v>825</v>
      </c>
      <c r="B27">
        <v>1</v>
      </c>
      <c r="C27">
        <v>2</v>
      </c>
      <c r="D27">
        <v>1</v>
      </c>
      <c r="E27">
        <v>2</v>
      </c>
      <c r="F27" s="4">
        <v>42.86</v>
      </c>
      <c r="G27" s="4">
        <v>16.868463765469318</v>
      </c>
      <c r="H27">
        <v>112</v>
      </c>
      <c r="I27">
        <v>73</v>
      </c>
      <c r="J27" s="9">
        <v>3.4153846153846157</v>
      </c>
      <c r="K27" s="4">
        <v>100</v>
      </c>
      <c r="L27" s="4">
        <v>127.07</v>
      </c>
      <c r="M27" s="9">
        <v>10.291932457786114</v>
      </c>
      <c r="N27" s="9">
        <v>0.43479310568621898</v>
      </c>
      <c r="O27" s="4">
        <v>49.931699619702997</v>
      </c>
      <c r="P27" s="4">
        <v>0.73950000000000005</v>
      </c>
      <c r="Q27" s="4">
        <v>7.7499999999999999E-2</v>
      </c>
      <c r="R27" s="4">
        <v>4.6500000000000004</v>
      </c>
      <c r="T27">
        <v>824</v>
      </c>
      <c r="U27">
        <v>2</v>
      </c>
      <c r="V27">
        <v>1</v>
      </c>
      <c r="W27">
        <v>2</v>
      </c>
      <c r="X27">
        <v>2</v>
      </c>
      <c r="Y27" s="4">
        <v>74.7</v>
      </c>
      <c r="Z27" s="4">
        <v>25.636194600337909</v>
      </c>
      <c r="AA27">
        <v>142</v>
      </c>
      <c r="AB27">
        <v>93</v>
      </c>
      <c r="AC27" s="9">
        <v>3.0479999999999996</v>
      </c>
      <c r="AD27" s="4">
        <v>100</v>
      </c>
      <c r="AE27" s="4">
        <v>97.16</v>
      </c>
      <c r="AF27" s="9">
        <v>7.7032820512820521</v>
      </c>
      <c r="AG27" s="9">
        <v>0.43388861416357799</v>
      </c>
      <c r="AH27" s="4">
        <v>39.6807514141776</v>
      </c>
      <c r="AI27" s="4">
        <v>1.5121</v>
      </c>
      <c r="AJ27" s="4">
        <v>0.22819999999999999</v>
      </c>
      <c r="AK27" s="4">
        <v>13.691999999999998</v>
      </c>
    </row>
    <row r="28" spans="1:37">
      <c r="A28">
        <v>826</v>
      </c>
      <c r="B28">
        <v>2</v>
      </c>
      <c r="C28">
        <v>2</v>
      </c>
      <c r="D28">
        <v>1</v>
      </c>
      <c r="E28">
        <v>2</v>
      </c>
      <c r="F28" s="4">
        <v>63.4</v>
      </c>
      <c r="G28" s="4">
        <v>23.00769342429961</v>
      </c>
      <c r="H28">
        <v>112</v>
      </c>
      <c r="I28">
        <v>73</v>
      </c>
      <c r="J28" s="9">
        <v>2.8351351351351362</v>
      </c>
      <c r="K28" s="4">
        <v>95</v>
      </c>
      <c r="L28" s="4">
        <v>124.935</v>
      </c>
      <c r="M28" s="9">
        <v>11.234864864864862</v>
      </c>
      <c r="N28" s="9">
        <v>0.75231892872172701</v>
      </c>
      <c r="O28" s="4">
        <v>61.756536486044801</v>
      </c>
      <c r="P28" s="4">
        <v>0.97160000000000002</v>
      </c>
      <c r="Q28" s="4">
        <v>0.1042</v>
      </c>
      <c r="R28" s="4">
        <v>6.2519999999999998</v>
      </c>
      <c r="T28">
        <v>828</v>
      </c>
      <c r="U28">
        <v>2</v>
      </c>
      <c r="V28">
        <v>1</v>
      </c>
      <c r="W28">
        <v>2</v>
      </c>
      <c r="X28">
        <v>2</v>
      </c>
      <c r="Y28" s="4">
        <v>94.57</v>
      </c>
      <c r="Z28" s="4">
        <v>28.676206602107555</v>
      </c>
      <c r="AA28">
        <v>115</v>
      </c>
      <c r="AB28">
        <v>77</v>
      </c>
      <c r="AC28" s="9">
        <v>2.3483870967741938</v>
      </c>
      <c r="AD28" s="4">
        <v>105</v>
      </c>
      <c r="AE28" s="4">
        <v>102.19</v>
      </c>
      <c r="AF28" s="9">
        <v>8.3516129032258029</v>
      </c>
      <c r="AG28" s="9">
        <v>0.71334797583999299</v>
      </c>
      <c r="AH28" s="4">
        <v>46.338946269212101</v>
      </c>
      <c r="AI28" s="4">
        <v>1.2948</v>
      </c>
      <c r="AJ28" s="4">
        <v>5.0299999999999997E-2</v>
      </c>
      <c r="AK28" s="4">
        <v>3.0179999999999998</v>
      </c>
    </row>
    <row r="29" spans="1:37">
      <c r="A29" s="5" t="s">
        <v>11</v>
      </c>
      <c r="F29" s="3">
        <f t="shared" ref="F29" si="26">AVERAGE(F18:F28)</f>
        <v>66.734545454545454</v>
      </c>
      <c r="G29" s="3">
        <f t="shared" ref="G29" si="27">AVERAGE(G18:G28)</f>
        <v>23.590617886942837</v>
      </c>
      <c r="H29" s="3">
        <f t="shared" ref="H29" si="28">AVERAGE(H18:H28)</f>
        <v>127.09090909090909</v>
      </c>
      <c r="I29" s="3">
        <f t="shared" ref="I29" si="29">AVERAGE(I18:I28)</f>
        <v>74.36363636363636</v>
      </c>
      <c r="J29" s="10">
        <f t="shared" ref="J29" si="30">AVERAGE(J18:J28)</f>
        <v>2.8847889829598974</v>
      </c>
      <c r="K29" s="3">
        <f t="shared" ref="K29" si="31">AVERAGE(K18:K28)</f>
        <v>102.31818181818181</v>
      </c>
      <c r="L29" s="3">
        <f t="shared" ref="L29:M29" si="32">AVERAGE(L18:L28)</f>
        <v>119.30727272727272</v>
      </c>
      <c r="M29" s="10">
        <f t="shared" si="32"/>
        <v>9.2168949862077412</v>
      </c>
      <c r="N29" s="10">
        <f t="shared" ref="N29" si="33">AVERAGE(N18:N28)</f>
        <v>0.62651774879267041</v>
      </c>
      <c r="O29" s="3">
        <f t="shared" ref="O29" si="34">AVERAGE(O18:O28)</f>
        <v>56.505914020009726</v>
      </c>
      <c r="P29" s="3">
        <f t="shared" ref="P29" si="35">AVERAGE(P18:P28)</f>
        <v>1.0927318181818182</v>
      </c>
      <c r="Q29" s="3">
        <f t="shared" ref="Q29" si="36">AVERAGE(Q18:Q28)</f>
        <v>0.10859999999999999</v>
      </c>
      <c r="R29" s="3">
        <f t="shared" ref="R29" si="37">AVERAGE(R18:R28)</f>
        <v>6.5159999999999991</v>
      </c>
      <c r="S29" s="3"/>
      <c r="T29" s="5" t="s">
        <v>11</v>
      </c>
      <c r="U29" s="3"/>
      <c r="V29" s="3"/>
      <c r="W29" s="3"/>
      <c r="X29" s="3"/>
      <c r="Y29" s="3">
        <f t="shared" ref="Y29" si="38">AVERAGE(Y18:Y28)</f>
        <v>67.163636363636385</v>
      </c>
      <c r="Z29" s="3">
        <f t="shared" ref="Z29" si="39">AVERAGE(Z18:Z28)</f>
        <v>23.694814591845144</v>
      </c>
      <c r="AA29" s="3">
        <f t="shared" ref="AA29" si="40">AVERAGE(AA18:AA28)</f>
        <v>129.90909090909091</v>
      </c>
      <c r="AB29" s="3">
        <f t="shared" ref="AB29:AC29" si="41">AVERAGE(AB18:AB28)</f>
        <v>77.63636363636364</v>
      </c>
      <c r="AC29" s="10">
        <f t="shared" si="41"/>
        <v>2.901689330557057</v>
      </c>
      <c r="AD29" s="3">
        <f t="shared" ref="AD29" si="42">AVERAGE(AD18:AD28)</f>
        <v>100.81818181818181</v>
      </c>
      <c r="AE29" s="3">
        <f t="shared" ref="AE29:AG29" si="43">AVERAGE(AE18:AE28)</f>
        <v>118.5468181818182</v>
      </c>
      <c r="AF29" s="10">
        <f t="shared" si="43"/>
        <v>9.4760402560106467</v>
      </c>
      <c r="AG29" s="10">
        <f t="shared" si="43"/>
        <v>0.59154139176163023</v>
      </c>
      <c r="AH29" s="3">
        <f t="shared" ref="AH29" si="44">AVERAGE(AH18:AH28)</f>
        <v>54.411438979740389</v>
      </c>
      <c r="AI29" s="3">
        <f t="shared" ref="AI29" si="45">AVERAGE(AI18:AI28)</f>
        <v>1.1496727272727272</v>
      </c>
      <c r="AJ29" s="3">
        <f t="shared" ref="AJ29" si="46">AVERAGE(AJ18:AJ28)</f>
        <v>0.12043636363636363</v>
      </c>
      <c r="AK29" s="3">
        <f t="shared" ref="AK29" si="47">AVERAGE(AK18:AK28)</f>
        <v>7.2261818181818178</v>
      </c>
    </row>
    <row r="30" spans="1:37">
      <c r="A30" s="5" t="s">
        <v>12</v>
      </c>
      <c r="F30" s="3">
        <f t="shared" ref="F30:I30" si="48">STDEV(F18:F28)</f>
        <v>13.11168819308662</v>
      </c>
      <c r="G30" s="3">
        <f t="shared" si="48"/>
        <v>3.0798325369452142</v>
      </c>
      <c r="H30" s="3">
        <f t="shared" si="48"/>
        <v>11.553826599482477</v>
      </c>
      <c r="I30" s="3">
        <f t="shared" si="48"/>
        <v>6.9609299274267649</v>
      </c>
      <c r="J30" s="10">
        <f t="shared" ref="J30:R30" si="49">STDEV(J18:J28)</f>
        <v>0.37576588301769498</v>
      </c>
      <c r="K30" s="3">
        <f t="shared" si="49"/>
        <v>5.9927987087534289</v>
      </c>
      <c r="L30" s="3">
        <f t="shared" si="49"/>
        <v>14.399981486730519</v>
      </c>
      <c r="M30" s="10">
        <f t="shared" si="49"/>
        <v>1.9424680258705751</v>
      </c>
      <c r="N30" s="10">
        <f t="shared" si="49"/>
        <v>0.14685664554551611</v>
      </c>
      <c r="O30" s="3">
        <f t="shared" si="49"/>
        <v>12.978452852384063</v>
      </c>
      <c r="P30" s="3">
        <f t="shared" si="49"/>
        <v>0.26736404608017711</v>
      </c>
      <c r="Q30" s="3">
        <f t="shared" si="49"/>
        <v>5.2289826926468219E-2</v>
      </c>
      <c r="R30" s="3">
        <f t="shared" si="49"/>
        <v>3.1373896155880954</v>
      </c>
      <c r="S30" s="3"/>
      <c r="T30" s="5" t="s">
        <v>12</v>
      </c>
      <c r="U30" s="3"/>
      <c r="V30" s="3"/>
      <c r="W30" s="3"/>
      <c r="X30" s="3"/>
      <c r="Y30" s="3">
        <f t="shared" ref="Y30:AC30" si="50">STDEV(Y18:Y28)</f>
        <v>13.071640503568869</v>
      </c>
      <c r="Z30" s="3">
        <f t="shared" si="50"/>
        <v>3.0379703698357163</v>
      </c>
      <c r="AA30" s="3">
        <f t="shared" si="50"/>
        <v>12.76287229000231</v>
      </c>
      <c r="AB30" s="3">
        <f t="shared" si="50"/>
        <v>6.9321385917006584</v>
      </c>
      <c r="AC30" s="10">
        <f t="shared" si="50"/>
        <v>0.32602208699804014</v>
      </c>
      <c r="AD30" s="3">
        <f t="shared" ref="AC30:AK30" si="51">STDEV(AD18:AD28)</f>
        <v>4.1368631067073949</v>
      </c>
      <c r="AE30" s="3">
        <f t="shared" si="51"/>
        <v>12.54738125521167</v>
      </c>
      <c r="AF30" s="10">
        <f t="shared" si="51"/>
        <v>1.7569814545725879</v>
      </c>
      <c r="AG30" s="10">
        <f t="shared" ref="AG30" si="52">STDEV(AG18:AG28)</f>
        <v>0.1776081973530825</v>
      </c>
      <c r="AH30" s="3">
        <f t="shared" si="51"/>
        <v>13.388258806016964</v>
      </c>
      <c r="AI30" s="3">
        <f t="shared" si="51"/>
        <v>0.21836369703276834</v>
      </c>
      <c r="AJ30" s="3">
        <f t="shared" si="51"/>
        <v>5.2518687583131274E-2</v>
      </c>
      <c r="AK30" s="3">
        <f t="shared" si="51"/>
        <v>3.1511212549878747</v>
      </c>
    </row>
    <row r="31" spans="1:37">
      <c r="Y31"/>
      <c r="Z31"/>
      <c r="AG31"/>
    </row>
    <row r="32" spans="1:37">
      <c r="A32" s="5" t="s">
        <v>13</v>
      </c>
      <c r="F32" s="6">
        <f>TTEST(F3:F13,F18:F28,2,1)</f>
        <v>0.42767882543117441</v>
      </c>
      <c r="G32" s="6">
        <f t="shared" ref="G32:R32" si="53">TTEST(G3:G13,G18:G28,2,1)</f>
        <v>0.34587768357036031</v>
      </c>
      <c r="H32" s="6">
        <f t="shared" si="53"/>
        <v>0.50023127802632295</v>
      </c>
      <c r="I32" s="6">
        <f t="shared" si="53"/>
        <v>0.47865087558027342</v>
      </c>
      <c r="J32" s="6">
        <f t="shared" si="53"/>
        <v>0.26847208978482007</v>
      </c>
      <c r="K32" s="6">
        <f t="shared" si="53"/>
        <v>0.78342894516425643</v>
      </c>
      <c r="L32" s="6">
        <f t="shared" si="53"/>
        <v>7.975729504770103E-2</v>
      </c>
      <c r="M32" s="6">
        <f t="shared" si="53"/>
        <v>5.2138150500567526E-2</v>
      </c>
      <c r="N32" s="6">
        <f t="shared" si="53"/>
        <v>0.58574379869858473</v>
      </c>
      <c r="O32" s="6">
        <f t="shared" si="53"/>
        <v>0.50097346625068218</v>
      </c>
      <c r="P32" s="6">
        <f t="shared" si="53"/>
        <v>0.36364400504726646</v>
      </c>
      <c r="Q32" s="6">
        <f t="shared" si="53"/>
        <v>0.52232798199589614</v>
      </c>
      <c r="R32" s="6">
        <f t="shared" si="53"/>
        <v>0.52232798199589658</v>
      </c>
      <c r="S32" s="6"/>
      <c r="T32" s="5" t="s">
        <v>13</v>
      </c>
      <c r="U32" s="6"/>
      <c r="V32" s="6"/>
      <c r="W32" s="6"/>
      <c r="X32" s="6"/>
      <c r="Y32" s="6">
        <f t="shared" ref="Y32:AB32" si="54">TTEST(Y3:Y13,Y18:Y28,2,1)</f>
        <v>0.91382607657618098</v>
      </c>
      <c r="Z32" s="6">
        <f t="shared" si="54"/>
        <v>0.60922931273761138</v>
      </c>
      <c r="AA32" s="6">
        <f t="shared" si="54"/>
        <v>0.85182711187397042</v>
      </c>
      <c r="AB32" s="6">
        <f t="shared" si="54"/>
        <v>0.41319318826421891</v>
      </c>
      <c r="AC32" s="6">
        <f t="shared" ref="AC32:AK32" si="55">TTEST(AC3:AC13,AC18:AC28,2,1)</f>
        <v>0.14308525224864577</v>
      </c>
      <c r="AD32" s="6">
        <f t="shared" si="55"/>
        <v>2.6870262039151022E-2</v>
      </c>
      <c r="AE32" s="6">
        <f t="shared" si="55"/>
        <v>0.47913228083174786</v>
      </c>
      <c r="AF32" s="6">
        <f t="shared" si="55"/>
        <v>0.97199578053719204</v>
      </c>
      <c r="AG32" s="6">
        <f t="shared" si="55"/>
        <v>0.25775526124144543</v>
      </c>
      <c r="AH32" s="6">
        <f t="shared" si="55"/>
        <v>0.31953865797689107</v>
      </c>
      <c r="AI32" s="6">
        <f t="shared" si="55"/>
        <v>0.32053525522614867</v>
      </c>
      <c r="AJ32" s="6">
        <f t="shared" si="55"/>
        <v>0.26207680701242997</v>
      </c>
      <c r="AK32" s="6">
        <f t="shared" si="55"/>
        <v>0.26207680701242908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0"/>
  <sheetViews>
    <sheetView workbookViewId="0">
      <pane ySplit="1" topLeftCell="A4" activePane="bottomLeft" state="frozen"/>
      <selection pane="bottomLeft"/>
    </sheetView>
  </sheetViews>
  <sheetFormatPr defaultRowHeight="15"/>
  <cols>
    <col min="6" max="7" width="9.140625" style="4"/>
    <col min="10" max="10" width="9.140625" style="9"/>
    <col min="13" max="13" width="11.5703125" style="9" customWidth="1"/>
    <col min="14" max="14" width="9.140625" style="9"/>
    <col min="16" max="16" width="12.5703125" customWidth="1"/>
    <col min="25" max="26" width="9.140625" style="4"/>
    <col min="32" max="32" width="11.28515625" customWidth="1"/>
    <col min="33" max="33" width="9.140625" style="9"/>
    <col min="35" max="35" width="12.28515625" customWidth="1"/>
  </cols>
  <sheetData>
    <row r="1" spans="1:37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7" t="s">
        <v>5</v>
      </c>
      <c r="G1" s="7" t="s">
        <v>6</v>
      </c>
      <c r="H1" s="2" t="s">
        <v>14</v>
      </c>
      <c r="I1" s="2" t="s">
        <v>15</v>
      </c>
      <c r="J1" s="8" t="s">
        <v>16</v>
      </c>
      <c r="K1" s="2" t="s">
        <v>17</v>
      </c>
      <c r="L1" s="2" t="s">
        <v>18</v>
      </c>
      <c r="M1" s="8" t="s">
        <v>19</v>
      </c>
      <c r="N1" s="8" t="s">
        <v>20</v>
      </c>
      <c r="O1" s="7" t="s">
        <v>21</v>
      </c>
      <c r="P1" s="7" t="s">
        <v>24</v>
      </c>
      <c r="Q1" s="7" t="s">
        <v>22</v>
      </c>
      <c r="R1" s="7" t="s">
        <v>23</v>
      </c>
      <c r="T1" s="2" t="s">
        <v>0</v>
      </c>
      <c r="U1" s="2" t="s">
        <v>1</v>
      </c>
      <c r="V1" s="2" t="s">
        <v>2</v>
      </c>
      <c r="W1" s="2" t="s">
        <v>3</v>
      </c>
      <c r="X1" s="2" t="s">
        <v>4</v>
      </c>
      <c r="Y1" s="7" t="s">
        <v>5</v>
      </c>
      <c r="Z1" s="7" t="s">
        <v>6</v>
      </c>
      <c r="AA1" s="2" t="s">
        <v>14</v>
      </c>
      <c r="AB1" s="2" t="s">
        <v>15</v>
      </c>
      <c r="AC1" s="8" t="s">
        <v>16</v>
      </c>
      <c r="AD1" s="2" t="s">
        <v>17</v>
      </c>
      <c r="AE1" s="2" t="s">
        <v>18</v>
      </c>
      <c r="AF1" s="7" t="s">
        <v>19</v>
      </c>
      <c r="AG1" s="8" t="s">
        <v>20</v>
      </c>
      <c r="AH1" s="7" t="s">
        <v>21</v>
      </c>
      <c r="AI1" s="7" t="s">
        <v>24</v>
      </c>
      <c r="AJ1" s="7" t="s">
        <v>22</v>
      </c>
      <c r="AK1" s="7" t="s">
        <v>23</v>
      </c>
    </row>
    <row r="2" spans="1:37">
      <c r="A2" s="1" t="s">
        <v>7</v>
      </c>
      <c r="O2" s="4"/>
      <c r="P2" s="4"/>
      <c r="Q2" s="4"/>
      <c r="R2" s="4"/>
      <c r="T2" s="1" t="s">
        <v>9</v>
      </c>
    </row>
    <row r="3" spans="1:37">
      <c r="A3">
        <v>804</v>
      </c>
      <c r="B3">
        <v>1</v>
      </c>
      <c r="C3">
        <v>2</v>
      </c>
      <c r="D3">
        <v>1</v>
      </c>
      <c r="E3">
        <v>1</v>
      </c>
      <c r="F3" s="4">
        <v>60.33</v>
      </c>
      <c r="G3" s="4">
        <v>22.623560527680581</v>
      </c>
      <c r="H3">
        <v>113</v>
      </c>
      <c r="I3">
        <v>71</v>
      </c>
      <c r="J3" s="9">
        <v>3.7739130434782622</v>
      </c>
      <c r="K3" s="4">
        <v>113</v>
      </c>
      <c r="L3" s="4">
        <v>140.87</v>
      </c>
      <c r="M3" s="9">
        <v>9.9580869565217363</v>
      </c>
      <c r="N3" s="9">
        <v>0.70081692754189995</v>
      </c>
      <c r="O3" s="4">
        <v>67.473254532278702</v>
      </c>
      <c r="P3" s="4">
        <v>0.88919999999999999</v>
      </c>
      <c r="Q3" s="4">
        <v>7.9399999999999998E-2</v>
      </c>
      <c r="R3" s="4">
        <v>4.7640000000000002</v>
      </c>
      <c r="T3">
        <v>801</v>
      </c>
      <c r="U3">
        <v>1</v>
      </c>
      <c r="V3">
        <v>1</v>
      </c>
      <c r="W3">
        <v>2</v>
      </c>
      <c r="X3">
        <v>1</v>
      </c>
      <c r="Y3" s="4">
        <v>76.66</v>
      </c>
      <c r="Z3" s="4">
        <v>25.792550643030562</v>
      </c>
      <c r="AA3">
        <v>107</v>
      </c>
      <c r="AB3">
        <v>68</v>
      </c>
      <c r="AC3" s="9">
        <v>3.1366666666666658</v>
      </c>
      <c r="AD3" s="4">
        <v>99</v>
      </c>
      <c r="AE3" s="4">
        <v>125.9</v>
      </c>
      <c r="AF3" s="9">
        <v>10.66888888888889</v>
      </c>
      <c r="AG3" s="9">
        <v>0.67669920285611596</v>
      </c>
      <c r="AH3" s="4">
        <v>55.369263658714502</v>
      </c>
      <c r="AI3" s="4">
        <v>1.0835999999999999</v>
      </c>
      <c r="AJ3" s="4">
        <v>6.3899999999999998E-2</v>
      </c>
      <c r="AK3" s="4">
        <v>3.8340000000000001</v>
      </c>
    </row>
    <row r="4" spans="1:37">
      <c r="A4">
        <v>805</v>
      </c>
      <c r="B4">
        <v>1</v>
      </c>
      <c r="C4">
        <v>2</v>
      </c>
      <c r="D4">
        <v>1</v>
      </c>
      <c r="E4">
        <v>1</v>
      </c>
      <c r="F4" s="4">
        <v>57.49</v>
      </c>
      <c r="G4" s="4">
        <v>24.720236495565715</v>
      </c>
      <c r="H4">
        <v>119</v>
      </c>
      <c r="I4">
        <v>60</v>
      </c>
      <c r="J4" s="9">
        <v>2.7782608695652184</v>
      </c>
      <c r="K4" s="4">
        <v>101</v>
      </c>
      <c r="L4" s="4">
        <v>129.215</v>
      </c>
      <c r="M4" s="9">
        <v>11.189920948616603</v>
      </c>
      <c r="N4" s="9">
        <v>0.57739298524367799</v>
      </c>
      <c r="O4" s="4">
        <v>33.9952681471107</v>
      </c>
      <c r="P4" s="4">
        <v>1.7649999999999999</v>
      </c>
      <c r="Q4" s="4">
        <v>0.20699999999999999</v>
      </c>
      <c r="R4" s="4">
        <v>12.42</v>
      </c>
      <c r="T4">
        <v>802</v>
      </c>
      <c r="U4">
        <v>1</v>
      </c>
      <c r="V4">
        <v>1</v>
      </c>
      <c r="W4">
        <v>2</v>
      </c>
      <c r="X4">
        <v>1</v>
      </c>
      <c r="Y4" s="4">
        <v>47.97</v>
      </c>
      <c r="Z4" s="4">
        <v>20.545797812559961</v>
      </c>
      <c r="AA4">
        <v>112</v>
      </c>
      <c r="AB4">
        <v>67</v>
      </c>
      <c r="AC4" s="9">
        <v>2.2608695652173911</v>
      </c>
      <c r="AD4" s="4">
        <v>98</v>
      </c>
      <c r="AE4" s="4">
        <v>130.33000000000001</v>
      </c>
      <c r="AF4" s="9">
        <v>9.6782608695652197</v>
      </c>
      <c r="AG4" s="9">
        <v>0.60127527449962903</v>
      </c>
      <c r="AH4" s="4">
        <v>54.562556556255402</v>
      </c>
      <c r="AI4" s="4">
        <v>1.0996999999999999</v>
      </c>
      <c r="AJ4" s="4">
        <v>0.12959999999999999</v>
      </c>
      <c r="AK4" s="4">
        <v>7.7759999999999998</v>
      </c>
    </row>
    <row r="5" spans="1:37">
      <c r="A5">
        <v>810</v>
      </c>
      <c r="B5">
        <v>1</v>
      </c>
      <c r="C5">
        <v>2</v>
      </c>
      <c r="D5">
        <v>1</v>
      </c>
      <c r="E5">
        <v>1</v>
      </c>
      <c r="F5" s="4">
        <v>59.99</v>
      </c>
      <c r="G5" s="4">
        <v>21.849114726609269</v>
      </c>
      <c r="H5">
        <v>122</v>
      </c>
      <c r="I5">
        <v>73</v>
      </c>
      <c r="J5" s="9">
        <v>3.18</v>
      </c>
      <c r="K5" s="4">
        <v>103</v>
      </c>
      <c r="L5" s="4">
        <v>100.77500000000001</v>
      </c>
      <c r="M5" s="9">
        <v>7.031764705882356</v>
      </c>
      <c r="N5" s="9">
        <v>0.37893668377352002</v>
      </c>
      <c r="O5" s="4">
        <v>59.023588539566603</v>
      </c>
      <c r="P5" s="4">
        <v>1.0165</v>
      </c>
      <c r="Q5" s="4">
        <v>0.13289999999999999</v>
      </c>
      <c r="R5" s="4">
        <v>7.9739999999999993</v>
      </c>
      <c r="T5">
        <v>807</v>
      </c>
      <c r="U5">
        <v>1</v>
      </c>
      <c r="V5">
        <v>1</v>
      </c>
      <c r="W5">
        <v>2</v>
      </c>
      <c r="X5">
        <v>1</v>
      </c>
      <c r="Y5" s="4">
        <v>69.400000000000006</v>
      </c>
      <c r="Z5" s="4">
        <v>23.4586262844781</v>
      </c>
      <c r="AA5">
        <v>119</v>
      </c>
      <c r="AB5">
        <v>76</v>
      </c>
      <c r="AC5" s="9">
        <v>2.7199999999999998</v>
      </c>
      <c r="AD5" s="4">
        <v>104</v>
      </c>
      <c r="AE5" s="4">
        <v>112</v>
      </c>
      <c r="AF5" s="9">
        <v>8.5539130434782606</v>
      </c>
      <c r="AG5" s="9">
        <v>0.90741964586228596</v>
      </c>
      <c r="AH5" s="4">
        <v>92.778114084659506</v>
      </c>
      <c r="AI5" s="4">
        <v>0.64670000000000005</v>
      </c>
      <c r="AJ5" s="4">
        <v>4.5100000000000001E-2</v>
      </c>
      <c r="AK5" s="4">
        <v>2.706</v>
      </c>
    </row>
    <row r="6" spans="1:37">
      <c r="A6">
        <v>814</v>
      </c>
      <c r="B6">
        <v>1</v>
      </c>
      <c r="C6">
        <v>2</v>
      </c>
      <c r="D6">
        <v>1</v>
      </c>
      <c r="E6">
        <v>1</v>
      </c>
      <c r="F6" s="4">
        <v>55.45</v>
      </c>
      <c r="G6" s="4">
        <v>22.15585897605969</v>
      </c>
      <c r="H6">
        <v>123</v>
      </c>
      <c r="I6">
        <v>65</v>
      </c>
      <c r="J6" s="9">
        <v>3.3150000000000004</v>
      </c>
      <c r="K6" s="4">
        <v>98.5</v>
      </c>
      <c r="L6" s="4">
        <v>127.23</v>
      </c>
      <c r="M6" s="9">
        <v>11.879444444444449</v>
      </c>
      <c r="N6" s="9">
        <v>0.88050447123581599</v>
      </c>
      <c r="O6" s="4">
        <v>61.780095857094899</v>
      </c>
      <c r="P6" s="4">
        <v>0.97119999999999995</v>
      </c>
      <c r="Q6" s="4">
        <v>4.9500000000000002E-2</v>
      </c>
      <c r="R6" s="4">
        <v>2.97</v>
      </c>
      <c r="T6">
        <v>811</v>
      </c>
      <c r="U6">
        <v>1</v>
      </c>
      <c r="V6">
        <v>1</v>
      </c>
      <c r="W6">
        <v>2</v>
      </c>
      <c r="X6">
        <v>1</v>
      </c>
      <c r="Y6" s="4">
        <v>55.68</v>
      </c>
      <c r="Z6" s="4">
        <v>21.777213009538091</v>
      </c>
      <c r="AA6">
        <v>125</v>
      </c>
      <c r="AB6">
        <v>72</v>
      </c>
      <c r="AC6" s="9">
        <v>3.202941176470588</v>
      </c>
      <c r="AD6" s="4">
        <v>96</v>
      </c>
      <c r="AE6" s="4">
        <v>128.52500000000001</v>
      </c>
      <c r="AF6" s="9">
        <v>8.9384381338742376</v>
      </c>
      <c r="AG6" s="9">
        <v>0.33915255587083598</v>
      </c>
      <c r="AH6" s="4">
        <v>55.5538197074832</v>
      </c>
      <c r="AI6" s="4">
        <v>1.08</v>
      </c>
      <c r="AJ6" s="4">
        <v>7.1900000000000006E-2</v>
      </c>
      <c r="AK6" s="4">
        <v>4.3140000000000001</v>
      </c>
    </row>
    <row r="7" spans="1:37">
      <c r="A7">
        <v>801</v>
      </c>
      <c r="B7">
        <v>1</v>
      </c>
      <c r="C7">
        <v>2</v>
      </c>
      <c r="D7">
        <v>2</v>
      </c>
      <c r="E7">
        <v>2</v>
      </c>
      <c r="F7" s="4">
        <v>78.930000000000007</v>
      </c>
      <c r="G7" s="4">
        <v>26.556300838173787</v>
      </c>
      <c r="H7">
        <v>108</v>
      </c>
      <c r="I7">
        <v>64</v>
      </c>
      <c r="J7" s="9">
        <v>1.9125000000000005</v>
      </c>
      <c r="K7" s="4">
        <v>97</v>
      </c>
      <c r="L7" s="4">
        <v>126.22499999999999</v>
      </c>
      <c r="M7" s="9">
        <v>7.6693181818181815</v>
      </c>
      <c r="N7" s="9">
        <v>0.50310942106986201</v>
      </c>
      <c r="O7" s="4">
        <v>59.284626197310999</v>
      </c>
      <c r="P7" s="4">
        <v>1.0121</v>
      </c>
      <c r="Q7" s="4">
        <v>0.1084</v>
      </c>
      <c r="R7" s="4">
        <v>6.5039999999999996</v>
      </c>
      <c r="T7">
        <v>804</v>
      </c>
      <c r="U7">
        <v>1</v>
      </c>
      <c r="V7">
        <v>1</v>
      </c>
      <c r="W7">
        <v>1</v>
      </c>
      <c r="X7">
        <v>2</v>
      </c>
      <c r="Y7" s="4">
        <v>61.69</v>
      </c>
      <c r="Z7" s="4">
        <v>23.133556256466353</v>
      </c>
      <c r="AA7">
        <v>107</v>
      </c>
      <c r="AB7">
        <v>70</v>
      </c>
      <c r="AC7" s="9">
        <v>3.2039999999999997</v>
      </c>
      <c r="AD7" s="4">
        <v>107.5</v>
      </c>
      <c r="AE7" s="4">
        <v>137.965</v>
      </c>
      <c r="AF7" s="9">
        <v>9.7460000000000022</v>
      </c>
      <c r="AG7" s="9">
        <v>0.55539529822513201</v>
      </c>
      <c r="AH7" s="4">
        <v>59.061167967135397</v>
      </c>
      <c r="AI7" s="4">
        <v>1.0159</v>
      </c>
      <c r="AJ7" s="4">
        <v>9.7000000000000003E-2</v>
      </c>
      <c r="AK7" s="4">
        <v>5.82</v>
      </c>
    </row>
    <row r="8" spans="1:37">
      <c r="A8">
        <v>802</v>
      </c>
      <c r="B8">
        <v>1</v>
      </c>
      <c r="C8">
        <v>2</v>
      </c>
      <c r="D8">
        <v>2</v>
      </c>
      <c r="E8">
        <v>2</v>
      </c>
      <c r="F8" s="4">
        <v>47.97</v>
      </c>
      <c r="G8" s="4">
        <v>20.33233642578125</v>
      </c>
      <c r="H8">
        <v>119</v>
      </c>
      <c r="I8">
        <v>71</v>
      </c>
      <c r="J8" s="9">
        <v>2.4033333333333338</v>
      </c>
      <c r="K8" s="4">
        <v>104</v>
      </c>
      <c r="L8" s="4">
        <v>109.295</v>
      </c>
      <c r="M8" s="9">
        <v>9.7938095238095215</v>
      </c>
      <c r="N8" s="9">
        <v>1.1089834878984699</v>
      </c>
      <c r="O8" s="4">
        <v>89.687859549150403</v>
      </c>
      <c r="P8" s="4">
        <v>0.66900000000000004</v>
      </c>
      <c r="Q8" s="4">
        <v>6.4600000000000005E-2</v>
      </c>
      <c r="R8" s="4">
        <v>3.8760000000000003</v>
      </c>
      <c r="T8">
        <v>805</v>
      </c>
      <c r="U8">
        <v>1</v>
      </c>
      <c r="V8">
        <v>1</v>
      </c>
      <c r="W8">
        <v>1</v>
      </c>
      <c r="X8">
        <v>2</v>
      </c>
      <c r="Y8" s="4">
        <v>57.38</v>
      </c>
      <c r="Z8" s="4">
        <v>24.672937382424085</v>
      </c>
      <c r="AA8">
        <v>116</v>
      </c>
      <c r="AB8">
        <v>56</v>
      </c>
      <c r="AC8" s="9">
        <v>2.7319999999999998</v>
      </c>
      <c r="AD8" s="4">
        <v>103</v>
      </c>
      <c r="AE8" s="4">
        <v>128.71</v>
      </c>
      <c r="AF8" s="9">
        <v>12.18289361702128</v>
      </c>
      <c r="AG8" s="9">
        <v>0.7298025846349</v>
      </c>
      <c r="AH8" s="4">
        <v>47.571597587876703</v>
      </c>
      <c r="AI8" s="4">
        <v>1.2613000000000001</v>
      </c>
      <c r="AJ8" s="4">
        <v>9.0999999999999998E-2</v>
      </c>
      <c r="AK8" s="4">
        <v>5.46</v>
      </c>
    </row>
    <row r="9" spans="1:37">
      <c r="A9">
        <v>807</v>
      </c>
      <c r="B9">
        <v>1</v>
      </c>
      <c r="C9">
        <v>2</v>
      </c>
      <c r="D9">
        <v>2</v>
      </c>
      <c r="E9">
        <v>2</v>
      </c>
      <c r="F9" s="4">
        <v>69.400000000000006</v>
      </c>
      <c r="G9" s="4">
        <v>23.595610672423906</v>
      </c>
      <c r="H9">
        <v>121</v>
      </c>
      <c r="I9">
        <v>68</v>
      </c>
      <c r="J9" s="9">
        <v>3.1837837837837841</v>
      </c>
      <c r="K9" s="4">
        <v>93</v>
      </c>
      <c r="L9" s="4">
        <v>126.83</v>
      </c>
      <c r="M9" s="9">
        <v>9.9571253071253096</v>
      </c>
      <c r="N9" s="9">
        <v>0.327458557520861</v>
      </c>
      <c r="O9" s="4">
        <v>45.902086161562302</v>
      </c>
      <c r="P9" s="4">
        <v>1.3070999999999999</v>
      </c>
      <c r="Q9" s="4">
        <v>9.8299999999999998E-2</v>
      </c>
      <c r="R9" s="4">
        <v>5.8979999999999997</v>
      </c>
      <c r="T9">
        <v>810</v>
      </c>
      <c r="U9">
        <v>1</v>
      </c>
      <c r="V9">
        <v>1</v>
      </c>
      <c r="W9">
        <v>1</v>
      </c>
      <c r="X9">
        <v>2</v>
      </c>
      <c r="Y9" s="4">
        <v>61.23</v>
      </c>
      <c r="Z9" s="4">
        <v>22.140109322891597</v>
      </c>
      <c r="AA9">
        <v>117</v>
      </c>
      <c r="AB9">
        <v>73</v>
      </c>
      <c r="AC9" s="9">
        <v>3.0583333333333336</v>
      </c>
      <c r="AD9" s="4">
        <v>102</v>
      </c>
      <c r="AE9" s="4">
        <v>98.81</v>
      </c>
      <c r="AF9" s="9">
        <v>6.509666666666666</v>
      </c>
      <c r="AG9" s="9">
        <v>0.26675453105166902</v>
      </c>
      <c r="AH9" s="4">
        <v>30.614412163001099</v>
      </c>
      <c r="AI9" s="4">
        <v>1.0165</v>
      </c>
      <c r="AJ9" s="4">
        <v>0.13289999999999999</v>
      </c>
      <c r="AK9" s="4">
        <v>7.9739999999999993</v>
      </c>
    </row>
    <row r="10" spans="1:37">
      <c r="A10">
        <v>811</v>
      </c>
      <c r="B10">
        <v>1</v>
      </c>
      <c r="C10">
        <v>2</v>
      </c>
      <c r="D10">
        <v>2</v>
      </c>
      <c r="E10">
        <v>2</v>
      </c>
      <c r="F10" s="4">
        <v>57.6</v>
      </c>
      <c r="G10" s="4">
        <v>22.443855293243001</v>
      </c>
      <c r="H10">
        <v>114</v>
      </c>
      <c r="I10">
        <v>62</v>
      </c>
      <c r="J10" s="9">
        <v>3.1444444444444439</v>
      </c>
      <c r="K10" s="4">
        <v>126</v>
      </c>
      <c r="L10" s="4">
        <v>128.13499999999999</v>
      </c>
      <c r="M10" s="9">
        <v>15.196180555555559</v>
      </c>
      <c r="N10" s="9">
        <v>0.91901745637069898</v>
      </c>
      <c r="O10" s="4">
        <v>52.720050595245603</v>
      </c>
      <c r="P10" s="4">
        <v>1.1380999999999999</v>
      </c>
      <c r="Q10" s="4">
        <v>6.9000000000000006E-2</v>
      </c>
      <c r="R10" s="4">
        <v>4.1400000000000006</v>
      </c>
      <c r="T10">
        <v>814</v>
      </c>
      <c r="U10">
        <v>1</v>
      </c>
      <c r="V10">
        <v>1</v>
      </c>
      <c r="W10">
        <v>1</v>
      </c>
      <c r="X10">
        <v>2</v>
      </c>
      <c r="Y10" s="4">
        <v>54.32</v>
      </c>
      <c r="Z10" s="4">
        <v>21.649576573818997</v>
      </c>
      <c r="AA10">
        <v>113</v>
      </c>
      <c r="AB10">
        <v>66</v>
      </c>
      <c r="AC10" s="9">
        <v>2.5500000000000007</v>
      </c>
      <c r="AD10" s="4">
        <v>131.5</v>
      </c>
      <c r="AE10" s="4">
        <v>121.51</v>
      </c>
      <c r="AF10" s="9">
        <v>14.740243902439023</v>
      </c>
      <c r="AG10" s="9">
        <v>1.0882189661136501</v>
      </c>
      <c r="AH10" s="4">
        <v>50.865190130961402</v>
      </c>
      <c r="AI10" s="4">
        <v>1.1796</v>
      </c>
      <c r="AJ10" s="4">
        <v>0.1047</v>
      </c>
      <c r="AK10" s="4">
        <v>6.282</v>
      </c>
    </row>
    <row r="11" spans="1:37">
      <c r="A11">
        <v>817</v>
      </c>
      <c r="B11">
        <v>1</v>
      </c>
      <c r="C11">
        <v>2</v>
      </c>
      <c r="D11">
        <v>2</v>
      </c>
      <c r="E11">
        <v>1</v>
      </c>
      <c r="F11" s="4">
        <v>56.7</v>
      </c>
      <c r="G11" s="4">
        <v>20.47747549926035</v>
      </c>
      <c r="H11">
        <v>124</v>
      </c>
      <c r="I11">
        <v>80</v>
      </c>
      <c r="J11" s="9">
        <v>3.5294117647058814</v>
      </c>
      <c r="K11" s="4">
        <v>114</v>
      </c>
      <c r="L11" s="4">
        <v>136.61500000000001</v>
      </c>
      <c r="M11" s="9">
        <v>15.667557932263819</v>
      </c>
      <c r="N11" s="9">
        <v>0.83828476330041801</v>
      </c>
      <c r="O11" s="4">
        <v>43.108841013076898</v>
      </c>
      <c r="P11" s="4">
        <v>1.3917999999999999</v>
      </c>
      <c r="Q11" s="4">
        <v>0.183</v>
      </c>
      <c r="R11" s="4">
        <v>10.98</v>
      </c>
      <c r="T11">
        <v>816</v>
      </c>
      <c r="U11">
        <v>1</v>
      </c>
      <c r="V11">
        <v>1</v>
      </c>
      <c r="W11">
        <v>1</v>
      </c>
      <c r="X11">
        <v>1</v>
      </c>
      <c r="Y11" s="4">
        <v>61.7</v>
      </c>
      <c r="Z11" s="4">
        <v>23.222552598893451</v>
      </c>
      <c r="AA11">
        <v>141</v>
      </c>
      <c r="AB11">
        <v>78</v>
      </c>
      <c r="AC11" s="9">
        <v>4.2125000000000004</v>
      </c>
      <c r="AD11" s="4">
        <v>132.5</v>
      </c>
      <c r="AE11" s="4">
        <v>134.245</v>
      </c>
      <c r="AF11" s="9">
        <v>15.748611111111112</v>
      </c>
      <c r="AG11" s="9">
        <v>0.87786370929733903</v>
      </c>
      <c r="AH11" s="4">
        <v>62.206919129033302</v>
      </c>
      <c r="AI11" s="4">
        <v>0.96450000000000002</v>
      </c>
      <c r="AJ11" s="4">
        <v>9.8199999999999996E-2</v>
      </c>
      <c r="AK11" s="4">
        <v>5.8919999999999995</v>
      </c>
    </row>
    <row r="12" spans="1:37">
      <c r="A12">
        <v>820</v>
      </c>
      <c r="B12">
        <v>1</v>
      </c>
      <c r="C12">
        <v>2</v>
      </c>
      <c r="D12">
        <v>2</v>
      </c>
      <c r="E12">
        <v>1</v>
      </c>
      <c r="F12" s="4">
        <v>67.47</v>
      </c>
      <c r="G12" s="4">
        <v>24.632852931243779</v>
      </c>
      <c r="H12">
        <v>114</v>
      </c>
      <c r="I12">
        <v>69</v>
      </c>
      <c r="J12" s="9">
        <v>3.8086956521739133</v>
      </c>
      <c r="K12" s="4">
        <v>139.5</v>
      </c>
      <c r="L12" s="4">
        <v>129.80000000000001</v>
      </c>
      <c r="M12" s="9">
        <v>15.155304347826089</v>
      </c>
      <c r="N12" s="9">
        <v>0.87248555852297804</v>
      </c>
      <c r="O12" s="4">
        <v>51.155298550467101</v>
      </c>
      <c r="P12" s="4">
        <v>1.1729000000000001</v>
      </c>
      <c r="Q12" s="4">
        <v>5.16E-2</v>
      </c>
      <c r="R12" s="4">
        <v>3.0960000000000001</v>
      </c>
      <c r="T12">
        <v>819</v>
      </c>
      <c r="U12">
        <v>1</v>
      </c>
      <c r="V12">
        <v>1</v>
      </c>
      <c r="W12">
        <v>1</v>
      </c>
      <c r="X12">
        <v>1</v>
      </c>
      <c r="Y12" s="4">
        <v>59.42</v>
      </c>
      <c r="Z12" s="4">
        <v>23.652340057120682</v>
      </c>
      <c r="AA12">
        <v>141</v>
      </c>
      <c r="AB12">
        <v>72</v>
      </c>
      <c r="AC12" s="9">
        <v>3.5821428571428564</v>
      </c>
      <c r="AD12" s="4">
        <v>125.5</v>
      </c>
      <c r="AE12" s="4">
        <v>126.455</v>
      </c>
      <c r="AF12" s="9">
        <v>12.3</v>
      </c>
      <c r="AG12" s="9">
        <v>0.56727736791793704</v>
      </c>
      <c r="AH12" s="4">
        <v>37.403235496004697</v>
      </c>
      <c r="AI12" s="4">
        <v>1.6041000000000001</v>
      </c>
      <c r="AJ12" s="4">
        <v>0.11609999999999999</v>
      </c>
      <c r="AK12" s="4">
        <v>6.9659999999999993</v>
      </c>
    </row>
    <row r="13" spans="1:37">
      <c r="A13">
        <v>822</v>
      </c>
      <c r="B13">
        <v>1</v>
      </c>
      <c r="C13">
        <v>2</v>
      </c>
      <c r="D13">
        <v>2</v>
      </c>
      <c r="E13">
        <v>1</v>
      </c>
      <c r="F13" s="4">
        <v>64.98</v>
      </c>
      <c r="G13" s="4">
        <v>24.071579051873179</v>
      </c>
      <c r="H13">
        <v>156</v>
      </c>
      <c r="I13">
        <v>77</v>
      </c>
      <c r="J13" s="9">
        <v>3.5000000000000004</v>
      </c>
      <c r="K13" s="4">
        <v>120.5</v>
      </c>
      <c r="L13" s="4">
        <v>134.435</v>
      </c>
      <c r="M13" s="9">
        <v>13.826315789473682</v>
      </c>
      <c r="N13" s="9">
        <v>0.68077091556277003</v>
      </c>
      <c r="O13" s="4">
        <v>46.964715380681298</v>
      </c>
      <c r="P13" s="4">
        <v>1.2776000000000001</v>
      </c>
      <c r="Q13" s="4">
        <v>0.1051</v>
      </c>
      <c r="R13" s="4">
        <v>6.306</v>
      </c>
      <c r="T13">
        <v>821</v>
      </c>
      <c r="U13">
        <v>1</v>
      </c>
      <c r="V13">
        <v>1</v>
      </c>
      <c r="W13">
        <v>1</v>
      </c>
      <c r="X13">
        <v>1</v>
      </c>
      <c r="Y13" s="4">
        <v>70.760000000000005</v>
      </c>
      <c r="Z13" s="4">
        <v>23.918334234721474</v>
      </c>
      <c r="AA13">
        <v>134</v>
      </c>
      <c r="AB13">
        <v>65</v>
      </c>
      <c r="AC13" s="9">
        <v>3.6500000000000008</v>
      </c>
      <c r="AD13" s="4">
        <v>128.5</v>
      </c>
      <c r="AE13" s="4">
        <v>128.36500000000001</v>
      </c>
      <c r="AF13" s="9">
        <v>14.302631578947365</v>
      </c>
      <c r="AG13" s="9">
        <v>0.43833926642675303</v>
      </c>
      <c r="AH13" s="4">
        <v>29.1238280505878</v>
      </c>
      <c r="AI13" s="4">
        <v>2.0602</v>
      </c>
      <c r="AJ13" s="4">
        <v>0.2278</v>
      </c>
      <c r="AK13" s="4">
        <v>13.667999999999999</v>
      </c>
    </row>
    <row r="14" spans="1:37">
      <c r="A14">
        <v>816</v>
      </c>
      <c r="B14">
        <v>1</v>
      </c>
      <c r="C14">
        <v>2</v>
      </c>
      <c r="D14">
        <v>1</v>
      </c>
      <c r="E14">
        <v>2</v>
      </c>
      <c r="F14" s="4">
        <v>61.01</v>
      </c>
      <c r="G14" s="4">
        <v>22.991052670651381</v>
      </c>
      <c r="H14">
        <v>133</v>
      </c>
      <c r="I14">
        <v>54</v>
      </c>
      <c r="J14" s="9">
        <v>3.5</v>
      </c>
      <c r="K14" s="4">
        <v>133.5</v>
      </c>
      <c r="L14" s="4">
        <v>124.345</v>
      </c>
      <c r="M14" s="9">
        <v>16.925842696629211</v>
      </c>
      <c r="N14" s="9">
        <v>1.4921140672748101</v>
      </c>
      <c r="O14" s="4">
        <v>53.146452266618802</v>
      </c>
      <c r="P14" s="4">
        <v>1.129</v>
      </c>
      <c r="Q14" s="4">
        <v>7.0199999999999999E-2</v>
      </c>
      <c r="R14" s="4">
        <v>4.2119999999999997</v>
      </c>
      <c r="T14">
        <v>825</v>
      </c>
      <c r="U14">
        <v>1</v>
      </c>
      <c r="V14">
        <v>1</v>
      </c>
      <c r="W14">
        <v>1</v>
      </c>
      <c r="X14">
        <v>1</v>
      </c>
      <c r="Y14" s="4">
        <v>43.09</v>
      </c>
      <c r="Z14" s="4">
        <v>16.644256727134234</v>
      </c>
      <c r="AA14">
        <v>116</v>
      </c>
      <c r="AB14">
        <v>68</v>
      </c>
      <c r="AC14" s="9">
        <v>3.3413793103448279</v>
      </c>
      <c r="AD14" s="4">
        <v>122.5</v>
      </c>
      <c r="AE14" s="4">
        <v>129.60499999999999</v>
      </c>
      <c r="AF14" s="9">
        <v>14.192995689655174</v>
      </c>
      <c r="AG14" s="9">
        <v>0.830060942371601</v>
      </c>
      <c r="AH14" s="4">
        <v>55.804296347613402</v>
      </c>
      <c r="AI14" s="4">
        <v>1.0751999999999999</v>
      </c>
      <c r="AJ14" s="4">
        <v>9.4299999999999995E-2</v>
      </c>
      <c r="AK14" s="4">
        <v>5.6579999999999995</v>
      </c>
    </row>
    <row r="15" spans="1:37">
      <c r="A15">
        <v>819</v>
      </c>
      <c r="B15">
        <v>1</v>
      </c>
      <c r="C15">
        <v>2</v>
      </c>
      <c r="D15">
        <v>1</v>
      </c>
      <c r="E15">
        <v>2</v>
      </c>
      <c r="F15" s="4">
        <v>59.31</v>
      </c>
      <c r="G15" s="4">
        <v>23.549086802863055</v>
      </c>
      <c r="H15">
        <v>117</v>
      </c>
      <c r="I15">
        <v>65</v>
      </c>
      <c r="J15" s="9">
        <v>3.6950000000000003</v>
      </c>
      <c r="K15" s="4">
        <v>120.5</v>
      </c>
      <c r="L15" s="4">
        <v>131.58500000000001</v>
      </c>
      <c r="M15" s="9">
        <v>14.226428571428571</v>
      </c>
      <c r="N15" s="9">
        <v>0.67769054966682996</v>
      </c>
      <c r="O15" s="4">
        <v>58.323847403912502</v>
      </c>
      <c r="P15" s="4">
        <v>1.0286999999999999</v>
      </c>
      <c r="Q15" s="4">
        <v>0.1318</v>
      </c>
      <c r="R15" s="4">
        <v>7.9080000000000004</v>
      </c>
      <c r="T15">
        <v>817</v>
      </c>
      <c r="U15">
        <v>1</v>
      </c>
      <c r="V15">
        <v>1</v>
      </c>
      <c r="W15">
        <v>2</v>
      </c>
      <c r="X15">
        <v>2</v>
      </c>
      <c r="Y15" s="4">
        <v>55.45</v>
      </c>
      <c r="Z15" s="4">
        <v>19.787487028401198</v>
      </c>
      <c r="AA15">
        <v>129</v>
      </c>
      <c r="AB15">
        <v>75</v>
      </c>
      <c r="AC15" s="9">
        <v>3.236842105263158</v>
      </c>
      <c r="AD15" s="4">
        <v>116</v>
      </c>
      <c r="AE15" s="4">
        <v>140.80500000000001</v>
      </c>
      <c r="AF15" s="9">
        <v>13.673968705547658</v>
      </c>
      <c r="AG15" s="9">
        <v>0.78545408687127105</v>
      </c>
      <c r="AH15" s="4">
        <v>44.0249142922912</v>
      </c>
      <c r="AI15" s="4">
        <v>1.3629</v>
      </c>
      <c r="AJ15" s="4">
        <v>0.1232</v>
      </c>
      <c r="AK15" s="4">
        <v>7.3920000000000003</v>
      </c>
    </row>
    <row r="16" spans="1:37">
      <c r="A16">
        <v>821</v>
      </c>
      <c r="B16">
        <v>1</v>
      </c>
      <c r="C16">
        <v>2</v>
      </c>
      <c r="D16">
        <v>1</v>
      </c>
      <c r="E16">
        <v>2</v>
      </c>
      <c r="F16" s="4">
        <v>70.760000000000005</v>
      </c>
      <c r="G16" s="4">
        <v>24.142392348676744</v>
      </c>
      <c r="H16">
        <v>133</v>
      </c>
      <c r="I16">
        <v>68</v>
      </c>
      <c r="J16" s="9">
        <v>3.4192307692307691</v>
      </c>
      <c r="K16" s="4">
        <v>124.5</v>
      </c>
      <c r="L16" s="4">
        <v>127.74</v>
      </c>
      <c r="M16" s="9">
        <v>13.453846153846154</v>
      </c>
      <c r="N16" s="9">
        <v>0.75742055132624198</v>
      </c>
      <c r="O16" s="4">
        <v>38.786270031110398</v>
      </c>
      <c r="P16" s="4">
        <v>1.5468999999999999</v>
      </c>
      <c r="Q16" s="4">
        <v>0.1527</v>
      </c>
      <c r="R16" s="4">
        <v>9.1620000000000008</v>
      </c>
      <c r="T16">
        <v>820</v>
      </c>
      <c r="U16">
        <v>1</v>
      </c>
      <c r="V16">
        <v>1</v>
      </c>
      <c r="W16">
        <v>2</v>
      </c>
      <c r="X16">
        <v>2</v>
      </c>
      <c r="Y16" s="4">
        <v>67.92</v>
      </c>
      <c r="Z16" s="4">
        <v>24.7074898034314</v>
      </c>
      <c r="AA16">
        <v>109</v>
      </c>
      <c r="AB16">
        <v>69</v>
      </c>
      <c r="AC16" s="9">
        <v>3.72608695652174</v>
      </c>
      <c r="AD16" s="4">
        <v>136.5</v>
      </c>
      <c r="AE16" s="4">
        <v>125.765</v>
      </c>
      <c r="AF16" s="9">
        <v>14.318357487922704</v>
      </c>
      <c r="AG16" s="9">
        <v>0.89177705252168904</v>
      </c>
      <c r="AH16" s="4">
        <v>59.307299577344601</v>
      </c>
      <c r="AI16" s="4">
        <v>1.0117</v>
      </c>
      <c r="AJ16" s="4">
        <v>6.4899999999999999E-2</v>
      </c>
      <c r="AK16" s="4">
        <v>3.8940000000000001</v>
      </c>
    </row>
    <row r="17" spans="1:37">
      <c r="A17">
        <v>825</v>
      </c>
      <c r="B17">
        <v>1</v>
      </c>
      <c r="C17">
        <v>2</v>
      </c>
      <c r="D17">
        <v>1</v>
      </c>
      <c r="E17">
        <v>2</v>
      </c>
      <c r="F17" s="4">
        <v>43.66</v>
      </c>
      <c r="G17" s="4">
        <v>17.118822902522695</v>
      </c>
      <c r="H17">
        <v>112</v>
      </c>
      <c r="I17">
        <v>65</v>
      </c>
      <c r="J17" s="9">
        <v>2.9238095238095236</v>
      </c>
      <c r="K17" s="4">
        <v>127</v>
      </c>
      <c r="L17" s="4">
        <v>125.205</v>
      </c>
      <c r="M17" s="9">
        <v>11.680036630036629</v>
      </c>
      <c r="N17" s="9">
        <v>0.43671952710471701</v>
      </c>
      <c r="O17" s="4">
        <v>40.484514582607197</v>
      </c>
      <c r="P17" s="4">
        <v>1.482</v>
      </c>
      <c r="Q17" s="4">
        <v>0.1414</v>
      </c>
      <c r="R17" s="4">
        <v>8.484</v>
      </c>
      <c r="T17">
        <v>822</v>
      </c>
      <c r="U17">
        <v>1</v>
      </c>
      <c r="V17">
        <v>1</v>
      </c>
      <c r="W17">
        <v>2</v>
      </c>
      <c r="X17">
        <v>2</v>
      </c>
      <c r="Y17" s="4">
        <v>65.2</v>
      </c>
      <c r="Z17" s="4">
        <v>24.241522903033914</v>
      </c>
      <c r="AA17">
        <v>131</v>
      </c>
      <c r="AB17">
        <v>75</v>
      </c>
      <c r="AC17" s="9">
        <v>3.7434782608695656</v>
      </c>
      <c r="AD17" s="4">
        <v>119.5</v>
      </c>
      <c r="AE17" s="4">
        <v>133.19</v>
      </c>
      <c r="AF17" s="9">
        <v>13.998945981554673</v>
      </c>
      <c r="AG17" s="9">
        <v>0.66218491636447896</v>
      </c>
      <c r="AH17" s="4">
        <v>44.6282909433315</v>
      </c>
      <c r="AI17" s="4">
        <v>1.3444</v>
      </c>
      <c r="AJ17" s="4">
        <v>0.12139999999999999</v>
      </c>
      <c r="AK17" s="4">
        <v>7.2839999999999998</v>
      </c>
    </row>
    <row r="18" spans="1:37">
      <c r="A18" s="5" t="s">
        <v>11</v>
      </c>
      <c r="F18" s="3">
        <f>AVERAGE(F3:F17)</f>
        <v>60.736666666666672</v>
      </c>
      <c r="G18" s="3">
        <f t="shared" ref="G18:I18" si="0">AVERAGE(G3:G17)</f>
        <v>22.750675744175226</v>
      </c>
      <c r="H18" s="3">
        <f t="shared" si="0"/>
        <v>121.86666666666666</v>
      </c>
      <c r="I18" s="3">
        <f t="shared" si="0"/>
        <v>67.466666666666669</v>
      </c>
      <c r="J18" s="10">
        <f t="shared" ref="J18" si="1">AVERAGE(J3:J17)</f>
        <v>3.2044922123016755</v>
      </c>
      <c r="K18" s="3">
        <f t="shared" ref="K18" si="2">AVERAGE(K3:K17)</f>
        <v>114.33333333333333</v>
      </c>
      <c r="L18" s="3">
        <f t="shared" ref="L18" si="3">AVERAGE(L3:L17)</f>
        <v>126.55333333333333</v>
      </c>
      <c r="M18" s="10">
        <f t="shared" ref="M18" si="4">AVERAGE(M3:M17)</f>
        <v>12.240732183018524</v>
      </c>
      <c r="N18" s="10">
        <f t="shared" ref="N18" si="5">AVERAGE(N3:N17)</f>
        <v>0.74344706156090468</v>
      </c>
      <c r="O18" s="3">
        <f t="shared" ref="O18" si="6">AVERAGE(O3:O17)</f>
        <v>53.455784587186287</v>
      </c>
      <c r="P18" s="3">
        <f t="shared" ref="P18" si="7">AVERAGE(P3:P17)</f>
        <v>1.1864733333333333</v>
      </c>
      <c r="Q18" s="3">
        <f t="shared" ref="Q18" si="8">AVERAGE(Q3:Q17)</f>
        <v>0.10966000000000001</v>
      </c>
      <c r="R18" s="3">
        <f t="shared" ref="R18" si="9">AVERAGE(R3:R17)</f>
        <v>6.5796000000000001</v>
      </c>
      <c r="T18" s="5" t="s">
        <v>11</v>
      </c>
      <c r="Y18" s="3">
        <f>AVERAGE(Y3:Y17)</f>
        <v>60.524666666666668</v>
      </c>
      <c r="Z18" s="3">
        <f t="shared" ref="Z18" si="10">AVERAGE(Z3:Z17)</f>
        <v>22.622956709196274</v>
      </c>
      <c r="AA18" s="3">
        <f t="shared" ref="AA18" si="11">AVERAGE(AA3:AA17)</f>
        <v>121.13333333333334</v>
      </c>
      <c r="AB18" s="3">
        <f t="shared" ref="AB18" si="12">AVERAGE(AB3:AB17)</f>
        <v>70</v>
      </c>
      <c r="AC18" s="10">
        <f t="shared" ref="AC18" si="13">AVERAGE(AC3:AC17)</f>
        <v>3.2238160154553417</v>
      </c>
      <c r="AD18" s="3">
        <f t="shared" ref="AD18" si="14">AVERAGE(AD3:AD17)</f>
        <v>114.8</v>
      </c>
      <c r="AE18" s="3">
        <f t="shared" ref="AE18" si="15">AVERAGE(AE3:AE17)</f>
        <v>126.812</v>
      </c>
      <c r="AF18" s="10">
        <f t="shared" ref="AF18" si="16">AVERAGE(AF3:AF17)</f>
        <v>11.970254378444816</v>
      </c>
      <c r="AG18" s="10">
        <f t="shared" ref="AG18" si="17">AVERAGE(AG3:AG17)</f>
        <v>0.68117836005901899</v>
      </c>
      <c r="AH18" s="3">
        <f t="shared" ref="AH18" si="18">AVERAGE(AH3:AH17)</f>
        <v>51.924993712819592</v>
      </c>
      <c r="AI18" s="3">
        <f t="shared" ref="AI18" si="19">AVERAGE(AI3:AI17)</f>
        <v>1.1870866666666666</v>
      </c>
      <c r="AJ18" s="3">
        <f t="shared" ref="AJ18" si="20">AVERAGE(AJ3:AJ17)</f>
        <v>0.10546666666666665</v>
      </c>
      <c r="AK18" s="3">
        <f t="shared" ref="AK18" si="21">AVERAGE(AK3:AK17)</f>
        <v>6.3280000000000003</v>
      </c>
    </row>
    <row r="19" spans="1:37">
      <c r="A19" s="5" t="s">
        <v>12</v>
      </c>
      <c r="F19" s="3">
        <f>STDEV(F3:F17)</f>
        <v>8.8314289950854974</v>
      </c>
      <c r="G19" s="3">
        <f t="shared" ref="G19:I19" si="22">STDEV(G3:G17)</f>
        <v>2.2520759790014702</v>
      </c>
      <c r="H19" s="3">
        <f t="shared" si="22"/>
        <v>11.807181027219158</v>
      </c>
      <c r="I19" s="3">
        <f t="shared" si="22"/>
        <v>6.566872126348267</v>
      </c>
      <c r="J19" s="10">
        <f t="shared" ref="J19:R19" si="23">STDEV(J3:J17)</f>
        <v>0.5240390256910431</v>
      </c>
      <c r="K19" s="3">
        <f t="shared" si="23"/>
        <v>14.387080844914159</v>
      </c>
      <c r="L19" s="3">
        <f t="shared" si="23"/>
        <v>9.9458788426353291</v>
      </c>
      <c r="M19" s="10">
        <f t="shared" si="23"/>
        <v>2.9862129992785493</v>
      </c>
      <c r="N19" s="10">
        <f t="shared" si="23"/>
        <v>0.30059119828985875</v>
      </c>
      <c r="O19" s="3">
        <f t="shared" si="23"/>
        <v>13.736192442421491</v>
      </c>
      <c r="P19" s="3">
        <f t="shared" si="23"/>
        <v>0.28150867905084603</v>
      </c>
      <c r="Q19" s="3">
        <f t="shared" si="23"/>
        <v>4.7840505850168427E-2</v>
      </c>
      <c r="R19" s="3">
        <f t="shared" si="23"/>
        <v>2.8704303510101075</v>
      </c>
      <c r="T19" s="5" t="s">
        <v>12</v>
      </c>
      <c r="Y19" s="3">
        <f>STDEV(Y3:Y17)</f>
        <v>8.7997019971187243</v>
      </c>
      <c r="Z19" s="3">
        <f t="shared" ref="Z19:AK19" si="24">STDEV(Z3:Z17)</f>
        <v>2.3186388979790284</v>
      </c>
      <c r="AA19" s="3">
        <f t="shared" si="24"/>
        <v>11.648829902408155</v>
      </c>
      <c r="AB19" s="3">
        <f t="shared" si="24"/>
        <v>5.4902511001644676</v>
      </c>
      <c r="AC19" s="10">
        <f t="shared" si="24"/>
        <v>0.51662767126033471</v>
      </c>
      <c r="AD19" s="3">
        <f t="shared" si="24"/>
        <v>14.158288839303372</v>
      </c>
      <c r="AE19" s="3">
        <f t="shared" si="24"/>
        <v>10.277998484974766</v>
      </c>
      <c r="AF19" s="10">
        <f t="shared" si="24"/>
        <v>2.7721904928970047</v>
      </c>
      <c r="AG19" s="10">
        <f t="shared" si="24"/>
        <v>0.22655298870092672</v>
      </c>
      <c r="AH19" s="3">
        <f t="shared" si="24"/>
        <v>15.2310768504876</v>
      </c>
      <c r="AI19" s="3">
        <f t="shared" si="24"/>
        <v>0.32409305733002625</v>
      </c>
      <c r="AJ19" s="3">
        <f t="shared" si="24"/>
        <v>4.2749447225610269E-2</v>
      </c>
      <c r="AK19" s="3">
        <f t="shared" si="24"/>
        <v>2.5649668335366163</v>
      </c>
    </row>
    <row r="20" spans="1:37">
      <c r="K20" s="4"/>
      <c r="L20" s="4"/>
      <c r="O20" s="4"/>
      <c r="P20" s="4"/>
      <c r="Q20" s="4"/>
      <c r="R20" s="4"/>
      <c r="AC20" s="9"/>
      <c r="AD20" s="4"/>
      <c r="AE20" s="4"/>
      <c r="AF20" s="9"/>
      <c r="AH20" s="4"/>
      <c r="AI20" s="4"/>
      <c r="AJ20" s="4"/>
      <c r="AK20" s="4"/>
    </row>
    <row r="21" spans="1:37">
      <c r="A21" s="1" t="s">
        <v>8</v>
      </c>
      <c r="T21" s="1" t="s">
        <v>10</v>
      </c>
    </row>
    <row r="22" spans="1:37">
      <c r="A22">
        <v>804</v>
      </c>
      <c r="B22">
        <v>1</v>
      </c>
      <c r="C22">
        <v>2</v>
      </c>
      <c r="D22">
        <v>1</v>
      </c>
      <c r="E22">
        <v>1</v>
      </c>
      <c r="F22" s="4">
        <v>60.55</v>
      </c>
      <c r="G22" s="4">
        <v>22.650543818795647</v>
      </c>
      <c r="H22">
        <v>115</v>
      </c>
      <c r="I22">
        <v>75</v>
      </c>
      <c r="J22" s="9">
        <v>2.965217391304348</v>
      </c>
      <c r="K22" s="4">
        <v>108</v>
      </c>
      <c r="L22" s="4">
        <v>143.57</v>
      </c>
      <c r="M22" s="9">
        <v>8.519967793880836</v>
      </c>
      <c r="N22" s="9">
        <v>0.59394530040537197</v>
      </c>
      <c r="O22" s="4">
        <v>62.860490750431502</v>
      </c>
      <c r="P22" s="4">
        <v>0.95450000000000002</v>
      </c>
      <c r="Q22" s="4">
        <v>0.185</v>
      </c>
      <c r="R22" s="4">
        <v>11.1</v>
      </c>
      <c r="T22">
        <v>801</v>
      </c>
      <c r="U22">
        <v>1</v>
      </c>
      <c r="V22">
        <v>1</v>
      </c>
      <c r="W22">
        <v>2</v>
      </c>
      <c r="X22">
        <v>1</v>
      </c>
      <c r="Y22" s="4">
        <v>77.680000000000007</v>
      </c>
      <c r="Z22" s="4">
        <v>26.135733550099324</v>
      </c>
      <c r="AA22">
        <v>113</v>
      </c>
      <c r="AB22">
        <v>74</v>
      </c>
      <c r="AC22" s="9">
        <v>3.0714285714285707</v>
      </c>
      <c r="AD22" s="4">
        <v>97</v>
      </c>
      <c r="AE22" s="4">
        <v>127.43</v>
      </c>
      <c r="AF22" s="9">
        <v>9.6127819548872182</v>
      </c>
      <c r="AG22" s="9">
        <v>0.63005128234456298</v>
      </c>
      <c r="AH22" s="4">
        <v>53.170675391586101</v>
      </c>
      <c r="AI22" s="4">
        <v>1.1284000000000001</v>
      </c>
      <c r="AJ22" s="4">
        <v>0.1056</v>
      </c>
      <c r="AK22" s="4">
        <v>6.3360000000000003</v>
      </c>
    </row>
    <row r="23" spans="1:37">
      <c r="A23">
        <v>805</v>
      </c>
      <c r="B23">
        <v>1</v>
      </c>
      <c r="C23">
        <v>2</v>
      </c>
      <c r="D23">
        <v>1</v>
      </c>
      <c r="E23">
        <v>1</v>
      </c>
      <c r="F23" s="4">
        <v>57.15</v>
      </c>
      <c r="G23" s="4">
        <v>24.413687043444828</v>
      </c>
      <c r="H23">
        <v>107</v>
      </c>
      <c r="I23">
        <v>60</v>
      </c>
      <c r="J23" s="9">
        <v>2.9035714285714285</v>
      </c>
      <c r="K23" s="4">
        <v>101</v>
      </c>
      <c r="L23" s="4">
        <v>128.33500000000001</v>
      </c>
      <c r="M23" s="9">
        <v>10.948809523809523</v>
      </c>
      <c r="N23" s="9">
        <v>0.62854843768657298</v>
      </c>
      <c r="O23" s="4">
        <v>43.6560682650031</v>
      </c>
      <c r="P23" s="4">
        <v>1.3744000000000001</v>
      </c>
      <c r="Q23" s="4">
        <v>0.1066</v>
      </c>
      <c r="R23" s="4">
        <v>6.3959999999999999</v>
      </c>
      <c r="T23">
        <v>802</v>
      </c>
      <c r="U23">
        <v>1</v>
      </c>
      <c r="V23">
        <v>1</v>
      </c>
      <c r="W23">
        <v>2</v>
      </c>
      <c r="X23">
        <v>1</v>
      </c>
      <c r="Y23" s="4">
        <v>48.53</v>
      </c>
      <c r="Z23" s="4">
        <v>20.867508734211238</v>
      </c>
      <c r="AA23">
        <v>116</v>
      </c>
      <c r="AB23">
        <v>74</v>
      </c>
      <c r="AC23" s="9">
        <v>2.2999999999999998</v>
      </c>
      <c r="AD23" s="4">
        <v>97</v>
      </c>
      <c r="AE23" s="4">
        <v>128.995</v>
      </c>
      <c r="AF23" s="9">
        <v>7.5291666666666694</v>
      </c>
      <c r="AG23" s="9">
        <v>0.40022307591725798</v>
      </c>
      <c r="AH23" s="4">
        <v>47.477249148544303</v>
      </c>
      <c r="AI23" s="4">
        <v>1.2638</v>
      </c>
      <c r="AJ23" s="4">
        <v>0.1741</v>
      </c>
      <c r="AK23" s="4">
        <v>10.446</v>
      </c>
    </row>
    <row r="24" spans="1:37">
      <c r="A24">
        <v>810</v>
      </c>
      <c r="B24">
        <v>1</v>
      </c>
      <c r="C24">
        <v>2</v>
      </c>
      <c r="D24">
        <v>1</v>
      </c>
      <c r="E24">
        <v>1</v>
      </c>
      <c r="F24" s="4">
        <v>60.78</v>
      </c>
      <c r="G24" s="4">
        <v>22.271045735157038</v>
      </c>
      <c r="H24">
        <v>124</v>
      </c>
      <c r="I24">
        <v>78</v>
      </c>
      <c r="J24" s="9">
        <v>2.9594594594594592</v>
      </c>
      <c r="K24" s="4">
        <v>105</v>
      </c>
      <c r="L24" s="4">
        <v>101.175</v>
      </c>
      <c r="M24" s="9">
        <v>6.6551238738738743</v>
      </c>
      <c r="N24" s="9">
        <v>0.42380123009149401</v>
      </c>
      <c r="O24" s="4">
        <v>63.066585764175002</v>
      </c>
      <c r="P24" s="4">
        <v>0.95140000000000002</v>
      </c>
      <c r="Q24" s="4">
        <v>0.10100000000000001</v>
      </c>
      <c r="R24" s="4">
        <v>6.0600000000000005</v>
      </c>
      <c r="T24">
        <v>807</v>
      </c>
      <c r="U24">
        <v>1</v>
      </c>
      <c r="V24">
        <v>1</v>
      </c>
      <c r="W24">
        <v>2</v>
      </c>
      <c r="X24">
        <v>1</v>
      </c>
      <c r="Y24" s="4">
        <v>68.36</v>
      </c>
      <c r="Z24" s="4">
        <v>23.080239621235577</v>
      </c>
      <c r="AA24">
        <v>110</v>
      </c>
      <c r="AB24">
        <v>69</v>
      </c>
      <c r="AC24" s="9">
        <v>2.8959999999999986</v>
      </c>
      <c r="AD24" s="4">
        <v>101</v>
      </c>
      <c r="AE24" s="4">
        <v>110.355</v>
      </c>
      <c r="AF24" s="9">
        <v>9.2779130434782626</v>
      </c>
      <c r="AG24" s="9">
        <v>0.98014559682879598</v>
      </c>
      <c r="AH24" s="4">
        <v>90.296862117687695</v>
      </c>
      <c r="AI24" s="4">
        <v>0.66449999999999998</v>
      </c>
      <c r="AJ24" s="4">
        <v>6.3E-2</v>
      </c>
      <c r="AK24" s="4">
        <v>3.7800000000000002</v>
      </c>
    </row>
    <row r="25" spans="1:37">
      <c r="A25">
        <v>814</v>
      </c>
      <c r="B25">
        <v>1</v>
      </c>
      <c r="C25">
        <v>2</v>
      </c>
      <c r="D25">
        <v>1</v>
      </c>
      <c r="E25">
        <v>1</v>
      </c>
      <c r="F25" s="4">
        <v>54.54</v>
      </c>
      <c r="G25" s="4">
        <v>21.902875565643566</v>
      </c>
      <c r="H25">
        <v>133</v>
      </c>
      <c r="I25">
        <v>67</v>
      </c>
      <c r="J25" s="9">
        <v>3.3793103448275867</v>
      </c>
      <c r="K25" s="4">
        <v>100</v>
      </c>
      <c r="L25" s="4">
        <v>126.67</v>
      </c>
      <c r="M25" s="9">
        <v>10.755689655172413</v>
      </c>
      <c r="N25" s="9">
        <v>0.78726805961757396</v>
      </c>
      <c r="O25" s="4">
        <v>62.762738138768498</v>
      </c>
      <c r="P25" s="4">
        <v>0.95599999999999996</v>
      </c>
      <c r="Q25" s="4">
        <v>6.4199999999999993E-2</v>
      </c>
      <c r="R25" s="4">
        <v>3.8519999999999994</v>
      </c>
      <c r="T25">
        <v>811</v>
      </c>
      <c r="U25">
        <v>1</v>
      </c>
      <c r="V25">
        <v>1</v>
      </c>
      <c r="W25">
        <v>2</v>
      </c>
      <c r="X25">
        <v>1</v>
      </c>
      <c r="Y25" s="4">
        <v>55.34</v>
      </c>
      <c r="Z25" s="4">
        <v>21.671331968464958</v>
      </c>
      <c r="AA25">
        <v>114</v>
      </c>
      <c r="AB25">
        <v>59</v>
      </c>
      <c r="AC25" s="9">
        <v>3.3303030303030314</v>
      </c>
      <c r="AD25" s="4">
        <v>94</v>
      </c>
      <c r="AE25" s="4">
        <v>125.845</v>
      </c>
      <c r="AF25" s="9">
        <v>12.615411255411262</v>
      </c>
      <c r="AG25" s="9">
        <v>0.48599999999999999</v>
      </c>
      <c r="AH25" s="4">
        <v>60.48</v>
      </c>
      <c r="AI25" s="4">
        <v>0.99209999999999998</v>
      </c>
      <c r="AJ25" s="4">
        <v>8.6499999999999994E-2</v>
      </c>
      <c r="AK25" s="4">
        <v>5.1899999999999995</v>
      </c>
    </row>
    <row r="26" spans="1:37">
      <c r="A26">
        <v>801</v>
      </c>
      <c r="B26">
        <v>1</v>
      </c>
      <c r="C26">
        <v>2</v>
      </c>
      <c r="D26">
        <v>2</v>
      </c>
      <c r="E26">
        <v>2</v>
      </c>
      <c r="F26" s="4">
        <v>76.319999999999993</v>
      </c>
      <c r="G26" s="4">
        <v>25.678156340674306</v>
      </c>
      <c r="H26">
        <v>101</v>
      </c>
      <c r="I26">
        <v>72</v>
      </c>
      <c r="J26" s="9">
        <v>2.5111111111111111</v>
      </c>
      <c r="K26" s="4">
        <v>99</v>
      </c>
      <c r="L26" s="4">
        <v>127.845</v>
      </c>
      <c r="M26" s="9">
        <v>7.1447712418300622</v>
      </c>
      <c r="N26" s="9">
        <v>0.54283237016937302</v>
      </c>
      <c r="O26" s="4">
        <v>66.536516451593798</v>
      </c>
      <c r="P26" s="4">
        <v>0.90180000000000005</v>
      </c>
      <c r="Q26" s="4">
        <v>9.3200000000000005E-2</v>
      </c>
      <c r="R26" s="4">
        <v>5.5920000000000005</v>
      </c>
      <c r="T26">
        <v>804</v>
      </c>
      <c r="U26">
        <v>1</v>
      </c>
      <c r="V26">
        <v>1</v>
      </c>
      <c r="W26">
        <v>1</v>
      </c>
      <c r="X26">
        <v>2</v>
      </c>
      <c r="Y26" s="4">
        <v>61.69</v>
      </c>
      <c r="Z26" s="4">
        <v>23.133556256466353</v>
      </c>
      <c r="AA26">
        <v>112</v>
      </c>
      <c r="AB26">
        <v>74</v>
      </c>
      <c r="AC26" s="9">
        <v>2.9250000000000003</v>
      </c>
      <c r="AD26" s="4">
        <v>106.5</v>
      </c>
      <c r="AE26" s="4">
        <v>134.83500000000001</v>
      </c>
      <c r="AF26" s="9">
        <v>9.7107142857142872</v>
      </c>
      <c r="AG26" s="9">
        <v>0.52158960506501595</v>
      </c>
      <c r="AH26" s="4">
        <v>55.796781951240902</v>
      </c>
      <c r="AI26" s="4">
        <v>1.0752999999999999</v>
      </c>
      <c r="AJ26" s="4">
        <v>7.0900000000000005E-2</v>
      </c>
      <c r="AK26" s="4">
        <v>4.2540000000000004</v>
      </c>
    </row>
    <row r="27" spans="1:37">
      <c r="A27">
        <v>802</v>
      </c>
      <c r="B27">
        <v>1</v>
      </c>
      <c r="C27">
        <v>2</v>
      </c>
      <c r="D27">
        <v>2</v>
      </c>
      <c r="E27">
        <v>2</v>
      </c>
      <c r="F27" s="4">
        <v>48.94</v>
      </c>
      <c r="G27" s="4">
        <v>20.716492639380217</v>
      </c>
      <c r="H27">
        <v>123</v>
      </c>
      <c r="I27">
        <v>78</v>
      </c>
      <c r="J27" s="9">
        <v>2.3689655172413797</v>
      </c>
      <c r="K27" s="4">
        <v>99.5</v>
      </c>
      <c r="L27" s="4">
        <v>111.79</v>
      </c>
      <c r="M27" s="9">
        <v>8.057350272232302</v>
      </c>
      <c r="N27" s="9">
        <v>0.80730000000000002</v>
      </c>
      <c r="O27" s="4">
        <v>81.400000000000006</v>
      </c>
      <c r="P27" s="4">
        <v>0.9526</v>
      </c>
      <c r="Q27" s="4">
        <v>5.0799999999999998E-2</v>
      </c>
      <c r="R27" s="4">
        <v>3.048</v>
      </c>
      <c r="T27">
        <v>805</v>
      </c>
      <c r="U27">
        <v>1</v>
      </c>
      <c r="V27">
        <v>1</v>
      </c>
      <c r="W27">
        <v>1</v>
      </c>
      <c r="X27">
        <v>2</v>
      </c>
      <c r="Y27" s="4">
        <v>56.9</v>
      </c>
      <c r="Z27" s="4">
        <v>22.850634757702949</v>
      </c>
      <c r="AA27">
        <v>119</v>
      </c>
      <c r="AB27">
        <v>60</v>
      </c>
      <c r="AC27" s="9">
        <v>2.7370370370370369</v>
      </c>
      <c r="AD27" s="4">
        <v>102.5</v>
      </c>
      <c r="AE27" s="4">
        <v>127.425</v>
      </c>
      <c r="AF27" s="9">
        <v>11.789886039886039</v>
      </c>
      <c r="AG27" s="9">
        <v>0.71712122968831604</v>
      </c>
      <c r="AH27" s="4">
        <v>59.711611007662697</v>
      </c>
      <c r="AI27" s="4">
        <v>1.0047999999999999</v>
      </c>
      <c r="AJ27" s="4">
        <v>0.1384</v>
      </c>
      <c r="AK27" s="4">
        <v>8.3040000000000003</v>
      </c>
    </row>
    <row r="28" spans="1:37">
      <c r="A28">
        <v>807</v>
      </c>
      <c r="B28">
        <v>1</v>
      </c>
      <c r="C28">
        <v>2</v>
      </c>
      <c r="D28">
        <v>2</v>
      </c>
      <c r="E28">
        <v>2</v>
      </c>
      <c r="F28" s="4">
        <v>69.400000000000006</v>
      </c>
      <c r="G28" s="4">
        <v>23.789413642371752</v>
      </c>
      <c r="H28">
        <v>118</v>
      </c>
      <c r="I28">
        <v>70</v>
      </c>
      <c r="J28" s="9">
        <v>3.4153846153846157</v>
      </c>
      <c r="K28" s="4">
        <v>100</v>
      </c>
      <c r="L28" s="4">
        <v>127.07</v>
      </c>
      <c r="M28" s="9">
        <v>10.291932457786114</v>
      </c>
      <c r="N28" s="9">
        <v>0.43479310568621898</v>
      </c>
      <c r="O28" s="4">
        <v>49.931699619702997</v>
      </c>
      <c r="P28" s="4">
        <v>0.73950000000000005</v>
      </c>
      <c r="Q28" s="4">
        <v>7.7499999999999999E-2</v>
      </c>
      <c r="R28" s="4">
        <v>4.6500000000000004</v>
      </c>
      <c r="T28">
        <v>810</v>
      </c>
      <c r="U28">
        <v>1</v>
      </c>
      <c r="V28">
        <v>1</v>
      </c>
      <c r="W28">
        <v>1</v>
      </c>
      <c r="X28">
        <v>2</v>
      </c>
      <c r="Y28" s="4">
        <v>61.69</v>
      </c>
      <c r="Z28" s="4">
        <v>22.33329133849146</v>
      </c>
      <c r="AA28">
        <v>119</v>
      </c>
      <c r="AB28">
        <v>75</v>
      </c>
      <c r="AC28" s="9">
        <v>3.0361111111111101</v>
      </c>
      <c r="AD28" s="4">
        <v>100</v>
      </c>
      <c r="AE28" s="4">
        <v>105.49</v>
      </c>
      <c r="AF28" s="9">
        <v>7.0338888888888906</v>
      </c>
      <c r="AG28" s="9">
        <v>0.403796183762691</v>
      </c>
      <c r="AH28" s="4">
        <v>49.399343278545501</v>
      </c>
      <c r="AI28" s="4">
        <v>1.2145999999999999</v>
      </c>
      <c r="AJ28" s="4">
        <v>0.13719999999999999</v>
      </c>
      <c r="AK28" s="4">
        <v>8.2319999999999993</v>
      </c>
    </row>
    <row r="29" spans="1:37">
      <c r="A29">
        <v>811</v>
      </c>
      <c r="B29">
        <v>1</v>
      </c>
      <c r="C29">
        <v>2</v>
      </c>
      <c r="D29">
        <v>2</v>
      </c>
      <c r="E29">
        <v>2</v>
      </c>
      <c r="F29" s="4">
        <v>57.04</v>
      </c>
      <c r="G29" s="4">
        <v>22.142642249201774</v>
      </c>
      <c r="H29">
        <v>89</v>
      </c>
      <c r="I29">
        <v>67</v>
      </c>
      <c r="J29" s="9">
        <v>2.9233333333333329</v>
      </c>
      <c r="K29" s="4">
        <v>125</v>
      </c>
      <c r="L29" s="4">
        <v>127.425</v>
      </c>
      <c r="M29" s="9">
        <v>14.449393939393946</v>
      </c>
      <c r="N29" s="9">
        <v>0.83610821036126004</v>
      </c>
      <c r="O29" s="4">
        <v>54.189800123568098</v>
      </c>
      <c r="P29" s="4">
        <v>1.1072</v>
      </c>
      <c r="Q29" s="4">
        <v>6.8400000000000002E-2</v>
      </c>
      <c r="R29" s="4">
        <v>4.1040000000000001</v>
      </c>
      <c r="T29">
        <v>814</v>
      </c>
      <c r="U29">
        <v>1</v>
      </c>
      <c r="V29">
        <v>1</v>
      </c>
      <c r="W29">
        <v>1</v>
      </c>
      <c r="X29">
        <v>2</v>
      </c>
      <c r="Y29" s="4">
        <v>54.66</v>
      </c>
      <c r="Z29" s="4">
        <v>22.260331852433463</v>
      </c>
      <c r="AA29">
        <v>115</v>
      </c>
      <c r="AB29">
        <v>64</v>
      </c>
      <c r="AC29" s="9">
        <v>3.8499999999999996</v>
      </c>
      <c r="AD29" s="4">
        <v>125.5</v>
      </c>
      <c r="AE29" s="4">
        <v>119.57</v>
      </c>
      <c r="AF29" s="9">
        <v>11.816197183098598</v>
      </c>
      <c r="AG29" s="9">
        <v>0.67468211134957801</v>
      </c>
      <c r="AH29" s="4">
        <v>33.819756190444203</v>
      </c>
      <c r="AI29" s="4">
        <v>1.8081</v>
      </c>
      <c r="AJ29" s="4">
        <v>0.17030000000000001</v>
      </c>
      <c r="AK29" s="4">
        <v>10.218</v>
      </c>
    </row>
    <row r="30" spans="1:37">
      <c r="A30">
        <v>817</v>
      </c>
      <c r="B30">
        <v>1</v>
      </c>
      <c r="C30">
        <v>2</v>
      </c>
      <c r="D30">
        <v>2</v>
      </c>
      <c r="E30">
        <v>1</v>
      </c>
      <c r="F30" s="4">
        <v>56.35</v>
      </c>
      <c r="G30" s="4">
        <v>20.277888033671015</v>
      </c>
      <c r="H30">
        <v>132</v>
      </c>
      <c r="I30">
        <v>78</v>
      </c>
      <c r="J30" s="9">
        <v>3.2552631578947366</v>
      </c>
      <c r="K30" s="4">
        <v>125</v>
      </c>
      <c r="L30" s="4">
        <v>137.86500000000001</v>
      </c>
      <c r="M30" s="9">
        <v>13.905451127819548</v>
      </c>
      <c r="N30" s="9">
        <v>0.81478140712201896</v>
      </c>
      <c r="O30" s="4">
        <v>53.536533198424898</v>
      </c>
      <c r="P30" s="4">
        <v>1.1207</v>
      </c>
      <c r="Q30" s="4">
        <v>9.1499999999999998E-2</v>
      </c>
      <c r="R30" s="4">
        <v>5.49</v>
      </c>
      <c r="T30">
        <v>816</v>
      </c>
      <c r="U30">
        <v>1</v>
      </c>
      <c r="V30">
        <v>1</v>
      </c>
      <c r="W30">
        <v>1</v>
      </c>
      <c r="X30">
        <v>1</v>
      </c>
      <c r="Y30" s="4">
        <v>61.23</v>
      </c>
      <c r="Z30" s="4">
        <v>23.273546078048295</v>
      </c>
      <c r="AA30">
        <v>136</v>
      </c>
      <c r="AB30">
        <v>86</v>
      </c>
      <c r="AC30" s="9">
        <v>3.430769230769231</v>
      </c>
      <c r="AD30" s="4">
        <v>122</v>
      </c>
      <c r="AE30" s="4">
        <v>132.67500000000001</v>
      </c>
      <c r="AF30" s="9">
        <v>15.478754578754581</v>
      </c>
      <c r="AG30" s="9">
        <v>0.88049665426456403</v>
      </c>
      <c r="AH30" s="4">
        <v>74.533319788970999</v>
      </c>
      <c r="AI30" s="4">
        <v>0.83730000000000004</v>
      </c>
      <c r="AJ30" s="4">
        <v>0.12859999999999999</v>
      </c>
      <c r="AK30" s="4">
        <v>7.7159999999999993</v>
      </c>
    </row>
    <row r="31" spans="1:37">
      <c r="A31">
        <v>820</v>
      </c>
      <c r="B31">
        <v>1</v>
      </c>
      <c r="C31">
        <v>2</v>
      </c>
      <c r="D31">
        <v>2</v>
      </c>
      <c r="E31">
        <v>1</v>
      </c>
      <c r="F31" s="4">
        <v>68.150000000000006</v>
      </c>
      <c r="G31" s="4">
        <v>24.82108965858346</v>
      </c>
      <c r="H31">
        <v>118</v>
      </c>
      <c r="I31">
        <v>70</v>
      </c>
      <c r="J31" s="9">
        <v>3.6952380952380963</v>
      </c>
      <c r="K31" s="4">
        <v>139</v>
      </c>
      <c r="L31" s="4">
        <v>127.845</v>
      </c>
      <c r="M31" s="9">
        <v>14.138095238095236</v>
      </c>
      <c r="N31" s="9">
        <v>0.89082336870378598</v>
      </c>
      <c r="O31" s="4">
        <v>57.6658431707164</v>
      </c>
      <c r="P31" s="4">
        <v>1.0405</v>
      </c>
      <c r="Q31" s="4">
        <v>5.8200000000000002E-2</v>
      </c>
      <c r="R31" s="4">
        <v>3.492</v>
      </c>
      <c r="T31">
        <v>819</v>
      </c>
      <c r="U31">
        <v>1</v>
      </c>
      <c r="V31">
        <v>1</v>
      </c>
      <c r="W31">
        <v>1</v>
      </c>
      <c r="X31">
        <v>1</v>
      </c>
      <c r="Y31" s="4">
        <v>59.31</v>
      </c>
      <c r="Z31" s="4">
        <v>23.728166666066564</v>
      </c>
      <c r="AA31">
        <v>145</v>
      </c>
      <c r="AB31">
        <v>72</v>
      </c>
      <c r="AC31" s="9">
        <v>2.882608695652173</v>
      </c>
      <c r="AD31" s="4">
        <v>130</v>
      </c>
      <c r="AE31" s="4">
        <v>127.85</v>
      </c>
      <c r="AF31" s="9">
        <v>13.178105590062113</v>
      </c>
      <c r="AG31" s="9">
        <v>0.80475324890724398</v>
      </c>
      <c r="AH31" s="4">
        <v>50.810631955191297</v>
      </c>
      <c r="AI31" s="4">
        <v>1.1809000000000001</v>
      </c>
      <c r="AJ31" s="4">
        <v>7.2599999999999998E-2</v>
      </c>
      <c r="AK31" s="4">
        <v>4.3559999999999999</v>
      </c>
    </row>
    <row r="32" spans="1:37">
      <c r="A32">
        <v>822</v>
      </c>
      <c r="B32">
        <v>1</v>
      </c>
      <c r="C32">
        <v>2</v>
      </c>
      <c r="D32">
        <v>2</v>
      </c>
      <c r="E32">
        <v>1</v>
      </c>
      <c r="F32" s="4">
        <v>65.11</v>
      </c>
      <c r="G32" s="4">
        <v>24.119737027815678</v>
      </c>
      <c r="H32">
        <v>137</v>
      </c>
      <c r="I32">
        <v>75</v>
      </c>
      <c r="J32" s="9">
        <v>4.0086956521739117</v>
      </c>
      <c r="K32" s="4">
        <v>119.5</v>
      </c>
      <c r="L32" s="4">
        <v>134.82</v>
      </c>
      <c r="M32" s="9">
        <v>13.99630434782609</v>
      </c>
      <c r="N32" s="9">
        <v>0.74318852478859998</v>
      </c>
      <c r="O32" s="4">
        <v>47.612045866122799</v>
      </c>
      <c r="P32" s="4">
        <v>1.2602</v>
      </c>
      <c r="Q32" s="4">
        <v>0.15210000000000001</v>
      </c>
      <c r="R32" s="4">
        <v>9.1260000000000012</v>
      </c>
      <c r="T32">
        <v>821</v>
      </c>
      <c r="U32">
        <v>1</v>
      </c>
      <c r="V32">
        <v>1</v>
      </c>
      <c r="W32">
        <v>1</v>
      </c>
      <c r="X32">
        <v>1</v>
      </c>
      <c r="Y32" s="4">
        <v>70.650000000000006</v>
      </c>
      <c r="Z32" s="4">
        <v>23.660542052469133</v>
      </c>
      <c r="AA32">
        <v>146</v>
      </c>
      <c r="AB32">
        <v>77</v>
      </c>
      <c r="AC32" s="9">
        <v>3.9</v>
      </c>
      <c r="AD32" s="4">
        <v>123</v>
      </c>
      <c r="AE32" s="4">
        <v>127.075</v>
      </c>
      <c r="AF32" s="9">
        <v>13.156363636363631</v>
      </c>
      <c r="AG32" s="9">
        <v>0.47360578932688702</v>
      </c>
      <c r="AH32" s="4">
        <v>30.679666931302499</v>
      </c>
      <c r="AI32" s="4">
        <v>1.9557</v>
      </c>
      <c r="AJ32" s="4">
        <v>0.22839999999999999</v>
      </c>
      <c r="AK32" s="4">
        <v>13.703999999999999</v>
      </c>
    </row>
    <row r="33" spans="1:37">
      <c r="A33">
        <v>816</v>
      </c>
      <c r="B33">
        <v>1</v>
      </c>
      <c r="C33">
        <v>2</v>
      </c>
      <c r="D33">
        <v>1</v>
      </c>
      <c r="E33">
        <v>2</v>
      </c>
      <c r="F33" s="4">
        <v>61.01</v>
      </c>
      <c r="G33" s="4">
        <v>22.739097830672918</v>
      </c>
      <c r="H33">
        <v>122</v>
      </c>
      <c r="I33">
        <v>66</v>
      </c>
      <c r="J33" s="9">
        <v>2.7961538461538464</v>
      </c>
      <c r="K33" s="4">
        <v>129</v>
      </c>
      <c r="L33" s="4">
        <v>122.72</v>
      </c>
      <c r="M33" s="9">
        <v>17.716749379652601</v>
      </c>
      <c r="N33" s="9">
        <v>1.39918166179346</v>
      </c>
      <c r="O33" s="4">
        <v>53.560797502666297</v>
      </c>
      <c r="P33" s="4">
        <v>1.1202000000000001</v>
      </c>
      <c r="Q33" s="4">
        <v>7.85E-2</v>
      </c>
      <c r="R33" s="4">
        <v>4.71</v>
      </c>
      <c r="T33">
        <v>825</v>
      </c>
      <c r="U33">
        <v>1</v>
      </c>
      <c r="V33">
        <v>1</v>
      </c>
      <c r="W33">
        <v>1</v>
      </c>
      <c r="X33">
        <v>1</v>
      </c>
      <c r="Y33" s="4">
        <v>43.6</v>
      </c>
      <c r="Z33" s="4">
        <v>17.052559037641178</v>
      </c>
      <c r="AA33">
        <v>121</v>
      </c>
      <c r="AB33">
        <v>68</v>
      </c>
      <c r="AC33" s="9">
        <v>3.2764705882352945</v>
      </c>
      <c r="AD33" s="4">
        <v>122</v>
      </c>
      <c r="AE33" s="4">
        <v>128.37</v>
      </c>
      <c r="AF33" s="9">
        <v>13.670404411764707</v>
      </c>
      <c r="AG33" s="9">
        <v>0.902750952937734</v>
      </c>
      <c r="AH33" s="4">
        <v>58.5965930963877</v>
      </c>
      <c r="AI33" s="4">
        <v>1.024</v>
      </c>
      <c r="AJ33" s="4">
        <v>8.9800000000000005E-2</v>
      </c>
      <c r="AK33" s="4">
        <v>5.3879999999999999</v>
      </c>
    </row>
    <row r="34" spans="1:37">
      <c r="A34">
        <v>819</v>
      </c>
      <c r="B34">
        <v>1</v>
      </c>
      <c r="C34">
        <v>2</v>
      </c>
      <c r="D34">
        <v>1</v>
      </c>
      <c r="E34">
        <v>2</v>
      </c>
      <c r="F34" s="4">
        <v>59.65</v>
      </c>
      <c r="G34" s="4">
        <v>23.955015172178925</v>
      </c>
      <c r="H34">
        <v>128</v>
      </c>
      <c r="I34">
        <v>71</v>
      </c>
      <c r="J34" s="9">
        <v>3.7363636363636359</v>
      </c>
      <c r="K34" s="4">
        <v>123.5</v>
      </c>
      <c r="L34" s="4">
        <v>133.67500000000001</v>
      </c>
      <c r="M34" s="9">
        <v>14.552525252525252</v>
      </c>
      <c r="N34" s="9">
        <v>0.788334836121793</v>
      </c>
      <c r="O34" s="4">
        <v>63.690860196703397</v>
      </c>
      <c r="P34" s="4">
        <v>0.94210000000000005</v>
      </c>
      <c r="Q34" s="4">
        <v>8.0399999999999999E-2</v>
      </c>
      <c r="R34" s="4">
        <v>4.8239999999999998</v>
      </c>
      <c r="T34">
        <v>817</v>
      </c>
      <c r="U34">
        <v>1</v>
      </c>
      <c r="V34">
        <v>1</v>
      </c>
      <c r="W34">
        <v>2</v>
      </c>
      <c r="X34">
        <v>2</v>
      </c>
      <c r="Y34" s="4">
        <v>55.68</v>
      </c>
      <c r="Z34" s="4">
        <v>19.822170071940807</v>
      </c>
      <c r="AA34">
        <v>126</v>
      </c>
      <c r="AB34">
        <v>73</v>
      </c>
      <c r="AC34" s="9">
        <v>3.4281250000000005</v>
      </c>
      <c r="AD34" s="4">
        <v>123.5</v>
      </c>
      <c r="AE34" s="4">
        <v>139.875</v>
      </c>
      <c r="AF34" s="9">
        <v>14.060763888888886</v>
      </c>
      <c r="AG34" s="9">
        <v>0.64604213159304802</v>
      </c>
      <c r="AH34" s="4">
        <v>40.637511975168302</v>
      </c>
      <c r="AI34" s="4">
        <v>1.4764999999999999</v>
      </c>
      <c r="AJ34" s="4">
        <v>0.12839999999999999</v>
      </c>
      <c r="AK34" s="4">
        <v>7.7039999999999988</v>
      </c>
    </row>
    <row r="35" spans="1:37">
      <c r="A35">
        <v>821</v>
      </c>
      <c r="B35">
        <v>1</v>
      </c>
      <c r="C35">
        <v>2</v>
      </c>
      <c r="D35">
        <v>1</v>
      </c>
      <c r="E35">
        <v>2</v>
      </c>
      <c r="F35" s="4">
        <v>70.760000000000005</v>
      </c>
      <c r="G35" s="4">
        <v>24.02997158241914</v>
      </c>
      <c r="H35">
        <v>145</v>
      </c>
      <c r="I35">
        <v>66</v>
      </c>
      <c r="J35" s="9">
        <v>3.3333333333333317</v>
      </c>
      <c r="K35" s="4">
        <v>132</v>
      </c>
      <c r="L35" s="4">
        <v>127.52500000000001</v>
      </c>
      <c r="M35" s="9">
        <v>11.124358974358975</v>
      </c>
      <c r="N35" s="9">
        <v>0.60589876929752295</v>
      </c>
      <c r="O35" s="4">
        <v>36.0042223218964</v>
      </c>
      <c r="P35" s="4">
        <v>1.6665000000000001</v>
      </c>
      <c r="Q35" s="4">
        <v>0.1807</v>
      </c>
      <c r="R35" s="4">
        <v>10.842000000000001</v>
      </c>
      <c r="T35">
        <v>820</v>
      </c>
      <c r="U35">
        <v>1</v>
      </c>
      <c r="V35">
        <v>1</v>
      </c>
      <c r="W35">
        <v>2</v>
      </c>
      <c r="X35">
        <v>2</v>
      </c>
      <c r="Y35" s="4">
        <v>67.8</v>
      </c>
      <c r="Z35" s="4">
        <v>24.663836994591414</v>
      </c>
      <c r="AA35">
        <v>117</v>
      </c>
      <c r="AB35">
        <v>73</v>
      </c>
      <c r="AC35" s="9">
        <v>3.6833333333333336</v>
      </c>
      <c r="AD35" s="4">
        <v>144</v>
      </c>
      <c r="AE35" s="4">
        <v>128.97</v>
      </c>
      <c r="AF35" s="9">
        <v>13.354597701149427</v>
      </c>
      <c r="AG35" s="9">
        <v>0.76699082256675799</v>
      </c>
      <c r="AH35" s="4">
        <v>50.534196300486201</v>
      </c>
      <c r="AI35" s="4">
        <v>1.1873</v>
      </c>
      <c r="AJ35" s="4">
        <v>6.9000000000000006E-2</v>
      </c>
      <c r="AK35" s="4">
        <v>4.1400000000000006</v>
      </c>
    </row>
    <row r="36" spans="1:37">
      <c r="A36">
        <v>825</v>
      </c>
      <c r="B36">
        <v>1</v>
      </c>
      <c r="C36">
        <v>2</v>
      </c>
      <c r="D36">
        <v>1</v>
      </c>
      <c r="E36">
        <v>2</v>
      </c>
      <c r="F36" s="4">
        <v>42.86</v>
      </c>
      <c r="G36" s="4">
        <v>16.868463765469318</v>
      </c>
      <c r="H36">
        <v>112</v>
      </c>
      <c r="I36">
        <v>73</v>
      </c>
      <c r="J36" s="9">
        <v>4.2562499999999996</v>
      </c>
      <c r="K36" s="4">
        <v>127</v>
      </c>
      <c r="L36" s="4">
        <v>123.58499999999999</v>
      </c>
      <c r="M36" s="9">
        <v>14.182211538461539</v>
      </c>
      <c r="N36" s="9">
        <v>0.75827333492725901</v>
      </c>
      <c r="O36" s="4">
        <v>50.526512807584503</v>
      </c>
      <c r="P36" s="4">
        <v>1.1875</v>
      </c>
      <c r="Q36" s="4">
        <v>7.4700000000000003E-2</v>
      </c>
      <c r="R36" s="4">
        <v>4.4820000000000002</v>
      </c>
      <c r="T36">
        <v>822</v>
      </c>
      <c r="U36">
        <v>1</v>
      </c>
      <c r="V36">
        <v>1</v>
      </c>
      <c r="W36">
        <v>2</v>
      </c>
      <c r="X36">
        <v>2</v>
      </c>
      <c r="Y36" s="4">
        <v>65.2</v>
      </c>
      <c r="Z36" s="4">
        <v>24.211987087435354</v>
      </c>
      <c r="AA36">
        <v>142</v>
      </c>
      <c r="AB36">
        <v>80</v>
      </c>
      <c r="AC36" s="9">
        <v>3.861111111111112</v>
      </c>
      <c r="AD36" s="4">
        <v>120</v>
      </c>
      <c r="AE36" s="4">
        <v>134.97499999999999</v>
      </c>
      <c r="AF36" s="9">
        <v>14.301388888888885</v>
      </c>
      <c r="AG36" s="9">
        <v>0.864105376780126</v>
      </c>
      <c r="AH36" s="4">
        <v>54.227521132770903</v>
      </c>
      <c r="AI36" s="4">
        <v>1.1064000000000001</v>
      </c>
      <c r="AJ36" s="4">
        <v>0.10879999999999999</v>
      </c>
      <c r="AK36" s="4">
        <v>6.5279999999999996</v>
      </c>
    </row>
    <row r="37" spans="1:37">
      <c r="A37" s="5" t="s">
        <v>11</v>
      </c>
      <c r="F37" s="3">
        <f>AVERAGE(F22:F36)</f>
        <v>60.573999999999991</v>
      </c>
      <c r="G37" s="3">
        <f t="shared" ref="G37" si="25">AVERAGE(G22:G36)</f>
        <v>22.691741340365304</v>
      </c>
      <c r="H37" s="3">
        <f t="shared" ref="H37" si="26">AVERAGE(H22:H36)</f>
        <v>120.26666666666667</v>
      </c>
      <c r="I37" s="3">
        <f t="shared" ref="I37" si="27">AVERAGE(I22:I36)</f>
        <v>71.066666666666663</v>
      </c>
      <c r="J37" s="10">
        <f t="shared" ref="J37" si="28">AVERAGE(J22:J36)</f>
        <v>3.2338433948260548</v>
      </c>
      <c r="K37" s="3">
        <f t="shared" ref="K37" si="29">AVERAGE(K22:K36)</f>
        <v>115.5</v>
      </c>
      <c r="L37" s="3">
        <f t="shared" ref="L37" si="30">AVERAGE(L22:L36)</f>
        <v>126.79433333333333</v>
      </c>
      <c r="M37" s="10">
        <f t="shared" ref="M37" si="31">AVERAGE(M22:M36)</f>
        <v>11.762582307781221</v>
      </c>
      <c r="N37" s="10">
        <f t="shared" ref="N37" si="32">AVERAGE(N22:N36)</f>
        <v>0.73700524111815358</v>
      </c>
      <c r="O37" s="3">
        <f t="shared" ref="O37" si="33">AVERAGE(O22:O36)</f>
        <v>56.466714278490507</v>
      </c>
      <c r="P37" s="3">
        <f t="shared" ref="P37" si="34">AVERAGE(P22:P36)</f>
        <v>1.0850066666666665</v>
      </c>
      <c r="Q37" s="3">
        <f t="shared" ref="Q37" si="35">AVERAGE(Q22:Q36)</f>
        <v>9.7520000000000009E-2</v>
      </c>
      <c r="R37" s="3">
        <f t="shared" ref="R37" si="36">AVERAGE(R22:R36)</f>
        <v>5.8511999999999995</v>
      </c>
      <c r="T37" s="5" t="s">
        <v>11</v>
      </c>
      <c r="Y37" s="3">
        <f>AVERAGE(Y22:Y36)</f>
        <v>60.55466666666667</v>
      </c>
      <c r="Z37" s="3">
        <f t="shared" ref="Z37" si="37">AVERAGE(Z22:Z36)</f>
        <v>22.583029071153206</v>
      </c>
      <c r="AA37" s="3">
        <f t="shared" ref="AA37" si="38">AVERAGE(AA22:AA36)</f>
        <v>123.4</v>
      </c>
      <c r="AB37" s="3">
        <f t="shared" ref="AB37" si="39">AVERAGE(AB22:AB36)</f>
        <v>71.86666666666666</v>
      </c>
      <c r="AC37" s="10">
        <f t="shared" ref="AC37" si="40">AVERAGE(AC22:AC36)</f>
        <v>3.2405531805987255</v>
      </c>
      <c r="AD37" s="3">
        <f t="shared" ref="AD37" si="41">AVERAGE(AD22:AD36)</f>
        <v>113.86666666666666</v>
      </c>
      <c r="AE37" s="3">
        <f t="shared" ref="AE37" si="42">AVERAGE(AE22:AE36)</f>
        <v>126.64899999999999</v>
      </c>
      <c r="AF37" s="10">
        <f t="shared" ref="AF37" si="43">AVERAGE(AF22:AF36)</f>
        <v>11.772422534260231</v>
      </c>
      <c r="AG37" s="10">
        <f t="shared" ref="AG37" si="44">AVERAGE(AG22:AG36)</f>
        <v>0.67682360408883857</v>
      </c>
      <c r="AH37" s="3">
        <f t="shared" ref="AH37" si="45">AVERAGE(AH22:AH36)</f>
        <v>54.011448017732612</v>
      </c>
      <c r="AI37" s="3">
        <f t="shared" ref="AI37" si="46">AVERAGE(AI22:AI36)</f>
        <v>1.1946466666666666</v>
      </c>
      <c r="AJ37" s="3">
        <f t="shared" ref="AJ37" si="47">AVERAGE(AJ22:AJ36)</f>
        <v>0.11810666666666667</v>
      </c>
      <c r="AK37" s="3">
        <f t="shared" ref="AK37" si="48">AVERAGE(AK22:AK36)</f>
        <v>7.0863999999999994</v>
      </c>
    </row>
    <row r="38" spans="1:37">
      <c r="A38" s="5" t="s">
        <v>12</v>
      </c>
      <c r="F38" s="3">
        <f>STDEV(F22:F36)</f>
        <v>8.6033521706035714</v>
      </c>
      <c r="G38" s="3">
        <f t="shared" ref="G38:I38" si="49">STDEV(G22:G36)</f>
        <v>2.2005238590341372</v>
      </c>
      <c r="H38" s="3">
        <f t="shared" si="49"/>
        <v>14.409652849326186</v>
      </c>
      <c r="I38" s="3">
        <f t="shared" si="49"/>
        <v>5.2707639276439284</v>
      </c>
      <c r="J38" s="10">
        <f t="shared" ref="J38:R38" si="50">STDEV(J22:J36)</f>
        <v>0.53388523606106197</v>
      </c>
      <c r="K38" s="3">
        <f t="shared" si="50"/>
        <v>14.104204033853573</v>
      </c>
      <c r="L38" s="3">
        <f t="shared" si="50"/>
        <v>10.105593724458208</v>
      </c>
      <c r="M38" s="10">
        <f t="shared" si="50"/>
        <v>3.2451470922741317</v>
      </c>
      <c r="N38" s="10">
        <f t="shared" si="50"/>
        <v>0.23378120389222909</v>
      </c>
      <c r="O38" s="3">
        <f t="shared" si="50"/>
        <v>10.896306344574851</v>
      </c>
      <c r="P38" s="3">
        <f t="shared" si="50"/>
        <v>0.22527529021389095</v>
      </c>
      <c r="Q38" s="3">
        <f t="shared" si="50"/>
        <v>4.2226873636854269E-2</v>
      </c>
      <c r="R38" s="3">
        <f t="shared" si="50"/>
        <v>2.5336124182112605</v>
      </c>
      <c r="T38" s="5" t="s">
        <v>12</v>
      </c>
      <c r="Y38" s="3">
        <f>STDEV(Y22:Y36)</f>
        <v>8.7255182954257116</v>
      </c>
      <c r="Z38" s="3">
        <f t="shared" ref="Z38:AK38" si="51">STDEV(Z22:Z36)</f>
        <v>2.1601127550899628</v>
      </c>
      <c r="AA38" s="3">
        <f t="shared" si="51"/>
        <v>12.551607751314473</v>
      </c>
      <c r="AB38" s="3">
        <f t="shared" si="51"/>
        <v>7.1200588547594448</v>
      </c>
      <c r="AC38" s="10">
        <f t="shared" si="51"/>
        <v>0.46469158857237741</v>
      </c>
      <c r="AD38" s="3">
        <f t="shared" si="51"/>
        <v>15.011265610803624</v>
      </c>
      <c r="AE38" s="3">
        <f t="shared" si="51"/>
        <v>8.9770246820904287</v>
      </c>
      <c r="AF38" s="10">
        <f t="shared" si="51"/>
        <v>2.5589473850671483</v>
      </c>
      <c r="AG38" s="10">
        <f t="shared" si="51"/>
        <v>0.18930792641535338</v>
      </c>
      <c r="AH38" s="3">
        <f t="shared" si="51"/>
        <v>14.770432433577644</v>
      </c>
      <c r="AI38" s="3">
        <f t="shared" si="51"/>
        <v>0.33612824692511695</v>
      </c>
      <c r="AJ38" s="3">
        <f t="shared" si="51"/>
        <v>4.6909692368371336E-2</v>
      </c>
      <c r="AK38" s="3">
        <f t="shared" si="51"/>
        <v>2.8145815421022831</v>
      </c>
    </row>
    <row r="39" spans="1:37">
      <c r="AC39" s="9"/>
      <c r="AF39" s="9"/>
    </row>
    <row r="40" spans="1:37">
      <c r="A40" s="5" t="s">
        <v>13</v>
      </c>
      <c r="F40" s="6">
        <f>TTEST(F3:F17,F22:F36,2,1)</f>
        <v>0.48185066909668184</v>
      </c>
      <c r="G40" s="6">
        <f t="shared" ref="G40:R40" si="52">TTEST(G3:G17,G22:G36,2,1)</f>
        <v>0.52460595409514621</v>
      </c>
      <c r="H40" s="6">
        <f t="shared" si="52"/>
        <v>0.58704708402778105</v>
      </c>
      <c r="I40" s="6">
        <f t="shared" si="52"/>
        <v>5.2403722599010435E-3</v>
      </c>
      <c r="J40" s="6">
        <f t="shared" si="52"/>
        <v>0.83038831971277149</v>
      </c>
      <c r="K40" s="6">
        <f t="shared" si="52"/>
        <v>0.33993311224639644</v>
      </c>
      <c r="L40" s="6">
        <f t="shared" si="52"/>
        <v>0.54867800018695179</v>
      </c>
      <c r="M40" s="6">
        <f t="shared" si="52"/>
        <v>0.14957406238075233</v>
      </c>
      <c r="N40" s="6">
        <f t="shared" si="52"/>
        <v>0.86419178428924381</v>
      </c>
      <c r="O40" s="6">
        <f t="shared" si="52"/>
        <v>5.2628940542832396E-2</v>
      </c>
      <c r="P40" s="6">
        <f t="shared" si="52"/>
        <v>8.3486220768711691E-2</v>
      </c>
      <c r="Q40" s="6">
        <f t="shared" si="52"/>
        <v>0.39204553027632694</v>
      </c>
      <c r="R40" s="6">
        <f t="shared" si="52"/>
        <v>0.39204553027632638</v>
      </c>
      <c r="T40" s="5" t="s">
        <v>13</v>
      </c>
      <c r="Y40" s="6">
        <f>TTEST(Y3:Y17,Y22:Y36,2,1)</f>
        <v>0.82370409261118671</v>
      </c>
      <c r="Z40" s="6">
        <f t="shared" ref="Z40:AK40" si="53">TTEST(Z3:Z17,Z22:Z36,2,1)</f>
        <v>0.78499099040492504</v>
      </c>
      <c r="AA40" s="6">
        <f t="shared" si="53"/>
        <v>0.20929544833378133</v>
      </c>
      <c r="AB40" s="6">
        <f t="shared" si="53"/>
        <v>0.26542274672057464</v>
      </c>
      <c r="AC40" s="6">
        <f t="shared" si="53"/>
        <v>0.89128432931522383</v>
      </c>
      <c r="AD40" s="6">
        <f t="shared" si="53"/>
        <v>0.46208519406898751</v>
      </c>
      <c r="AE40" s="6">
        <f t="shared" si="53"/>
        <v>0.8123844035334572</v>
      </c>
      <c r="AF40" s="6">
        <f t="shared" si="53"/>
        <v>0.61895036006951387</v>
      </c>
      <c r="AG40" s="6">
        <f t="shared" si="53"/>
        <v>0.92183358243891866</v>
      </c>
      <c r="AH40" s="6">
        <f t="shared" si="53"/>
        <v>0.42336744584921537</v>
      </c>
      <c r="AI40" s="6">
        <f t="shared" si="53"/>
        <v>0.90703940662709204</v>
      </c>
      <c r="AJ40" s="6">
        <f t="shared" si="53"/>
        <v>0.11871902913227579</v>
      </c>
      <c r="AK40" s="6">
        <f t="shared" si="53"/>
        <v>0.11871902913227676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2"/>
  <sheetViews>
    <sheetView workbookViewId="0">
      <pane ySplit="1" topLeftCell="A2" activePane="bottomLeft" state="frozen"/>
      <selection pane="bottomLeft"/>
    </sheetView>
  </sheetViews>
  <sheetFormatPr defaultRowHeight="15"/>
  <cols>
    <col min="6" max="7" width="9.140625" style="4"/>
    <col min="13" max="13" width="11.28515625" style="9" customWidth="1"/>
    <col min="14" max="14" width="9.140625" style="9"/>
    <col min="16" max="16" width="13" customWidth="1"/>
    <col min="25" max="26" width="9.140625" style="4"/>
    <col min="32" max="32" width="11" customWidth="1"/>
    <col min="33" max="33" width="9.140625" style="9"/>
    <col min="35" max="35" width="12.140625" customWidth="1"/>
  </cols>
  <sheetData>
    <row r="1" spans="1:37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7" t="s">
        <v>5</v>
      </c>
      <c r="G1" s="7" t="s">
        <v>6</v>
      </c>
      <c r="H1" s="2" t="s">
        <v>14</v>
      </c>
      <c r="I1" s="2" t="s">
        <v>15</v>
      </c>
      <c r="J1" s="8" t="s">
        <v>16</v>
      </c>
      <c r="K1" s="2" t="s">
        <v>17</v>
      </c>
      <c r="L1" s="2" t="s">
        <v>18</v>
      </c>
      <c r="M1" s="8" t="s">
        <v>19</v>
      </c>
      <c r="N1" s="8" t="s">
        <v>20</v>
      </c>
      <c r="O1" s="7" t="s">
        <v>21</v>
      </c>
      <c r="P1" s="7" t="s">
        <v>24</v>
      </c>
      <c r="Q1" s="7" t="s">
        <v>22</v>
      </c>
      <c r="R1" s="7" t="s">
        <v>23</v>
      </c>
      <c r="T1" s="2" t="s">
        <v>0</v>
      </c>
      <c r="U1" s="2" t="s">
        <v>1</v>
      </c>
      <c r="V1" s="2" t="s">
        <v>2</v>
      </c>
      <c r="W1" s="2" t="s">
        <v>3</v>
      </c>
      <c r="X1" s="2" t="s">
        <v>4</v>
      </c>
      <c r="Y1" s="7" t="s">
        <v>5</v>
      </c>
      <c r="Z1" s="7" t="s">
        <v>6</v>
      </c>
      <c r="AA1" s="2" t="s">
        <v>14</v>
      </c>
      <c r="AB1" s="2" t="s">
        <v>15</v>
      </c>
      <c r="AC1" s="8" t="s">
        <v>16</v>
      </c>
      <c r="AD1" s="2" t="s">
        <v>17</v>
      </c>
      <c r="AE1" s="2" t="s">
        <v>18</v>
      </c>
      <c r="AF1" s="7" t="s">
        <v>19</v>
      </c>
      <c r="AG1" s="8" t="s">
        <v>20</v>
      </c>
      <c r="AH1" s="7" t="s">
        <v>21</v>
      </c>
      <c r="AI1" s="7" t="s">
        <v>24</v>
      </c>
      <c r="AJ1" s="7" t="s">
        <v>22</v>
      </c>
      <c r="AK1" s="7" t="s">
        <v>23</v>
      </c>
    </row>
    <row r="2" spans="1:37">
      <c r="A2" s="1" t="s">
        <v>7</v>
      </c>
      <c r="J2" s="9"/>
      <c r="O2" s="4"/>
      <c r="P2" s="4"/>
      <c r="Q2" s="4"/>
      <c r="R2" s="4"/>
      <c r="T2" s="1" t="s">
        <v>9</v>
      </c>
    </row>
    <row r="3" spans="1:37">
      <c r="A3">
        <v>803</v>
      </c>
      <c r="B3">
        <v>2</v>
      </c>
      <c r="C3">
        <v>2</v>
      </c>
      <c r="D3">
        <v>1</v>
      </c>
      <c r="E3">
        <v>1</v>
      </c>
      <c r="F3" s="4">
        <v>81.7</v>
      </c>
      <c r="G3" s="4">
        <v>27.616279069767447</v>
      </c>
      <c r="H3">
        <v>135</v>
      </c>
      <c r="I3">
        <v>64</v>
      </c>
      <c r="J3" s="9">
        <v>3.3208333333333333</v>
      </c>
      <c r="K3" s="4">
        <v>104</v>
      </c>
      <c r="L3" s="4">
        <v>97.174999999999997</v>
      </c>
      <c r="M3" s="9">
        <v>8.9660087719298289</v>
      </c>
      <c r="N3" s="9">
        <v>0.57486816174341504</v>
      </c>
      <c r="O3" s="4">
        <v>41.880743538384799</v>
      </c>
      <c r="P3" s="4">
        <v>1.4159999999999999</v>
      </c>
      <c r="Q3" s="4">
        <v>0.21970000000000001</v>
      </c>
      <c r="R3" s="4">
        <v>13.182</v>
      </c>
      <c r="T3">
        <v>809</v>
      </c>
      <c r="U3">
        <v>2</v>
      </c>
      <c r="V3">
        <v>1</v>
      </c>
      <c r="W3">
        <v>2</v>
      </c>
      <c r="X3">
        <v>1</v>
      </c>
      <c r="Y3" s="4">
        <v>93.01</v>
      </c>
      <c r="Z3" s="4">
        <v>28.643103420665909</v>
      </c>
      <c r="AA3">
        <v>129</v>
      </c>
      <c r="AB3">
        <v>61</v>
      </c>
      <c r="AC3" s="9">
        <v>3.2250000000000001</v>
      </c>
      <c r="AD3" s="4">
        <v>110.5</v>
      </c>
      <c r="AE3" s="4">
        <v>119.27500000000001</v>
      </c>
      <c r="AF3" s="9">
        <v>12.301086956521738</v>
      </c>
      <c r="AG3" s="9">
        <v>0.93064894111278595</v>
      </c>
      <c r="AH3" s="4">
        <v>45.494986255302798</v>
      </c>
      <c r="AI3" s="4">
        <v>1.3188</v>
      </c>
      <c r="AJ3" s="4">
        <v>0.18440000000000001</v>
      </c>
      <c r="AK3" s="4">
        <v>11.064</v>
      </c>
    </row>
    <row r="4" spans="1:37">
      <c r="A4">
        <v>808</v>
      </c>
      <c r="B4">
        <v>2</v>
      </c>
      <c r="C4">
        <v>2</v>
      </c>
      <c r="D4">
        <v>1</v>
      </c>
      <c r="E4">
        <v>1</v>
      </c>
      <c r="F4" s="4">
        <v>67.02</v>
      </c>
      <c r="G4" s="4">
        <v>25.040201816105835</v>
      </c>
      <c r="H4">
        <v>129</v>
      </c>
      <c r="I4">
        <v>71</v>
      </c>
      <c r="J4" s="9">
        <v>2.6586206896551725</v>
      </c>
      <c r="K4" s="4">
        <v>105</v>
      </c>
      <c r="L4" s="4">
        <v>102.97499999999999</v>
      </c>
      <c r="M4" s="9">
        <v>9.9873252562907719</v>
      </c>
      <c r="N4" s="9">
        <v>0.94372518843656805</v>
      </c>
      <c r="O4" s="4">
        <v>54.039564184768402</v>
      </c>
      <c r="P4" s="4">
        <v>1.1103000000000001</v>
      </c>
      <c r="Q4" s="4">
        <v>5.8799999999999998E-2</v>
      </c>
      <c r="R4" s="4">
        <v>3.528</v>
      </c>
      <c r="T4">
        <v>827</v>
      </c>
      <c r="U4">
        <v>2</v>
      </c>
      <c r="V4">
        <v>1</v>
      </c>
      <c r="W4">
        <v>2</v>
      </c>
      <c r="X4">
        <v>1</v>
      </c>
      <c r="Y4" s="4">
        <v>64.52</v>
      </c>
      <c r="Z4" s="4">
        <v>18.933502674518653</v>
      </c>
      <c r="AA4">
        <v>136</v>
      </c>
      <c r="AB4">
        <v>81</v>
      </c>
      <c r="AC4" s="9">
        <v>3.6634146341463403</v>
      </c>
      <c r="AD4" s="4">
        <v>95</v>
      </c>
      <c r="AE4" s="4">
        <v>126.78</v>
      </c>
      <c r="AF4" s="9">
        <v>9.8602695763799773</v>
      </c>
      <c r="AG4" s="9">
        <v>0.65500000000000003</v>
      </c>
      <c r="AH4" s="4">
        <v>64.709999999999994</v>
      </c>
      <c r="AI4" s="4">
        <v>0.92720000000000002</v>
      </c>
      <c r="AJ4" s="4">
        <v>0.1116</v>
      </c>
      <c r="AK4" s="4">
        <v>6.6960000000000006</v>
      </c>
    </row>
    <row r="5" spans="1:37">
      <c r="A5">
        <v>812</v>
      </c>
      <c r="B5">
        <v>2</v>
      </c>
      <c r="C5">
        <v>2</v>
      </c>
      <c r="D5">
        <v>1</v>
      </c>
      <c r="E5">
        <v>1</v>
      </c>
      <c r="F5" s="4">
        <v>86.18</v>
      </c>
      <c r="G5" s="4">
        <v>22.945574949332293</v>
      </c>
      <c r="H5">
        <v>122</v>
      </c>
      <c r="I5">
        <v>69</v>
      </c>
      <c r="J5" s="9">
        <v>4.0699999999999994</v>
      </c>
      <c r="K5" s="4">
        <v>111.5</v>
      </c>
      <c r="L5" s="4">
        <v>120.435</v>
      </c>
      <c r="M5" s="9">
        <v>12.959166666666665</v>
      </c>
      <c r="N5" s="9">
        <v>0.71226526727123096</v>
      </c>
      <c r="O5" s="4">
        <v>39.024497832798403</v>
      </c>
      <c r="P5" s="4">
        <v>1.5375000000000001</v>
      </c>
      <c r="Q5" s="4">
        <v>0.15709999999999999</v>
      </c>
      <c r="R5" s="4">
        <v>9.4260000000000002</v>
      </c>
      <c r="T5">
        <v>803</v>
      </c>
      <c r="U5">
        <v>2</v>
      </c>
      <c r="V5">
        <v>1</v>
      </c>
      <c r="W5">
        <v>1</v>
      </c>
      <c r="X5">
        <v>2</v>
      </c>
      <c r="Y5" s="4">
        <v>81.08</v>
      </c>
      <c r="Z5" s="4">
        <v>27.438602404566417</v>
      </c>
      <c r="AA5">
        <v>135</v>
      </c>
      <c r="AB5">
        <v>74</v>
      </c>
      <c r="AC5" s="9">
        <v>3.3958333333333326</v>
      </c>
      <c r="AD5" s="4">
        <v>103</v>
      </c>
      <c r="AE5" s="4">
        <v>97.424999999999997</v>
      </c>
      <c r="AF5" s="9">
        <v>7.2470238095238102</v>
      </c>
      <c r="AG5" s="9">
        <v>0.46360000000000001</v>
      </c>
      <c r="AH5" s="4">
        <v>42.37</v>
      </c>
      <c r="AI5" s="4">
        <v>1.4159999999999999</v>
      </c>
      <c r="AJ5" s="4">
        <v>0.21970000000000001</v>
      </c>
      <c r="AK5" s="4">
        <v>13.182</v>
      </c>
    </row>
    <row r="6" spans="1:37">
      <c r="A6">
        <v>813</v>
      </c>
      <c r="B6">
        <v>2</v>
      </c>
      <c r="C6">
        <v>2</v>
      </c>
      <c r="D6">
        <v>1</v>
      </c>
      <c r="E6">
        <v>1</v>
      </c>
      <c r="F6" s="4">
        <v>64.64</v>
      </c>
      <c r="G6" s="4">
        <v>21.824264030378405</v>
      </c>
      <c r="H6">
        <v>103</v>
      </c>
      <c r="I6">
        <v>51</v>
      </c>
      <c r="J6" s="9">
        <v>2.8368421052631581</v>
      </c>
      <c r="K6" s="4">
        <v>100</v>
      </c>
      <c r="L6" s="4">
        <v>120.815</v>
      </c>
      <c r="M6" s="9">
        <v>9.6350328947368382</v>
      </c>
      <c r="N6" s="9">
        <v>0.55513971007815399</v>
      </c>
      <c r="O6" s="4">
        <v>55.224522010606897</v>
      </c>
      <c r="P6" s="4">
        <v>1.0865</v>
      </c>
      <c r="Q6" s="4">
        <v>0.1386</v>
      </c>
      <c r="R6" s="4">
        <v>8.3160000000000007</v>
      </c>
      <c r="T6">
        <v>808</v>
      </c>
      <c r="U6">
        <v>2</v>
      </c>
      <c r="V6">
        <v>1</v>
      </c>
      <c r="W6">
        <v>1</v>
      </c>
      <c r="X6">
        <v>2</v>
      </c>
      <c r="Y6" s="4">
        <v>66.56</v>
      </c>
      <c r="Z6" s="4">
        <v>24.898764600809884</v>
      </c>
      <c r="AA6">
        <v>131</v>
      </c>
      <c r="AB6">
        <v>71</v>
      </c>
      <c r="AC6" s="9">
        <v>2.3666666666666671</v>
      </c>
      <c r="AD6" s="4">
        <v>110</v>
      </c>
      <c r="AE6" s="4">
        <v>102.65</v>
      </c>
      <c r="AF6" s="9">
        <v>8.2153846153846164</v>
      </c>
      <c r="AG6" s="9">
        <v>0.71265773918055297</v>
      </c>
      <c r="AH6" s="4">
        <v>47.630044085676502</v>
      </c>
      <c r="AI6" s="4">
        <v>1.2597</v>
      </c>
      <c r="AJ6" s="4">
        <v>5.9299999999999999E-2</v>
      </c>
      <c r="AK6" s="4">
        <v>3.5579999999999998</v>
      </c>
    </row>
    <row r="7" spans="1:37">
      <c r="A7">
        <v>815</v>
      </c>
      <c r="B7">
        <v>2</v>
      </c>
      <c r="C7">
        <v>2</v>
      </c>
      <c r="D7">
        <v>1</v>
      </c>
      <c r="E7">
        <v>1</v>
      </c>
      <c r="F7" s="4">
        <v>55.79</v>
      </c>
      <c r="G7" s="4">
        <v>21.630436299741479</v>
      </c>
      <c r="H7">
        <v>119</v>
      </c>
      <c r="I7">
        <v>79</v>
      </c>
      <c r="J7" s="9">
        <v>3.5033333333333343</v>
      </c>
      <c r="K7" s="4">
        <v>122</v>
      </c>
      <c r="L7" s="4">
        <v>133.15</v>
      </c>
      <c r="M7" s="9">
        <v>18.314313725490202</v>
      </c>
      <c r="N7" s="9">
        <v>1.53</v>
      </c>
      <c r="O7" s="4">
        <v>56.51</v>
      </c>
      <c r="P7" s="4">
        <v>1.0617000000000001</v>
      </c>
      <c r="Q7" s="4">
        <v>0.1172</v>
      </c>
      <c r="R7" s="4">
        <v>7.032</v>
      </c>
      <c r="T7">
        <v>812</v>
      </c>
      <c r="U7">
        <v>2</v>
      </c>
      <c r="V7">
        <v>1</v>
      </c>
      <c r="W7">
        <v>1</v>
      </c>
      <c r="X7">
        <v>2</v>
      </c>
      <c r="Y7" s="4">
        <v>86.64</v>
      </c>
      <c r="Z7" s="4">
        <v>23.187543172213271</v>
      </c>
      <c r="AA7">
        <v>124</v>
      </c>
      <c r="AB7">
        <v>79</v>
      </c>
      <c r="AC7" s="9">
        <v>2.9076923076923076</v>
      </c>
      <c r="AD7" s="4">
        <v>120.5</v>
      </c>
      <c r="AE7" s="4">
        <v>134.46</v>
      </c>
      <c r="AF7" s="9">
        <v>15.823342175066315</v>
      </c>
      <c r="AG7" s="9">
        <v>1.2799</v>
      </c>
      <c r="AH7" s="4">
        <v>50.19</v>
      </c>
      <c r="AI7" s="4">
        <v>1.1954</v>
      </c>
      <c r="AJ7" s="4">
        <v>9.1700000000000004E-2</v>
      </c>
      <c r="AK7" s="4">
        <v>5.5020000000000007</v>
      </c>
    </row>
    <row r="8" spans="1:37">
      <c r="A8">
        <v>809</v>
      </c>
      <c r="B8">
        <v>2</v>
      </c>
      <c r="C8">
        <v>2</v>
      </c>
      <c r="D8">
        <v>2</v>
      </c>
      <c r="E8">
        <v>2</v>
      </c>
      <c r="F8" s="4">
        <v>93.67</v>
      </c>
      <c r="G8" s="4">
        <v>28.68693934214512</v>
      </c>
      <c r="H8">
        <v>128</v>
      </c>
      <c r="I8">
        <v>64</v>
      </c>
      <c r="J8" s="9">
        <v>3.7307692307692308</v>
      </c>
      <c r="K8" s="4">
        <v>139</v>
      </c>
      <c r="L8" s="4">
        <v>127.1</v>
      </c>
      <c r="M8" s="9">
        <v>16.361823361823362</v>
      </c>
      <c r="N8" s="9">
        <v>0.80434739266270905</v>
      </c>
      <c r="O8" s="4">
        <v>39.886522409334603</v>
      </c>
      <c r="P8" s="4">
        <v>1.5043</v>
      </c>
      <c r="Q8" s="4">
        <v>7.9500000000000001E-2</v>
      </c>
      <c r="R8" s="4">
        <v>4.7700000000000005</v>
      </c>
      <c r="T8">
        <v>813</v>
      </c>
      <c r="U8">
        <v>2</v>
      </c>
      <c r="V8">
        <v>1</v>
      </c>
      <c r="W8">
        <v>1</v>
      </c>
      <c r="X8">
        <v>2</v>
      </c>
      <c r="Y8" s="4">
        <v>63.39</v>
      </c>
      <c r="Z8" s="4">
        <v>21.552244387967598</v>
      </c>
      <c r="AA8">
        <v>112</v>
      </c>
      <c r="AB8">
        <v>60</v>
      </c>
      <c r="AC8" s="9">
        <v>4.0500000000000007</v>
      </c>
      <c r="AD8" s="4">
        <v>133</v>
      </c>
      <c r="AE8" s="4">
        <v>125.88</v>
      </c>
      <c r="AF8" s="9">
        <v>16.883333333333333</v>
      </c>
      <c r="AG8" s="9">
        <v>0.93069927299034005</v>
      </c>
      <c r="AH8" s="4">
        <v>43.307343839524101</v>
      </c>
      <c r="AI8" s="4">
        <v>1.3854</v>
      </c>
      <c r="AJ8" s="4">
        <v>8.7800000000000003E-2</v>
      </c>
      <c r="AK8" s="4">
        <v>5.2679999999999998</v>
      </c>
    </row>
    <row r="9" spans="1:37">
      <c r="A9">
        <v>827</v>
      </c>
      <c r="B9">
        <v>2</v>
      </c>
      <c r="C9">
        <v>2</v>
      </c>
      <c r="D9">
        <v>2</v>
      </c>
      <c r="E9">
        <v>2</v>
      </c>
      <c r="F9" s="4">
        <v>64.86</v>
      </c>
      <c r="G9" s="4">
        <v>19.26215206884007</v>
      </c>
      <c r="H9">
        <v>137</v>
      </c>
      <c r="I9">
        <v>86</v>
      </c>
      <c r="J9" s="9">
        <v>2.7518518518518515</v>
      </c>
      <c r="K9" s="4">
        <v>129</v>
      </c>
      <c r="L9" s="4">
        <v>121.83</v>
      </c>
      <c r="M9" s="9">
        <v>13.396148148148148</v>
      </c>
      <c r="N9" s="9">
        <v>1.05548105324561</v>
      </c>
      <c r="O9" s="4">
        <v>46.441275038169302</v>
      </c>
      <c r="P9" s="4">
        <v>1.232</v>
      </c>
      <c r="Q9" s="4">
        <v>0.12180000000000001</v>
      </c>
      <c r="R9" s="4">
        <v>7.3080000000000007</v>
      </c>
      <c r="T9">
        <v>815</v>
      </c>
      <c r="U9">
        <v>2</v>
      </c>
      <c r="V9">
        <v>1</v>
      </c>
      <c r="W9">
        <v>1</v>
      </c>
      <c r="X9">
        <v>2</v>
      </c>
      <c r="Y9" s="4">
        <v>55.57</v>
      </c>
      <c r="Z9" s="4">
        <v>21.843338803667418</v>
      </c>
      <c r="AA9">
        <v>129</v>
      </c>
      <c r="AB9">
        <v>83</v>
      </c>
      <c r="AC9" s="9">
        <v>3.1961538461538459</v>
      </c>
      <c r="AD9" s="4">
        <v>111</v>
      </c>
      <c r="AE9" s="4">
        <v>131.97499999999999</v>
      </c>
      <c r="AF9" s="9">
        <v>14.459401709401705</v>
      </c>
      <c r="AG9" s="9">
        <v>1.08</v>
      </c>
      <c r="AH9" s="4">
        <v>48.05</v>
      </c>
      <c r="AI9" s="4">
        <v>1.2485999999999999</v>
      </c>
      <c r="AJ9" s="4">
        <v>0.1275</v>
      </c>
      <c r="AK9" s="4">
        <v>7.65</v>
      </c>
    </row>
    <row r="10" spans="1:37">
      <c r="A10">
        <v>824</v>
      </c>
      <c r="B10">
        <v>2</v>
      </c>
      <c r="C10">
        <v>2</v>
      </c>
      <c r="D10">
        <v>2</v>
      </c>
      <c r="E10">
        <v>1</v>
      </c>
      <c r="F10" s="4">
        <v>75.75</v>
      </c>
      <c r="G10" s="4">
        <v>25.996542717210129</v>
      </c>
      <c r="H10">
        <v>164</v>
      </c>
      <c r="I10">
        <v>91</v>
      </c>
      <c r="J10" s="9">
        <v>3.8</v>
      </c>
      <c r="K10" s="4">
        <v>123.5</v>
      </c>
      <c r="L10" s="4">
        <v>122.54</v>
      </c>
      <c r="M10" s="9">
        <v>15.8</v>
      </c>
      <c r="N10" s="9">
        <v>1.4086784701864099</v>
      </c>
      <c r="O10" s="4">
        <v>73.305690472052902</v>
      </c>
      <c r="P10" s="4">
        <v>0.81850000000000001</v>
      </c>
      <c r="Q10" s="4">
        <v>5.8299999999999998E-2</v>
      </c>
      <c r="R10" s="4">
        <v>3.4979999999999998</v>
      </c>
      <c r="T10">
        <v>823</v>
      </c>
      <c r="U10">
        <v>2</v>
      </c>
      <c r="V10">
        <v>1</v>
      </c>
      <c r="W10">
        <v>1</v>
      </c>
      <c r="X10">
        <v>1</v>
      </c>
      <c r="Y10" s="4">
        <v>76.540000000000006</v>
      </c>
      <c r="Z10" s="4">
        <v>24.737555351653686</v>
      </c>
      <c r="AA10">
        <v>127</v>
      </c>
      <c r="AB10">
        <v>87</v>
      </c>
      <c r="AC10" s="9">
        <v>3.3138888888888891</v>
      </c>
      <c r="AD10" s="4">
        <v>133</v>
      </c>
      <c r="AE10" s="4">
        <v>126.455</v>
      </c>
      <c r="AF10" s="9">
        <v>15.914111111111108</v>
      </c>
      <c r="AG10" s="9">
        <v>0.81830000000000003</v>
      </c>
      <c r="AH10" s="4">
        <v>42.58</v>
      </c>
      <c r="AI10" s="4">
        <v>1.4091</v>
      </c>
      <c r="AJ10" s="4">
        <v>6.9900000000000004E-2</v>
      </c>
      <c r="AK10" s="4">
        <v>4.194</v>
      </c>
    </row>
    <row r="11" spans="1:37">
      <c r="A11">
        <v>828</v>
      </c>
      <c r="B11">
        <v>2</v>
      </c>
      <c r="C11">
        <v>2</v>
      </c>
      <c r="D11">
        <v>2</v>
      </c>
      <c r="E11">
        <v>1</v>
      </c>
      <c r="F11" s="4">
        <v>93.89</v>
      </c>
      <c r="G11" s="4">
        <v>28.978395061728392</v>
      </c>
      <c r="H11">
        <v>141</v>
      </c>
      <c r="I11">
        <v>87</v>
      </c>
      <c r="J11" s="9">
        <v>3.0166666666666662</v>
      </c>
      <c r="K11" s="4">
        <v>109.5</v>
      </c>
      <c r="L11" s="4">
        <v>139.13499999999999</v>
      </c>
      <c r="M11" s="9">
        <v>13.94047619047619</v>
      </c>
      <c r="N11" s="9">
        <v>0.40995417773062498</v>
      </c>
      <c r="O11" s="4">
        <v>31.0421316157978</v>
      </c>
      <c r="P11" s="4">
        <v>1.9329000000000001</v>
      </c>
      <c r="Q11" s="4">
        <v>0.19089999999999999</v>
      </c>
      <c r="R11" s="4">
        <v>11.453999999999999</v>
      </c>
      <c r="T11">
        <v>826</v>
      </c>
      <c r="U11">
        <v>2</v>
      </c>
      <c r="V11">
        <v>1</v>
      </c>
      <c r="W11">
        <v>1</v>
      </c>
      <c r="X11">
        <v>1</v>
      </c>
      <c r="Y11" s="4">
        <v>69.510000000000005</v>
      </c>
      <c r="Z11" s="4">
        <v>25.013593562031453</v>
      </c>
      <c r="AA11">
        <v>124</v>
      </c>
      <c r="AB11">
        <v>75</v>
      </c>
      <c r="AC11" s="9">
        <v>3.7076923076923078</v>
      </c>
      <c r="AD11" s="4">
        <v>140</v>
      </c>
      <c r="AE11" s="4">
        <v>127.61499999999999</v>
      </c>
      <c r="AF11" s="9">
        <v>15.64882943143812</v>
      </c>
      <c r="AG11" s="9">
        <v>1.0449999999999999</v>
      </c>
      <c r="AH11" s="4">
        <v>45.25</v>
      </c>
      <c r="AI11" s="4">
        <v>1.3258000000000001</v>
      </c>
      <c r="AJ11" s="4">
        <v>0.1221</v>
      </c>
      <c r="AK11" s="4">
        <v>7.3259999999999996</v>
      </c>
    </row>
    <row r="12" spans="1:37">
      <c r="A12">
        <v>823</v>
      </c>
      <c r="B12">
        <v>2</v>
      </c>
      <c r="C12">
        <v>2</v>
      </c>
      <c r="D12">
        <v>1</v>
      </c>
      <c r="E12">
        <v>2</v>
      </c>
      <c r="F12" s="4">
        <v>76.400000000000006</v>
      </c>
      <c r="G12" s="4">
        <v>24.608296474571652</v>
      </c>
      <c r="H12">
        <v>115</v>
      </c>
      <c r="I12">
        <v>72</v>
      </c>
      <c r="J12" s="9">
        <v>2.7928571428571431</v>
      </c>
      <c r="K12" s="4">
        <v>127</v>
      </c>
      <c r="L12" s="4">
        <v>132.33000000000001</v>
      </c>
      <c r="M12" s="9">
        <v>12.425892857142856</v>
      </c>
      <c r="N12" s="9">
        <v>0.69320000000000004</v>
      </c>
      <c r="O12" s="4">
        <v>31.647200000000002</v>
      </c>
      <c r="P12" s="4">
        <v>1.8958999999999999</v>
      </c>
      <c r="Q12" s="4">
        <v>0.15920000000000001</v>
      </c>
      <c r="R12" s="4">
        <v>9.5519999999999996</v>
      </c>
      <c r="T12">
        <v>824</v>
      </c>
      <c r="U12">
        <v>2</v>
      </c>
      <c r="V12">
        <v>1</v>
      </c>
      <c r="W12">
        <v>2</v>
      </c>
      <c r="X12">
        <v>2</v>
      </c>
      <c r="Y12" s="4">
        <v>75.069999999999993</v>
      </c>
      <c r="Z12" s="4">
        <v>25.853969670920669</v>
      </c>
      <c r="AA12">
        <v>157</v>
      </c>
      <c r="AB12">
        <v>85</v>
      </c>
      <c r="AC12" s="9">
        <v>4.0761904761904759</v>
      </c>
      <c r="AD12" s="4">
        <v>131</v>
      </c>
      <c r="AE12" s="4">
        <v>123.78</v>
      </c>
      <c r="AF12" s="9">
        <v>15.452380952380953</v>
      </c>
      <c r="AG12" s="9">
        <v>1.05312535561225</v>
      </c>
      <c r="AH12" s="4">
        <v>64.159190956587295</v>
      </c>
      <c r="AI12" s="4">
        <v>0.93669999999999998</v>
      </c>
      <c r="AJ12" s="4">
        <v>9.2999999999999999E-2</v>
      </c>
      <c r="AK12" s="4">
        <v>5.58</v>
      </c>
    </row>
    <row r="13" spans="1:37">
      <c r="A13">
        <v>826</v>
      </c>
      <c r="B13">
        <v>2</v>
      </c>
      <c r="C13">
        <v>2</v>
      </c>
      <c r="D13">
        <v>1</v>
      </c>
      <c r="E13">
        <v>2</v>
      </c>
      <c r="F13" s="4">
        <v>68.83</v>
      </c>
      <c r="G13" s="4">
        <v>25.038523603801281</v>
      </c>
      <c r="H13">
        <v>116</v>
      </c>
      <c r="I13">
        <v>77</v>
      </c>
      <c r="J13" s="9">
        <v>3.3041666666666658</v>
      </c>
      <c r="K13" s="4">
        <v>124</v>
      </c>
      <c r="L13" s="4">
        <v>125.465</v>
      </c>
      <c r="M13" s="9">
        <v>13.678884180790961</v>
      </c>
      <c r="N13" s="9">
        <v>0.78149025529349003</v>
      </c>
      <c r="O13" s="4">
        <v>46.719784564281703</v>
      </c>
      <c r="P13" s="4">
        <v>1.2843</v>
      </c>
      <c r="Q13" s="4">
        <v>0.1105</v>
      </c>
      <c r="R13" s="4">
        <v>6.63</v>
      </c>
      <c r="T13">
        <v>828</v>
      </c>
      <c r="U13">
        <v>2</v>
      </c>
      <c r="V13">
        <v>1</v>
      </c>
      <c r="W13">
        <v>2</v>
      </c>
      <c r="X13">
        <v>2</v>
      </c>
      <c r="Y13" s="4">
        <v>94</v>
      </c>
      <c r="Z13" s="4">
        <v>29.337411441590461</v>
      </c>
      <c r="AA13">
        <v>126</v>
      </c>
      <c r="AB13">
        <v>86</v>
      </c>
      <c r="AC13" s="9">
        <v>3.9433333333333338</v>
      </c>
      <c r="AD13" s="4">
        <v>111.5</v>
      </c>
      <c r="AE13" s="4">
        <v>139.57</v>
      </c>
      <c r="AF13" s="9">
        <v>16.30014492753623</v>
      </c>
      <c r="AG13" s="9">
        <v>0.88801454665208401</v>
      </c>
      <c r="AH13" s="4">
        <v>47.091010989096603</v>
      </c>
      <c r="AI13" s="4">
        <v>1.2741</v>
      </c>
      <c r="AJ13" s="4">
        <v>0.1045</v>
      </c>
      <c r="AK13" s="4">
        <v>6.27</v>
      </c>
    </row>
    <row r="14" spans="1:37">
      <c r="A14" s="5" t="s">
        <v>11</v>
      </c>
      <c r="F14" s="3">
        <f>AVERAGE(F3:F13)</f>
        <v>75.339090909090913</v>
      </c>
      <c r="G14" s="3">
        <f t="shared" ref="G14:R14" si="0">AVERAGE(G3:G13)</f>
        <v>24.693418675783825</v>
      </c>
      <c r="H14" s="3">
        <f t="shared" si="0"/>
        <v>128.09090909090909</v>
      </c>
      <c r="I14" s="3">
        <f t="shared" si="0"/>
        <v>73.727272727272734</v>
      </c>
      <c r="J14" s="10">
        <f t="shared" si="0"/>
        <v>3.2532673654905961</v>
      </c>
      <c r="K14" s="3">
        <f t="shared" si="0"/>
        <v>117.68181818181819</v>
      </c>
      <c r="L14" s="3">
        <f t="shared" si="0"/>
        <v>122.08636363636361</v>
      </c>
      <c r="M14" s="10">
        <f t="shared" si="0"/>
        <v>13.224097459408711</v>
      </c>
      <c r="N14" s="10">
        <f t="shared" si="0"/>
        <v>0.86083178878620115</v>
      </c>
      <c r="O14" s="3">
        <f t="shared" si="0"/>
        <v>46.883811969654069</v>
      </c>
      <c r="P14" s="3">
        <f t="shared" si="0"/>
        <v>1.3527181818181817</v>
      </c>
      <c r="Q14" s="3">
        <f t="shared" si="0"/>
        <v>0.12832727272727273</v>
      </c>
      <c r="R14" s="3">
        <f t="shared" si="0"/>
        <v>7.6996363636363636</v>
      </c>
      <c r="T14" s="5" t="s">
        <v>11</v>
      </c>
      <c r="Y14" s="3">
        <f>AVERAGE(Y3:Y13)</f>
        <v>75.080909090909074</v>
      </c>
      <c r="Z14" s="3">
        <f t="shared" ref="Z14" si="1">AVERAGE(Z3:Z13)</f>
        <v>24.6763299536914</v>
      </c>
      <c r="AA14" s="3">
        <f t="shared" ref="AA14" si="2">AVERAGE(AA3:AA13)</f>
        <v>130</v>
      </c>
      <c r="AB14" s="3">
        <f t="shared" ref="AB14" si="3">AVERAGE(AB3:AB13)</f>
        <v>76.545454545454547</v>
      </c>
      <c r="AC14" s="10">
        <f t="shared" ref="AC14" si="4">AVERAGE(AC3:AC13)</f>
        <v>3.4405332540088636</v>
      </c>
      <c r="AD14" s="3">
        <f t="shared" ref="AD14" si="5">AVERAGE(AD3:AD13)</f>
        <v>118.04545454545455</v>
      </c>
      <c r="AE14" s="3">
        <f t="shared" ref="AE14" si="6">AVERAGE(AE3:AE13)</f>
        <v>123.26045454545455</v>
      </c>
      <c r="AF14" s="10">
        <f t="shared" ref="AF14" si="7">AVERAGE(AF3:AF13)</f>
        <v>13.464118963461628</v>
      </c>
      <c r="AG14" s="10">
        <f t="shared" ref="AG14" si="8">AVERAGE(AG3:AG13)</f>
        <v>0.89608598686800112</v>
      </c>
      <c r="AH14" s="3">
        <f t="shared" ref="AH14" si="9">AVERAGE(AH3:AH13)</f>
        <v>49.166597829653391</v>
      </c>
      <c r="AI14" s="3">
        <f t="shared" ref="AI14" si="10">AVERAGE(AI3:AI13)</f>
        <v>1.2451636363636365</v>
      </c>
      <c r="AJ14" s="3">
        <f t="shared" ref="AJ14" si="11">AVERAGE(AJ3:AJ13)</f>
        <v>0.11559090909090909</v>
      </c>
      <c r="AK14" s="3">
        <f t="shared" ref="AK14" si="12">AVERAGE(AK3:AK13)</f>
        <v>6.9354545454545447</v>
      </c>
    </row>
    <row r="15" spans="1:37">
      <c r="A15" s="5" t="s">
        <v>12</v>
      </c>
      <c r="F15" s="3">
        <f>STDEV(F3:F13)</f>
        <v>12.479838504199849</v>
      </c>
      <c r="G15" s="3">
        <f t="shared" ref="G15:R15" si="13">STDEV(G3:G13)</f>
        <v>3.0816326987606182</v>
      </c>
      <c r="H15" s="3">
        <f t="shared" si="13"/>
        <v>16.281612607199229</v>
      </c>
      <c r="I15" s="3">
        <f t="shared" si="13"/>
        <v>11.841375841437582</v>
      </c>
      <c r="J15" s="10">
        <f t="shared" si="13"/>
        <v>0.48063035026340784</v>
      </c>
      <c r="K15" s="3">
        <f t="shared" si="13"/>
        <v>12.359758750219816</v>
      </c>
      <c r="L15" s="3">
        <f t="shared" si="13"/>
        <v>12.429718438265384</v>
      </c>
      <c r="M15" s="10">
        <f t="shared" ref="M15:N15" si="14">STDEV(M3:M13)</f>
        <v>2.921253963408073</v>
      </c>
      <c r="N15" s="10">
        <f t="shared" si="14"/>
        <v>0.35083517356119037</v>
      </c>
      <c r="O15" s="3">
        <f t="shared" si="13"/>
        <v>12.371939587777538</v>
      </c>
      <c r="P15" s="3">
        <f t="shared" si="13"/>
        <v>0.34810295263953689</v>
      </c>
      <c r="Q15" s="3">
        <f t="shared" si="13"/>
        <v>5.1727209298571046E-2</v>
      </c>
      <c r="R15" s="3">
        <f t="shared" si="13"/>
        <v>3.1036325579142678</v>
      </c>
      <c r="T15" s="5" t="s">
        <v>12</v>
      </c>
      <c r="Y15" s="3">
        <f>STDEV(Y3:Y13)</f>
        <v>12.584282621226761</v>
      </c>
      <c r="Z15" s="3">
        <f t="shared" ref="Z15:AK15" si="15">STDEV(Z3:Z13)</f>
        <v>3.1563781451512885</v>
      </c>
      <c r="AA15" s="3">
        <f t="shared" si="15"/>
        <v>11.018166816671457</v>
      </c>
      <c r="AB15" s="3">
        <f t="shared" si="15"/>
        <v>9.4484245921067291</v>
      </c>
      <c r="AC15" s="10">
        <f t="shared" si="15"/>
        <v>0.52064282248967619</v>
      </c>
      <c r="AD15" s="3">
        <f t="shared" si="15"/>
        <v>14.403913609596749</v>
      </c>
      <c r="AE15" s="3">
        <f t="shared" si="15"/>
        <v>12.744434560729832</v>
      </c>
      <c r="AF15" s="10">
        <f t="shared" si="15"/>
        <v>3.4865607328043238</v>
      </c>
      <c r="AG15" s="10">
        <f t="shared" si="15"/>
        <v>0.22700116668840598</v>
      </c>
      <c r="AH15" s="3">
        <f t="shared" si="15"/>
        <v>7.9250661890979952</v>
      </c>
      <c r="AI15" s="3">
        <f t="shared" si="15"/>
        <v>0.16954011485620213</v>
      </c>
      <c r="AJ15" s="3">
        <f t="shared" si="15"/>
        <v>4.7964892464081511E-2</v>
      </c>
      <c r="AK15" s="3">
        <f t="shared" si="15"/>
        <v>2.8778935478448955</v>
      </c>
    </row>
    <row r="16" spans="1:37">
      <c r="J16" s="9"/>
      <c r="K16" s="4"/>
      <c r="L16" s="4"/>
      <c r="O16" s="4"/>
      <c r="P16" s="4"/>
      <c r="Q16" s="4"/>
      <c r="R16" s="4"/>
      <c r="AC16" s="9"/>
      <c r="AD16" s="4"/>
      <c r="AE16" s="4"/>
      <c r="AF16" s="9"/>
      <c r="AH16" s="4"/>
      <c r="AI16" s="4"/>
      <c r="AJ16" s="4"/>
      <c r="AK16" s="4"/>
    </row>
    <row r="17" spans="1:37">
      <c r="A17" s="1" t="s">
        <v>8</v>
      </c>
      <c r="T17" s="1" t="s">
        <v>10</v>
      </c>
    </row>
    <row r="18" spans="1:37">
      <c r="A18">
        <v>803</v>
      </c>
      <c r="B18">
        <v>2</v>
      </c>
      <c r="C18">
        <v>2</v>
      </c>
      <c r="D18">
        <v>1</v>
      </c>
      <c r="E18">
        <v>1</v>
      </c>
      <c r="F18" s="4">
        <v>80.97</v>
      </c>
      <c r="G18" s="4">
        <v>27.369524067063281</v>
      </c>
      <c r="H18">
        <v>136</v>
      </c>
      <c r="I18">
        <v>77</v>
      </c>
      <c r="J18" s="9">
        <v>2.8678571428571433</v>
      </c>
      <c r="K18" s="4">
        <v>95</v>
      </c>
      <c r="L18" s="4">
        <v>96.284999999999997</v>
      </c>
      <c r="M18" s="9">
        <v>6.7613095238095244</v>
      </c>
      <c r="N18" s="9">
        <v>0.45214980295256701</v>
      </c>
      <c r="O18" s="4">
        <v>45.617405873626097</v>
      </c>
      <c r="P18" s="4">
        <v>1.3152999999999999</v>
      </c>
      <c r="Q18" s="4">
        <v>0.156</v>
      </c>
      <c r="R18" s="4">
        <v>9.36</v>
      </c>
      <c r="T18">
        <v>809</v>
      </c>
      <c r="U18">
        <v>2</v>
      </c>
      <c r="V18">
        <v>1</v>
      </c>
      <c r="W18">
        <v>2</v>
      </c>
      <c r="X18">
        <v>1</v>
      </c>
      <c r="Y18" s="4">
        <v>93.89</v>
      </c>
      <c r="Z18" s="4">
        <v>28.818072298401638</v>
      </c>
      <c r="AA18">
        <v>123</v>
      </c>
      <c r="AB18">
        <v>72</v>
      </c>
      <c r="AC18" s="9">
        <v>3.0000000000000004</v>
      </c>
      <c r="AD18" s="4">
        <v>107</v>
      </c>
      <c r="AE18" s="4">
        <v>121.655</v>
      </c>
      <c r="AF18" s="9">
        <v>10.240540540540541</v>
      </c>
      <c r="AG18" s="9">
        <v>0.70759350156046497</v>
      </c>
      <c r="AH18" s="4">
        <v>47.398029979929298</v>
      </c>
      <c r="AI18" s="4">
        <v>1.2659</v>
      </c>
      <c r="AJ18" s="4">
        <v>0.13550000000000001</v>
      </c>
      <c r="AK18" s="4">
        <v>8.1300000000000008</v>
      </c>
    </row>
    <row r="19" spans="1:37">
      <c r="A19">
        <v>808</v>
      </c>
      <c r="B19">
        <v>2</v>
      </c>
      <c r="C19">
        <v>2</v>
      </c>
      <c r="D19">
        <v>1</v>
      </c>
      <c r="E19">
        <v>1</v>
      </c>
      <c r="F19" s="4">
        <v>68.150000000000006</v>
      </c>
      <c r="G19" s="4">
        <v>25.462395609782348</v>
      </c>
      <c r="H19">
        <v>130</v>
      </c>
      <c r="I19">
        <v>68</v>
      </c>
      <c r="J19" s="9">
        <v>2.2966666666666669</v>
      </c>
      <c r="K19" s="4">
        <v>109</v>
      </c>
      <c r="L19" s="4">
        <v>103.07</v>
      </c>
      <c r="M19" s="9">
        <v>8.9133333333333322</v>
      </c>
      <c r="N19" s="9">
        <v>0.76379092899725898</v>
      </c>
      <c r="O19" s="4">
        <v>47.712371060153998</v>
      </c>
      <c r="P19" s="4">
        <v>1.2575000000000001</v>
      </c>
      <c r="Q19" s="4">
        <v>5.0900000000000001E-2</v>
      </c>
      <c r="R19" s="4">
        <v>3.0540000000000003</v>
      </c>
      <c r="T19">
        <v>827</v>
      </c>
      <c r="U19">
        <v>2</v>
      </c>
      <c r="V19">
        <v>1</v>
      </c>
      <c r="W19">
        <v>2</v>
      </c>
      <c r="X19">
        <v>1</v>
      </c>
      <c r="Y19" s="4">
        <v>65.2</v>
      </c>
      <c r="Z19" s="4">
        <v>19.814039766656251</v>
      </c>
      <c r="AA19">
        <v>142</v>
      </c>
      <c r="AB19">
        <v>91</v>
      </c>
      <c r="AC19" s="9">
        <v>3.2263157894736851</v>
      </c>
      <c r="AD19" s="4">
        <v>99</v>
      </c>
      <c r="AE19" s="4">
        <v>122.63500000000001</v>
      </c>
      <c r="AF19" s="9">
        <v>10.371245186136075</v>
      </c>
      <c r="AG19" s="9">
        <v>0.51319824420725602</v>
      </c>
      <c r="AH19" s="4">
        <v>48.775578218558003</v>
      </c>
      <c r="AI19" s="4">
        <v>1.2301</v>
      </c>
      <c r="AJ19" s="4">
        <v>0.1351</v>
      </c>
      <c r="AK19" s="4">
        <v>8.1059999999999999</v>
      </c>
    </row>
    <row r="20" spans="1:37">
      <c r="A20">
        <v>812</v>
      </c>
      <c r="B20">
        <v>2</v>
      </c>
      <c r="C20">
        <v>2</v>
      </c>
      <c r="D20">
        <v>1</v>
      </c>
      <c r="E20">
        <v>1</v>
      </c>
      <c r="F20" s="4">
        <v>86.75</v>
      </c>
      <c r="G20" s="4">
        <v>22.860808115731814</v>
      </c>
      <c r="H20">
        <v>133</v>
      </c>
      <c r="I20">
        <v>80</v>
      </c>
      <c r="J20" s="9">
        <v>3.2299999999999991</v>
      </c>
      <c r="K20" s="4">
        <v>114</v>
      </c>
      <c r="L20" s="4">
        <v>121.63500000000001</v>
      </c>
      <c r="M20" s="9">
        <v>12.10269230769231</v>
      </c>
      <c r="N20" s="9">
        <v>0.70494707239121701</v>
      </c>
      <c r="O20" s="4">
        <v>36.264641810607202</v>
      </c>
      <c r="P20" s="4">
        <v>1.6454500000000001</v>
      </c>
      <c r="Q20" s="4">
        <v>0.20519999999999999</v>
      </c>
      <c r="R20" s="4">
        <v>12.311999999999999</v>
      </c>
      <c r="T20">
        <v>803</v>
      </c>
      <c r="U20">
        <v>2</v>
      </c>
      <c r="V20">
        <v>1</v>
      </c>
      <c r="W20">
        <v>1</v>
      </c>
      <c r="X20">
        <v>2</v>
      </c>
      <c r="Y20" s="4">
        <v>80.17</v>
      </c>
      <c r="Z20" s="4">
        <v>27.578022204831395</v>
      </c>
      <c r="AA20">
        <v>130</v>
      </c>
      <c r="AB20">
        <v>77</v>
      </c>
      <c r="AC20" s="9">
        <v>3.0479999999999996</v>
      </c>
      <c r="AD20" s="4">
        <v>100</v>
      </c>
      <c r="AE20" s="4">
        <v>97.16</v>
      </c>
      <c r="AF20" s="9">
        <v>7.7032820512820521</v>
      </c>
      <c r="AG20" s="9">
        <v>0.43388861416357799</v>
      </c>
      <c r="AH20" s="4">
        <v>39.6807514141776</v>
      </c>
      <c r="AI20" s="4">
        <v>1.5121</v>
      </c>
      <c r="AJ20" s="4">
        <v>0.22819999999999999</v>
      </c>
      <c r="AK20" s="4">
        <v>13.691999999999998</v>
      </c>
    </row>
    <row r="21" spans="1:37">
      <c r="A21">
        <v>813</v>
      </c>
      <c r="B21">
        <v>2</v>
      </c>
      <c r="C21">
        <v>2</v>
      </c>
      <c r="D21">
        <v>1</v>
      </c>
      <c r="E21">
        <v>1</v>
      </c>
      <c r="F21" s="4">
        <v>62.6</v>
      </c>
      <c r="G21" s="4">
        <v>20.988899018249281</v>
      </c>
      <c r="H21">
        <v>109</v>
      </c>
      <c r="I21">
        <v>71</v>
      </c>
      <c r="J21" s="9">
        <v>2.8351351351351362</v>
      </c>
      <c r="K21" s="4">
        <v>95</v>
      </c>
      <c r="L21" s="4">
        <v>124.935</v>
      </c>
      <c r="M21" s="9">
        <v>11.234864864864862</v>
      </c>
      <c r="N21" s="9">
        <v>0.75231892872172701</v>
      </c>
      <c r="O21" s="4">
        <v>61.756536486044801</v>
      </c>
      <c r="P21" s="4">
        <v>0.97160000000000002</v>
      </c>
      <c r="Q21" s="4">
        <v>0.1042</v>
      </c>
      <c r="R21" s="4">
        <v>6.2519999999999998</v>
      </c>
      <c r="T21">
        <v>808</v>
      </c>
      <c r="U21">
        <v>2</v>
      </c>
      <c r="V21">
        <v>1</v>
      </c>
      <c r="W21">
        <v>1</v>
      </c>
      <c r="X21">
        <v>2</v>
      </c>
      <c r="Y21" s="4">
        <v>66.099999999999994</v>
      </c>
      <c r="Z21" s="4">
        <v>24.636196797368953</v>
      </c>
      <c r="AA21">
        <v>127</v>
      </c>
      <c r="AB21">
        <v>71</v>
      </c>
      <c r="AC21" s="9">
        <v>2.3483870967741938</v>
      </c>
      <c r="AD21" s="4">
        <v>105</v>
      </c>
      <c r="AE21" s="4">
        <v>102.19</v>
      </c>
      <c r="AF21" s="9">
        <v>8.3516129032258029</v>
      </c>
      <c r="AG21" s="9">
        <v>0.71334797583999299</v>
      </c>
      <c r="AH21" s="4">
        <v>46.338946269212101</v>
      </c>
      <c r="AI21" s="4">
        <v>1.2948</v>
      </c>
      <c r="AJ21" s="4">
        <v>5.0299999999999997E-2</v>
      </c>
      <c r="AK21" s="4">
        <v>3.0179999999999998</v>
      </c>
    </row>
    <row r="22" spans="1:37">
      <c r="A22">
        <v>815</v>
      </c>
      <c r="B22">
        <v>2</v>
      </c>
      <c r="C22">
        <v>2</v>
      </c>
      <c r="D22">
        <v>1</v>
      </c>
      <c r="E22">
        <v>1</v>
      </c>
      <c r="F22" s="4">
        <v>55.34</v>
      </c>
      <c r="G22" s="4">
        <v>21.482710765617572</v>
      </c>
      <c r="H22">
        <v>113</v>
      </c>
      <c r="I22">
        <v>75</v>
      </c>
      <c r="J22" s="9">
        <v>3.210714285714285</v>
      </c>
      <c r="K22" s="4">
        <v>118.5</v>
      </c>
      <c r="L22" s="4">
        <v>130.86500000000001</v>
      </c>
      <c r="M22" s="9">
        <v>14.701480836236929</v>
      </c>
      <c r="N22" s="9">
        <v>1.2090000000000001</v>
      </c>
      <c r="O22" s="4">
        <v>51.216299999999997</v>
      </c>
      <c r="P22" s="4">
        <v>1.1715</v>
      </c>
      <c r="Q22" s="4">
        <v>0.12590000000000001</v>
      </c>
      <c r="R22" s="4">
        <v>7.5540000000000003</v>
      </c>
      <c r="T22">
        <v>812</v>
      </c>
      <c r="U22">
        <v>2</v>
      </c>
      <c r="V22">
        <v>1</v>
      </c>
      <c r="W22">
        <v>1</v>
      </c>
      <c r="X22">
        <v>2</v>
      </c>
      <c r="Y22" s="4">
        <v>84.82</v>
      </c>
      <c r="Z22" s="4">
        <v>22.70045489227989</v>
      </c>
      <c r="AA22">
        <v>129</v>
      </c>
      <c r="AB22">
        <v>90</v>
      </c>
      <c r="AC22" s="9">
        <v>2.6130434782608698</v>
      </c>
      <c r="AD22" s="4">
        <v>127</v>
      </c>
      <c r="AE22" s="4">
        <v>134.75</v>
      </c>
      <c r="AF22" s="9">
        <v>12.499077733860341</v>
      </c>
      <c r="AG22" s="9">
        <v>0.94030000000000002</v>
      </c>
      <c r="AH22" s="4">
        <v>45.44</v>
      </c>
      <c r="AI22" s="4">
        <v>1.3204</v>
      </c>
      <c r="AJ22" s="4">
        <v>0.1032</v>
      </c>
      <c r="AK22" s="4">
        <v>6.1920000000000002</v>
      </c>
    </row>
    <row r="23" spans="1:37">
      <c r="A23">
        <v>809</v>
      </c>
      <c r="B23">
        <v>2</v>
      </c>
      <c r="C23">
        <v>2</v>
      </c>
      <c r="D23">
        <v>2</v>
      </c>
      <c r="E23">
        <v>2</v>
      </c>
      <c r="F23" s="4">
        <v>93.67</v>
      </c>
      <c r="G23" s="4">
        <v>28.878397805402084</v>
      </c>
      <c r="H23">
        <v>129</v>
      </c>
      <c r="I23">
        <v>67</v>
      </c>
      <c r="J23" s="9">
        <v>3.8073170731707315</v>
      </c>
      <c r="K23" s="4">
        <v>129.5</v>
      </c>
      <c r="L23" s="4">
        <v>125.26</v>
      </c>
      <c r="M23" s="9">
        <v>14.717682926829271</v>
      </c>
      <c r="N23" s="9">
        <v>0.82354181334478405</v>
      </c>
      <c r="O23" s="4">
        <v>44.123907031673099</v>
      </c>
      <c r="P23" s="4">
        <v>1.3597999999999999</v>
      </c>
      <c r="Q23" s="4">
        <v>8.9399999999999993E-2</v>
      </c>
      <c r="R23" s="4">
        <v>5.3639999999999999</v>
      </c>
      <c r="T23">
        <v>813</v>
      </c>
      <c r="U23">
        <v>2</v>
      </c>
      <c r="V23">
        <v>1</v>
      </c>
      <c r="W23">
        <v>1</v>
      </c>
      <c r="X23">
        <v>2</v>
      </c>
      <c r="Y23" s="4">
        <v>63.73</v>
      </c>
      <c r="Z23" s="4">
        <v>21.542049756625204</v>
      </c>
      <c r="AA23">
        <v>109</v>
      </c>
      <c r="AB23">
        <v>60</v>
      </c>
      <c r="AC23" s="9">
        <v>3.4318181818181812</v>
      </c>
      <c r="AD23" s="4">
        <v>133</v>
      </c>
      <c r="AE23" s="4">
        <v>124.94</v>
      </c>
      <c r="AF23" s="9">
        <v>15.799688667496893</v>
      </c>
      <c r="AG23" s="9">
        <v>0.83060985785109298</v>
      </c>
      <c r="AH23" s="4">
        <v>39.640164968726602</v>
      </c>
      <c r="AI23" s="4">
        <v>1.5136000000000001</v>
      </c>
      <c r="AJ23" s="4">
        <v>0.11550000000000001</v>
      </c>
      <c r="AK23" s="4">
        <v>6.9300000000000006</v>
      </c>
    </row>
    <row r="24" spans="1:37">
      <c r="A24">
        <v>827</v>
      </c>
      <c r="B24">
        <v>2</v>
      </c>
      <c r="C24">
        <v>2</v>
      </c>
      <c r="D24">
        <v>2</v>
      </c>
      <c r="E24">
        <v>2</v>
      </c>
      <c r="F24" s="4">
        <v>63.5</v>
      </c>
      <c r="G24" s="4">
        <v>18.858258655124025</v>
      </c>
      <c r="H24">
        <v>146</v>
      </c>
      <c r="I24">
        <v>94</v>
      </c>
      <c r="J24" s="9">
        <v>3.6115384615384616</v>
      </c>
      <c r="K24" s="4">
        <v>143.5</v>
      </c>
      <c r="L24" s="4">
        <v>125.22</v>
      </c>
      <c r="M24" s="9">
        <v>15.441794871794865</v>
      </c>
      <c r="N24" s="9">
        <v>1.0348200362647699</v>
      </c>
      <c r="O24" s="4">
        <v>46.8582358084156</v>
      </c>
      <c r="P24" s="4">
        <v>1.2805</v>
      </c>
      <c r="Q24" s="4">
        <v>0.1341</v>
      </c>
      <c r="R24" s="4">
        <v>8.0459999999999994</v>
      </c>
      <c r="T24">
        <v>815</v>
      </c>
      <c r="U24">
        <v>2</v>
      </c>
      <c r="V24">
        <v>1</v>
      </c>
      <c r="W24">
        <v>1</v>
      </c>
      <c r="X24">
        <v>2</v>
      </c>
      <c r="Y24" s="4">
        <v>54.66</v>
      </c>
      <c r="Z24" s="4">
        <v>21.218738172183887</v>
      </c>
      <c r="AA24">
        <v>121</v>
      </c>
      <c r="AB24">
        <v>83</v>
      </c>
      <c r="AC24" s="9">
        <v>2.9766666666666666</v>
      </c>
      <c r="AD24" s="4">
        <v>127</v>
      </c>
      <c r="AE24" s="4">
        <v>133.08000000000001</v>
      </c>
      <c r="AF24" s="9">
        <v>16.374946236559143</v>
      </c>
      <c r="AG24" s="9">
        <v>1.07907314492907</v>
      </c>
      <c r="AH24" s="4">
        <v>45.833507416283801</v>
      </c>
      <c r="AI24" s="4">
        <v>1.3090999999999999</v>
      </c>
      <c r="AJ24" s="4">
        <v>0.1106</v>
      </c>
      <c r="AK24" s="4">
        <v>6.6360000000000001</v>
      </c>
    </row>
    <row r="25" spans="1:37">
      <c r="A25">
        <v>824</v>
      </c>
      <c r="B25">
        <v>2</v>
      </c>
      <c r="C25">
        <v>2</v>
      </c>
      <c r="D25">
        <v>2</v>
      </c>
      <c r="E25">
        <v>1</v>
      </c>
      <c r="F25" s="4">
        <v>76.13</v>
      </c>
      <c r="G25" s="4">
        <v>26.096369749189645</v>
      </c>
      <c r="H25">
        <v>143</v>
      </c>
      <c r="I25">
        <v>86</v>
      </c>
      <c r="J25" s="9">
        <v>4.008</v>
      </c>
      <c r="K25" s="4">
        <v>129.5</v>
      </c>
      <c r="L25" s="4">
        <v>122.545</v>
      </c>
      <c r="M25" s="9">
        <v>16.137000000000004</v>
      </c>
      <c r="N25" s="9">
        <v>1.4551840762067301</v>
      </c>
      <c r="O25" s="4">
        <v>82.712012133678698</v>
      </c>
      <c r="P25" s="4">
        <v>0.72540000000000004</v>
      </c>
      <c r="Q25" s="4">
        <v>4.3400000000000001E-2</v>
      </c>
      <c r="R25" s="4">
        <v>2.6040000000000001</v>
      </c>
      <c r="T25">
        <v>823</v>
      </c>
      <c r="U25">
        <v>2</v>
      </c>
      <c r="V25">
        <v>1</v>
      </c>
      <c r="W25">
        <v>1</v>
      </c>
      <c r="X25">
        <v>1</v>
      </c>
      <c r="Y25" s="4">
        <v>77</v>
      </c>
      <c r="Z25" s="4">
        <v>24.886226314049306</v>
      </c>
      <c r="AA25">
        <v>127</v>
      </c>
      <c r="AB25">
        <v>78</v>
      </c>
      <c r="AC25" s="9">
        <v>3.9878048780487814</v>
      </c>
      <c r="AD25" s="4">
        <v>131.5</v>
      </c>
      <c r="AE25" s="4">
        <v>124.84</v>
      </c>
      <c r="AF25" s="9">
        <v>14.712195121951218</v>
      </c>
      <c r="AG25" s="9">
        <v>0.60573422422781797</v>
      </c>
      <c r="AH25" s="4">
        <v>33.597012866714898</v>
      </c>
      <c r="AI25" s="4">
        <v>1.7859</v>
      </c>
      <c r="AJ25" s="4">
        <v>0.1118</v>
      </c>
      <c r="AK25" s="4">
        <v>6.7080000000000002</v>
      </c>
    </row>
    <row r="26" spans="1:37">
      <c r="A26">
        <v>828</v>
      </c>
      <c r="B26">
        <v>2</v>
      </c>
      <c r="C26">
        <v>2</v>
      </c>
      <c r="D26">
        <v>2</v>
      </c>
      <c r="E26">
        <v>1</v>
      </c>
      <c r="F26" s="4">
        <v>93.89</v>
      </c>
      <c r="G26" s="4">
        <v>28.882041362626957</v>
      </c>
      <c r="H26">
        <v>130</v>
      </c>
      <c r="I26">
        <v>87</v>
      </c>
      <c r="J26" s="9">
        <v>2.0903225806451609</v>
      </c>
      <c r="K26" s="4">
        <v>109</v>
      </c>
      <c r="L26" s="4">
        <v>141.405</v>
      </c>
      <c r="M26" s="9">
        <v>11.005677419354841</v>
      </c>
      <c r="N26" s="9">
        <v>0.39176827419475402</v>
      </c>
      <c r="O26" s="4">
        <v>33.919075183097902</v>
      </c>
      <c r="P26" s="4">
        <v>1.7688999999999999</v>
      </c>
      <c r="Q26" s="4">
        <v>0.12670000000000001</v>
      </c>
      <c r="R26" s="4">
        <v>7.6020000000000003</v>
      </c>
      <c r="T26">
        <v>826</v>
      </c>
      <c r="U26">
        <v>2</v>
      </c>
      <c r="V26">
        <v>1</v>
      </c>
      <c r="W26">
        <v>1</v>
      </c>
      <c r="X26">
        <v>1</v>
      </c>
      <c r="Y26" s="4">
        <v>69.06</v>
      </c>
      <c r="Z26" s="4">
        <v>25.03152500560908</v>
      </c>
      <c r="AA26">
        <v>112</v>
      </c>
      <c r="AB26">
        <v>77</v>
      </c>
      <c r="AC26" s="9">
        <v>3.4217391304347826</v>
      </c>
      <c r="AD26" s="4">
        <v>146.5</v>
      </c>
      <c r="AE26" s="4">
        <v>126.15</v>
      </c>
      <c r="AF26" s="9">
        <v>14.82409420289855</v>
      </c>
      <c r="AG26" s="9">
        <v>0.80740000000000001</v>
      </c>
      <c r="AH26" s="4">
        <v>34.479999999999997</v>
      </c>
      <c r="AI26" s="4">
        <v>1.7397</v>
      </c>
      <c r="AJ26" s="4">
        <v>0.183</v>
      </c>
      <c r="AK26" s="4">
        <v>10.98</v>
      </c>
    </row>
    <row r="27" spans="1:37">
      <c r="A27">
        <v>823</v>
      </c>
      <c r="B27">
        <v>2</v>
      </c>
      <c r="C27">
        <v>2</v>
      </c>
      <c r="D27">
        <v>1</v>
      </c>
      <c r="E27">
        <v>2</v>
      </c>
      <c r="F27" s="4">
        <v>76.77</v>
      </c>
      <c r="G27" s="4">
        <v>24.699429149444569</v>
      </c>
      <c r="H27">
        <v>119</v>
      </c>
      <c r="I27">
        <v>73</v>
      </c>
      <c r="J27" s="9">
        <v>3.0807692307692309</v>
      </c>
      <c r="K27" s="4">
        <v>123</v>
      </c>
      <c r="L27" s="4">
        <v>134.09</v>
      </c>
      <c r="M27" s="9">
        <v>10.384615384615383</v>
      </c>
      <c r="N27" s="9">
        <v>0.91110000000000002</v>
      </c>
      <c r="O27" s="4">
        <v>41.26</v>
      </c>
      <c r="P27" s="4">
        <v>1.4539</v>
      </c>
      <c r="Q27" s="4">
        <v>0.1434</v>
      </c>
      <c r="R27" s="4">
        <v>8.6039999999999992</v>
      </c>
      <c r="T27">
        <v>824</v>
      </c>
      <c r="U27">
        <v>2</v>
      </c>
      <c r="V27">
        <v>1</v>
      </c>
      <c r="W27">
        <v>2</v>
      </c>
      <c r="X27">
        <v>2</v>
      </c>
      <c r="Y27" s="4">
        <v>74.7</v>
      </c>
      <c r="Z27" s="4">
        <v>25.636194600337909</v>
      </c>
      <c r="AA27">
        <v>142</v>
      </c>
      <c r="AB27">
        <v>93</v>
      </c>
      <c r="AC27" s="9">
        <v>5.5730769230769237</v>
      </c>
      <c r="AD27" s="4">
        <v>129.5</v>
      </c>
      <c r="AE27" s="4">
        <v>125.22</v>
      </c>
      <c r="AF27" s="9">
        <v>15.074291497975709</v>
      </c>
      <c r="AG27" s="9">
        <v>0.95809333357530302</v>
      </c>
      <c r="AH27" s="4">
        <v>62.063355709479097</v>
      </c>
      <c r="AI27" s="4">
        <v>0.96679999999999999</v>
      </c>
      <c r="AJ27" s="4">
        <v>0.09</v>
      </c>
      <c r="AK27" s="4">
        <v>5.3999999999999995</v>
      </c>
    </row>
    <row r="28" spans="1:37">
      <c r="A28">
        <v>826</v>
      </c>
      <c r="B28">
        <v>2</v>
      </c>
      <c r="C28">
        <v>2</v>
      </c>
      <c r="D28">
        <v>1</v>
      </c>
      <c r="E28">
        <v>2</v>
      </c>
      <c r="F28" s="4">
        <v>63.4</v>
      </c>
      <c r="G28" s="4">
        <v>23.00769342429961</v>
      </c>
      <c r="H28">
        <v>112</v>
      </c>
      <c r="I28">
        <v>73</v>
      </c>
      <c r="J28" s="9">
        <v>3.2842105263157899</v>
      </c>
      <c r="K28" s="4">
        <v>130</v>
      </c>
      <c r="L28" s="4">
        <v>125.6</v>
      </c>
      <c r="M28" s="9">
        <v>12.322766217870257</v>
      </c>
      <c r="N28" s="9">
        <v>0.70501849927230098</v>
      </c>
      <c r="O28" s="4">
        <v>44.392499415271502</v>
      </c>
      <c r="P28" s="4">
        <v>1.3515999999999999</v>
      </c>
      <c r="Q28" s="4">
        <v>0.17780000000000001</v>
      </c>
      <c r="R28" s="4">
        <v>10.668000000000001</v>
      </c>
      <c r="T28">
        <v>828</v>
      </c>
      <c r="U28">
        <v>2</v>
      </c>
      <c r="V28">
        <v>1</v>
      </c>
      <c r="W28">
        <v>2</v>
      </c>
      <c r="X28">
        <v>2</v>
      </c>
      <c r="Y28" s="4">
        <v>94.57</v>
      </c>
      <c r="Z28" s="4">
        <v>28.676206602107555</v>
      </c>
      <c r="AA28">
        <v>115</v>
      </c>
      <c r="AB28">
        <v>77</v>
      </c>
      <c r="AC28" s="9">
        <v>4.1281250000000007</v>
      </c>
      <c r="AD28" s="4">
        <v>111.5</v>
      </c>
      <c r="AE28" s="4">
        <v>139.76499999999999</v>
      </c>
      <c r="AF28" s="9">
        <v>16.539732142857144</v>
      </c>
      <c r="AG28" s="9">
        <v>0.66962922315776996</v>
      </c>
      <c r="AH28" s="4">
        <v>43.792315816861098</v>
      </c>
      <c r="AI28" s="4">
        <v>1.3701000000000001</v>
      </c>
      <c r="AJ28" s="4">
        <v>7.9500000000000001E-2</v>
      </c>
      <c r="AK28" s="4">
        <v>4.7700000000000005</v>
      </c>
    </row>
    <row r="29" spans="1:37">
      <c r="A29" s="5" t="s">
        <v>11</v>
      </c>
      <c r="F29" s="3">
        <f>AVERAGE(F18:F28)</f>
        <v>74.651818181818186</v>
      </c>
      <c r="G29" s="3">
        <f t="shared" ref="G29" si="16">AVERAGE(G18:G28)</f>
        <v>24.416957065684652</v>
      </c>
      <c r="H29" s="3">
        <f t="shared" ref="H29" si="17">AVERAGE(H18:H28)</f>
        <v>127.27272727272727</v>
      </c>
      <c r="I29" s="3">
        <f t="shared" ref="I29" si="18">AVERAGE(I18:I28)</f>
        <v>77.36363636363636</v>
      </c>
      <c r="J29" s="10">
        <f t="shared" ref="J29" si="19">AVERAGE(J18:J28)</f>
        <v>3.1202301002556911</v>
      </c>
      <c r="K29" s="3">
        <f t="shared" ref="K29" si="20">AVERAGE(K18:K28)</f>
        <v>117.81818181818181</v>
      </c>
      <c r="L29" s="3">
        <f t="shared" ref="L29" si="21">AVERAGE(L18:L28)</f>
        <v>122.80999999999999</v>
      </c>
      <c r="M29" s="10">
        <f t="shared" ref="M29" si="22">AVERAGE(M18:M28)</f>
        <v>12.156656153309234</v>
      </c>
      <c r="N29" s="10">
        <f t="shared" ref="N29" si="23">AVERAGE(N18:N28)</f>
        <v>0.83669449384964623</v>
      </c>
      <c r="O29" s="3">
        <f t="shared" ref="O29" si="24">AVERAGE(O18:O28)</f>
        <v>48.712089527506258</v>
      </c>
      <c r="P29" s="3">
        <f t="shared" ref="P29" si="25">AVERAGE(P18:P28)</f>
        <v>1.3001318181818182</v>
      </c>
      <c r="Q29" s="3">
        <f t="shared" ref="Q29" si="26">AVERAGE(Q18:Q28)</f>
        <v>0.12336363636363636</v>
      </c>
      <c r="R29" s="3">
        <f t="shared" ref="R29" si="27">AVERAGE(R18:R28)</f>
        <v>7.4018181818181823</v>
      </c>
      <c r="T29" s="5" t="s">
        <v>11</v>
      </c>
      <c r="Y29" s="3">
        <f>AVERAGE(Y18:Y28)</f>
        <v>74.900000000000006</v>
      </c>
      <c r="Z29" s="3">
        <f t="shared" ref="Z29" si="28">AVERAGE(Z18:Z28)</f>
        <v>24.59433876458646</v>
      </c>
      <c r="AA29" s="3">
        <f t="shared" ref="AA29" si="29">AVERAGE(AA18:AA28)</f>
        <v>125.18181818181819</v>
      </c>
      <c r="AB29" s="3">
        <f t="shared" ref="AB29" si="30">AVERAGE(AB18:AB28)</f>
        <v>79</v>
      </c>
      <c r="AC29" s="10">
        <f t="shared" ref="AC29" si="31">AVERAGE(AC18:AC28)</f>
        <v>3.4322706495049173</v>
      </c>
      <c r="AD29" s="3">
        <f t="shared" ref="AD29" si="32">AVERAGE(AD18:AD28)</f>
        <v>119.72727272727273</v>
      </c>
      <c r="AE29" s="3">
        <f t="shared" ref="AE29" si="33">AVERAGE(AE18:AE28)</f>
        <v>122.94409090909093</v>
      </c>
      <c r="AF29" s="10">
        <f t="shared" ref="AF29" si="34">AVERAGE(AF18:AF28)</f>
        <v>12.953700571343949</v>
      </c>
      <c r="AG29" s="10">
        <f t="shared" ref="AG29" si="35">AVERAGE(AG18:AG28)</f>
        <v>0.75080619268294058</v>
      </c>
      <c r="AH29" s="3">
        <f t="shared" ref="AH29" si="36">AVERAGE(AH18:AH28)</f>
        <v>44.276332969085679</v>
      </c>
      <c r="AI29" s="3">
        <f t="shared" ref="AI29" si="37">AVERAGE(AI18:AI28)</f>
        <v>1.391681818181818</v>
      </c>
      <c r="AJ29" s="3">
        <f t="shared" ref="AJ29" si="38">AVERAGE(AJ18:AJ28)</f>
        <v>0.12206363636363636</v>
      </c>
      <c r="AK29" s="3">
        <f t="shared" ref="AK29" si="39">AVERAGE(AK18:AK28)</f>
        <v>7.323818181818182</v>
      </c>
    </row>
    <row r="30" spans="1:37">
      <c r="A30" s="5" t="s">
        <v>12</v>
      </c>
      <c r="F30" s="3">
        <f>STDEV(F18:F28)</f>
        <v>13.176451584688264</v>
      </c>
      <c r="G30" s="3">
        <f t="shared" ref="G30:R30" si="40">STDEV(G18:G28)</f>
        <v>3.2896865694246613</v>
      </c>
      <c r="H30" s="3">
        <f t="shared" si="40"/>
        <v>12.506725463452948</v>
      </c>
      <c r="I30" s="3">
        <f t="shared" si="40"/>
        <v>8.5471951805575141</v>
      </c>
      <c r="J30" s="10">
        <f t="shared" si="40"/>
        <v>0.5860229385464214</v>
      </c>
      <c r="K30" s="3">
        <f t="shared" si="40"/>
        <v>15.230352470105061</v>
      </c>
      <c r="L30" s="3">
        <f t="shared" si="40"/>
        <v>12.871285289356434</v>
      </c>
      <c r="M30" s="10">
        <f t="shared" si="40"/>
        <v>2.9093686062047905</v>
      </c>
      <c r="N30" s="10">
        <f t="shared" si="40"/>
        <v>0.30968818719844587</v>
      </c>
      <c r="O30" s="3">
        <f t="shared" si="40"/>
        <v>13.473874071889258</v>
      </c>
      <c r="P30" s="3">
        <f t="shared" si="40"/>
        <v>0.28741452492238978</v>
      </c>
      <c r="Q30" s="3">
        <f t="shared" si="40"/>
        <v>4.9422530747165815E-2</v>
      </c>
      <c r="R30" s="3">
        <f t="shared" si="40"/>
        <v>2.9653518448299452</v>
      </c>
      <c r="T30" s="5" t="s">
        <v>12</v>
      </c>
      <c r="Y30" s="3">
        <f>STDEV(Y18:Y28)</f>
        <v>12.720929211342979</v>
      </c>
      <c r="Z30" s="3">
        <f t="shared" ref="Z30:AK30" si="41">STDEV(Z18:Z28)</f>
        <v>3.031776457565293</v>
      </c>
      <c r="AA30" s="3">
        <f t="shared" si="41"/>
        <v>10.824215277036728</v>
      </c>
      <c r="AB30" s="3">
        <f t="shared" si="41"/>
        <v>9.8183501669068622</v>
      </c>
      <c r="AC30" s="10">
        <f t="shared" si="41"/>
        <v>0.88354089485436405</v>
      </c>
      <c r="AD30" s="3">
        <f t="shared" si="41"/>
        <v>15.805637659334797</v>
      </c>
      <c r="AE30" s="3">
        <f t="shared" si="41"/>
        <v>12.827329382646413</v>
      </c>
      <c r="AF30" s="10">
        <f t="shared" si="41"/>
        <v>3.2670303719315248</v>
      </c>
      <c r="AG30" s="10">
        <f t="shared" si="41"/>
        <v>0.19596092916139018</v>
      </c>
      <c r="AH30" s="3">
        <f t="shared" si="41"/>
        <v>7.7927105586085501</v>
      </c>
      <c r="AI30" s="3">
        <f t="shared" si="41"/>
        <v>0.23454130475539617</v>
      </c>
      <c r="AJ30" s="3">
        <f t="shared" si="41"/>
        <v>4.8942911084799035E-2</v>
      </c>
      <c r="AK30" s="3">
        <f t="shared" si="41"/>
        <v>2.936574665087941</v>
      </c>
    </row>
    <row r="31" spans="1:37">
      <c r="AF31" s="9"/>
    </row>
    <row r="32" spans="1:37">
      <c r="A32" s="5" t="s">
        <v>13</v>
      </c>
      <c r="F32" s="6">
        <f>TTEST(F3:F13,F18:F28,2,1)</f>
        <v>0.23755257514817663</v>
      </c>
      <c r="G32" s="6">
        <f t="shared" ref="G32:R32" si="42">TTEST(G3:G13,G18:G28,2,1)</f>
        <v>0.20054036254060137</v>
      </c>
      <c r="H32" s="6">
        <f t="shared" si="42"/>
        <v>0.77625574589335899</v>
      </c>
      <c r="I32" s="6">
        <f t="shared" si="42"/>
        <v>0.1756054147483499</v>
      </c>
      <c r="J32" s="6">
        <f t="shared" si="42"/>
        <v>0.41249117805423874</v>
      </c>
      <c r="K32" s="6">
        <f t="shared" si="42"/>
        <v>0.95164501069316265</v>
      </c>
      <c r="L32" s="6">
        <f t="shared" si="42"/>
        <v>0.26776098289416894</v>
      </c>
      <c r="M32" s="6">
        <f t="shared" si="42"/>
        <v>7.3825159251723615E-2</v>
      </c>
      <c r="N32" s="6">
        <f t="shared" si="42"/>
        <v>0.616289685741927</v>
      </c>
      <c r="O32" s="6">
        <f t="shared" si="42"/>
        <v>0.30036913857656955</v>
      </c>
      <c r="P32" s="6">
        <f t="shared" si="42"/>
        <v>0.33537874893809128</v>
      </c>
      <c r="Q32" s="6">
        <f t="shared" si="42"/>
        <v>0.696340831746457</v>
      </c>
      <c r="R32" s="6">
        <f t="shared" si="42"/>
        <v>0.69634083174645811</v>
      </c>
      <c r="T32" s="5" t="s">
        <v>13</v>
      </c>
      <c r="Y32" s="6">
        <f>TTEST(Y3:Y13,Y18:Y28,2,1)</f>
        <v>0.49115654539176468</v>
      </c>
      <c r="Z32" s="6">
        <f t="shared" ref="Z32:AK32" si="43">TTEST(Z3:Z13,Z18:Z28,2,1)</f>
        <v>0.55226989999780929</v>
      </c>
      <c r="AA32" s="6">
        <f t="shared" si="43"/>
        <v>3.771253037978263E-2</v>
      </c>
      <c r="AB32" s="6">
        <f t="shared" si="43"/>
        <v>0.28296992990360614</v>
      </c>
      <c r="AC32" s="6">
        <f t="shared" si="43"/>
        <v>0.96490620308006703</v>
      </c>
      <c r="AD32" s="6">
        <f t="shared" si="43"/>
        <v>0.38448312672385399</v>
      </c>
      <c r="AE32" s="6">
        <f t="shared" si="43"/>
        <v>0.56495987775249945</v>
      </c>
      <c r="AF32" s="6">
        <f t="shared" si="43"/>
        <v>0.2598706630260077</v>
      </c>
      <c r="AG32" s="6">
        <f t="shared" si="43"/>
        <v>1.427202688844035E-3</v>
      </c>
      <c r="AH32" s="6">
        <f t="shared" si="43"/>
        <v>9.4269154069599875E-3</v>
      </c>
      <c r="AI32" s="6">
        <f t="shared" si="43"/>
        <v>9.2028407086587952E-3</v>
      </c>
      <c r="AJ32" s="6">
        <f t="shared" si="43"/>
        <v>0.51095787703791951</v>
      </c>
      <c r="AK32" s="6">
        <f t="shared" si="43"/>
        <v>0.51095787703791851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Young</vt:lpstr>
      <vt:lpstr>Older</vt:lpstr>
      <vt:lpstr>Women</vt:lpstr>
      <vt:lpstr>Men</vt:lpstr>
    </vt:vector>
  </TitlesOfParts>
  <Company>Texas Tech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Desktop</cp:lastModifiedBy>
  <dcterms:created xsi:type="dcterms:W3CDTF">2018-03-08T22:16:49Z</dcterms:created>
  <dcterms:modified xsi:type="dcterms:W3CDTF">2018-03-08T23:18:46Z</dcterms:modified>
</cp:coreProperties>
</file>