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30" windowWidth="9360" windowHeight="3645" activeTab="3"/>
  </bookViews>
  <sheets>
    <sheet name="prunus_persica" sheetId="1" r:id="rId1"/>
    <sheet name="saccharomyces_cerevisiae" sheetId="2" r:id="rId2"/>
    <sheet name="homo_sapiens" sheetId="3" r:id="rId3"/>
    <sheet name="arabidopsis_thaliana" sheetId="4" r:id="rId4"/>
    <sheet name="gene_aligned" sheetId="6" r:id="rId5"/>
    <sheet name="covered" sheetId="7" r:id="rId6"/>
  </sheets>
  <calcPr calcId="145621" iterateDelta="1E-4"/>
</workbook>
</file>

<file path=xl/calcChain.xml><?xml version="1.0" encoding="utf-8"?>
<calcChain xmlns="http://schemas.openxmlformats.org/spreadsheetml/2006/main">
  <c r="P3" i="6" l="1"/>
  <c r="N3" i="6"/>
  <c r="M3" i="6"/>
  <c r="K3" i="6"/>
  <c r="J3" i="6"/>
  <c r="D17" i="6"/>
  <c r="D18" i="6"/>
  <c r="D19" i="6"/>
  <c r="D20" i="6"/>
  <c r="D21" i="6"/>
  <c r="D22" i="6"/>
  <c r="H3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2" i="6"/>
  <c r="H102" i="1" l="1"/>
  <c r="H93" i="1"/>
  <c r="H94" i="1"/>
  <c r="H95" i="1"/>
  <c r="H96" i="1"/>
  <c r="H97" i="1"/>
  <c r="H98" i="1"/>
  <c r="H99" i="1"/>
  <c r="H100" i="1"/>
  <c r="H101" i="1"/>
  <c r="H92" i="1"/>
  <c r="G3" i="3" l="1"/>
  <c r="G4" i="3"/>
  <c r="G5" i="3"/>
  <c r="G6" i="3"/>
  <c r="G7" i="3"/>
  <c r="G8" i="3"/>
  <c r="F3" i="3"/>
  <c r="F4" i="3"/>
  <c r="F5" i="3"/>
  <c r="F6" i="3"/>
  <c r="F7" i="3"/>
  <c r="F8" i="3"/>
  <c r="Y90" i="1" l="1"/>
  <c r="Y91" i="1"/>
  <c r="Y92" i="1"/>
  <c r="Y93" i="1"/>
  <c r="Y94" i="1"/>
  <c r="Y95" i="1"/>
  <c r="Y96" i="1"/>
  <c r="Y97" i="1"/>
  <c r="Y98" i="1"/>
  <c r="Y99" i="1"/>
  <c r="Y100" i="1"/>
  <c r="Y101" i="1"/>
  <c r="Y102" i="1"/>
  <c r="G3" i="4" l="1"/>
  <c r="G4" i="4"/>
  <c r="G5" i="4"/>
  <c r="G6" i="4"/>
  <c r="G7" i="4"/>
  <c r="G8" i="4"/>
  <c r="F3" i="4"/>
  <c r="F4" i="4"/>
  <c r="F5" i="4"/>
  <c r="F6" i="4"/>
  <c r="F7" i="4"/>
  <c r="F8" i="4"/>
  <c r="F14" i="3"/>
  <c r="G14" i="3"/>
  <c r="F2" i="4" l="1"/>
  <c r="G2" i="4"/>
  <c r="F9" i="4"/>
  <c r="G9" i="4"/>
  <c r="F10" i="4"/>
  <c r="G10" i="4"/>
  <c r="F14" i="4"/>
  <c r="G14" i="4"/>
  <c r="F11" i="4"/>
  <c r="G11" i="4"/>
  <c r="F15" i="4"/>
  <c r="G15" i="4"/>
  <c r="F18" i="4"/>
  <c r="G18" i="4"/>
  <c r="F12" i="4"/>
  <c r="G12" i="4"/>
  <c r="F16" i="4"/>
  <c r="G16" i="4"/>
  <c r="F19" i="4"/>
  <c r="G19" i="4"/>
  <c r="F21" i="4"/>
  <c r="G21" i="4"/>
  <c r="F13" i="4"/>
  <c r="G13" i="4"/>
  <c r="F17" i="4"/>
  <c r="G17" i="4"/>
  <c r="F20" i="4"/>
  <c r="G20" i="4"/>
  <c r="F22" i="4"/>
  <c r="G22" i="4"/>
  <c r="F23" i="4"/>
  <c r="G23" i="4"/>
  <c r="F28" i="4"/>
  <c r="G28" i="4"/>
  <c r="F29" i="4"/>
  <c r="G29" i="4"/>
  <c r="F30" i="4"/>
  <c r="G30" i="4"/>
  <c r="F31" i="4"/>
  <c r="G31" i="4"/>
  <c r="F32" i="4"/>
  <c r="G32" i="4"/>
  <c r="F24" i="4"/>
  <c r="G24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25" i="4"/>
  <c r="G25" i="4"/>
  <c r="F43" i="4"/>
  <c r="G43" i="4"/>
  <c r="F26" i="4"/>
  <c r="G26" i="4"/>
  <c r="F27" i="4"/>
  <c r="G27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8" i="4"/>
  <c r="G68" i="4"/>
  <c r="F69" i="4"/>
  <c r="G69" i="4"/>
  <c r="F70" i="4"/>
  <c r="G70" i="4"/>
  <c r="F71" i="4"/>
  <c r="G71" i="4"/>
  <c r="F72" i="4"/>
  <c r="G72" i="4"/>
  <c r="F64" i="4"/>
  <c r="G64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65" i="4"/>
  <c r="G65" i="4"/>
  <c r="F83" i="4"/>
  <c r="G83" i="4"/>
  <c r="F66" i="4"/>
  <c r="G66" i="4"/>
  <c r="F67" i="4"/>
  <c r="G67" i="4"/>
  <c r="F88" i="4"/>
  <c r="G88" i="4"/>
  <c r="F89" i="4"/>
  <c r="G89" i="4"/>
  <c r="F90" i="4"/>
  <c r="G90" i="4"/>
  <c r="F91" i="4"/>
  <c r="G91" i="4"/>
  <c r="F92" i="4"/>
  <c r="G92" i="4"/>
  <c r="F84" i="4"/>
  <c r="G84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F101" i="4"/>
  <c r="G101" i="4"/>
  <c r="F102" i="4"/>
  <c r="G102" i="4"/>
  <c r="F85" i="4"/>
  <c r="G85" i="4"/>
  <c r="F103" i="4"/>
  <c r="G103" i="4"/>
  <c r="F86" i="4"/>
  <c r="G86" i="4"/>
  <c r="F87" i="4"/>
  <c r="G87" i="4"/>
  <c r="F108" i="4"/>
  <c r="G108" i="4"/>
  <c r="F109" i="4"/>
  <c r="G109" i="4"/>
  <c r="F110" i="4"/>
  <c r="G110" i="4"/>
  <c r="F111" i="4"/>
  <c r="G111" i="4"/>
  <c r="F112" i="4"/>
  <c r="G112" i="4"/>
  <c r="F104" i="4"/>
  <c r="G104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F120" i="4"/>
  <c r="G120" i="4"/>
  <c r="F121" i="4"/>
  <c r="G121" i="4"/>
  <c r="F122" i="4"/>
  <c r="G122" i="4"/>
  <c r="F105" i="4"/>
  <c r="G105" i="4"/>
  <c r="F123" i="4"/>
  <c r="G123" i="4"/>
  <c r="F106" i="4"/>
  <c r="G106" i="4"/>
  <c r="F107" i="4"/>
  <c r="G107" i="4"/>
  <c r="F128" i="4"/>
  <c r="G128" i="4"/>
  <c r="F129" i="4"/>
  <c r="G129" i="4"/>
  <c r="F130" i="4"/>
  <c r="G130" i="4"/>
  <c r="F131" i="4"/>
  <c r="G131" i="4"/>
  <c r="F132" i="4"/>
  <c r="G132" i="4"/>
  <c r="F124" i="4"/>
  <c r="G124" i="4"/>
  <c r="F133" i="4"/>
  <c r="G133" i="4"/>
  <c r="F134" i="4"/>
  <c r="G134" i="4"/>
  <c r="F135" i="4"/>
  <c r="G135" i="4"/>
  <c r="F136" i="4"/>
  <c r="G136" i="4"/>
  <c r="F137" i="4"/>
  <c r="G137" i="4"/>
  <c r="F138" i="4"/>
  <c r="G138" i="4"/>
  <c r="F139" i="4"/>
  <c r="G139" i="4"/>
  <c r="F140" i="4"/>
  <c r="G140" i="4"/>
  <c r="F141" i="4"/>
  <c r="G141" i="4"/>
  <c r="F142" i="4"/>
  <c r="G142" i="4"/>
  <c r="F125" i="4"/>
  <c r="G125" i="4"/>
  <c r="F126" i="4"/>
  <c r="G126" i="4"/>
  <c r="F127" i="4"/>
  <c r="G127" i="4"/>
  <c r="F148" i="4"/>
  <c r="G148" i="4"/>
  <c r="F149" i="4"/>
  <c r="G149" i="4"/>
  <c r="F150" i="4"/>
  <c r="G150" i="4"/>
  <c r="F151" i="4"/>
  <c r="G151" i="4"/>
  <c r="F152" i="4"/>
  <c r="G152" i="4"/>
  <c r="F144" i="4"/>
  <c r="G144" i="4"/>
  <c r="F153" i="4"/>
  <c r="G153" i="4"/>
  <c r="F154" i="4"/>
  <c r="G154" i="4"/>
  <c r="F155" i="4"/>
  <c r="G155" i="4"/>
  <c r="F156" i="4"/>
  <c r="G156" i="4"/>
  <c r="F157" i="4"/>
  <c r="G157" i="4"/>
  <c r="F158" i="4"/>
  <c r="G158" i="4"/>
  <c r="F159" i="4"/>
  <c r="G159" i="4"/>
  <c r="F160" i="4"/>
  <c r="G160" i="4"/>
  <c r="F161" i="4"/>
  <c r="G161" i="4"/>
  <c r="F162" i="4"/>
  <c r="G162" i="4"/>
  <c r="F145" i="4"/>
  <c r="G145" i="4"/>
  <c r="F163" i="4"/>
  <c r="G163" i="4"/>
  <c r="F146" i="4"/>
  <c r="G146" i="4"/>
  <c r="F147" i="4"/>
  <c r="G147" i="4"/>
  <c r="F168" i="4"/>
  <c r="G168" i="4"/>
  <c r="F169" i="4"/>
  <c r="G169" i="4"/>
  <c r="F170" i="4"/>
  <c r="G170" i="4"/>
  <c r="F171" i="4"/>
  <c r="G171" i="4"/>
  <c r="F172" i="4"/>
  <c r="G172" i="4"/>
  <c r="F164" i="4"/>
  <c r="G164" i="4"/>
  <c r="F173" i="4"/>
  <c r="G173" i="4"/>
  <c r="F174" i="4"/>
  <c r="G174" i="4"/>
  <c r="F175" i="4"/>
  <c r="G175" i="4"/>
  <c r="F176" i="4"/>
  <c r="G176" i="4"/>
  <c r="F177" i="4"/>
  <c r="G177" i="4"/>
  <c r="F178" i="4"/>
  <c r="G178" i="4"/>
  <c r="F179" i="4"/>
  <c r="G179" i="4"/>
  <c r="F180" i="4"/>
  <c r="G180" i="4"/>
  <c r="F181" i="4"/>
  <c r="G181" i="4"/>
  <c r="F182" i="4"/>
  <c r="G182" i="4"/>
  <c r="F165" i="4"/>
  <c r="G165" i="4"/>
  <c r="F183" i="4"/>
  <c r="G183" i="4"/>
  <c r="F166" i="4"/>
  <c r="G166" i="4"/>
  <c r="F167" i="4"/>
  <c r="G167" i="4"/>
  <c r="F2" i="3"/>
  <c r="G2" i="3"/>
  <c r="F9" i="3"/>
  <c r="G9" i="3"/>
  <c r="F10" i="3"/>
  <c r="G10" i="3"/>
  <c r="F11" i="3"/>
  <c r="G11" i="3"/>
  <c r="F15" i="3"/>
  <c r="G15" i="3"/>
  <c r="F18" i="3"/>
  <c r="G18" i="3"/>
  <c r="F12" i="3"/>
  <c r="G12" i="3"/>
  <c r="F16" i="3"/>
  <c r="G16" i="3"/>
  <c r="F19" i="3"/>
  <c r="G19" i="3"/>
  <c r="F21" i="3"/>
  <c r="G21" i="3"/>
  <c r="F13" i="3"/>
  <c r="G13" i="3"/>
  <c r="F17" i="3"/>
  <c r="G17" i="3"/>
  <c r="F20" i="3"/>
  <c r="G20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J73" i="1" l="1"/>
  <c r="J74" i="1"/>
  <c r="J75" i="1"/>
  <c r="J76" i="1"/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6" i="1"/>
  <c r="Z47" i="1"/>
  <c r="Z48" i="1"/>
  <c r="Z50" i="1"/>
  <c r="Z51" i="1"/>
  <c r="Z52" i="1"/>
  <c r="Z53" i="1"/>
  <c r="Z54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Y121" i="1"/>
  <c r="Y120" i="1"/>
  <c r="Y119" i="1"/>
  <c r="Y118" i="1"/>
  <c r="Y117" i="1"/>
  <c r="Y116" i="1"/>
  <c r="Y115" i="1"/>
  <c r="Y114" i="1"/>
  <c r="Y111" i="1"/>
  <c r="Y110" i="1"/>
  <c r="Y109" i="1"/>
  <c r="Y108" i="1"/>
  <c r="Y107" i="1"/>
  <c r="Y106" i="1"/>
  <c r="Y105" i="1"/>
  <c r="Y104" i="1"/>
  <c r="Y103" i="1"/>
  <c r="Y89" i="1"/>
  <c r="Y88" i="1"/>
  <c r="Y87" i="1"/>
  <c r="Y86" i="1"/>
  <c r="Y85" i="1"/>
  <c r="Y84" i="1"/>
  <c r="Y83" i="1"/>
  <c r="Y82" i="1"/>
  <c r="Y81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7" i="1"/>
  <c r="Y56" i="1"/>
  <c r="Y54" i="1"/>
  <c r="Y53" i="1"/>
  <c r="Y52" i="1"/>
  <c r="Y51" i="1"/>
  <c r="Y50" i="1"/>
  <c r="Y48" i="1"/>
  <c r="Y47" i="1"/>
  <c r="Y46" i="1"/>
  <c r="Y42" i="1"/>
  <c r="Y41" i="1"/>
  <c r="Y40" i="1"/>
  <c r="Y39" i="1"/>
  <c r="Y38" i="1"/>
  <c r="Y37" i="1"/>
  <c r="Y36" i="1"/>
  <c r="Y35" i="1"/>
  <c r="Y34" i="1"/>
  <c r="Y33" i="1"/>
  <c r="Y32" i="1"/>
  <c r="Z10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K80" i="1" l="1"/>
  <c r="J80" i="1"/>
  <c r="G80" i="1"/>
  <c r="H80" i="1"/>
  <c r="J77" i="1" l="1"/>
  <c r="J78" i="1"/>
  <c r="J7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K43" i="1"/>
  <c r="J43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1" i="1"/>
  <c r="J12" i="1"/>
  <c r="K11" i="1"/>
  <c r="K12" i="1"/>
  <c r="H70" i="1" l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103" i="1"/>
  <c r="G104" i="1"/>
  <c r="G105" i="1"/>
  <c r="G106" i="1"/>
  <c r="G107" i="1"/>
  <c r="G108" i="1"/>
  <c r="G109" i="1"/>
  <c r="G110" i="1"/>
  <c r="G111" i="1"/>
  <c r="G112" i="1"/>
  <c r="G113" i="1"/>
  <c r="G92" i="1"/>
  <c r="G93" i="1"/>
  <c r="G94" i="1"/>
  <c r="G95" i="1"/>
  <c r="G96" i="1"/>
  <c r="G97" i="1"/>
  <c r="G98" i="1"/>
  <c r="G99" i="1"/>
  <c r="G100" i="1"/>
  <c r="G101" i="1"/>
  <c r="G102" i="1"/>
  <c r="G114" i="1"/>
  <c r="G115" i="1"/>
  <c r="G116" i="1"/>
  <c r="G117" i="1"/>
  <c r="G118" i="1"/>
  <c r="G119" i="1"/>
  <c r="G120" i="1"/>
  <c r="G121" i="1"/>
  <c r="G122" i="1"/>
  <c r="G123" i="1"/>
  <c r="G124" i="1"/>
  <c r="H59" i="1"/>
  <c r="H60" i="1"/>
  <c r="H61" i="1"/>
  <c r="H62" i="1"/>
  <c r="H63" i="1"/>
  <c r="H64" i="1"/>
  <c r="H65" i="1"/>
  <c r="H66" i="1"/>
  <c r="H67" i="1"/>
  <c r="H68" i="1"/>
  <c r="H69" i="1"/>
  <c r="G59" i="1"/>
  <c r="G60" i="1"/>
  <c r="G61" i="1"/>
  <c r="G62" i="1"/>
  <c r="G63" i="1"/>
  <c r="G64" i="1"/>
  <c r="G65" i="1"/>
  <c r="G66" i="1"/>
  <c r="G67" i="1"/>
  <c r="G68" i="1"/>
  <c r="G69" i="1"/>
  <c r="Z198" i="2"/>
  <c r="Y198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0" i="2" l="1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80" i="2"/>
  <c r="J181" i="2"/>
  <c r="J182" i="2"/>
  <c r="K179" i="2"/>
  <c r="J17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K159" i="2"/>
  <c r="J159" i="2"/>
  <c r="K10" i="1"/>
  <c r="J10" i="1"/>
  <c r="J133" i="2"/>
  <c r="J123" i="2"/>
  <c r="K79" i="2"/>
  <c r="K80" i="2"/>
  <c r="K81" i="2"/>
  <c r="K82" i="2"/>
  <c r="J79" i="2"/>
  <c r="J80" i="2"/>
  <c r="J81" i="2"/>
  <c r="J82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K83" i="2"/>
  <c r="K84" i="2"/>
  <c r="J83" i="2"/>
  <c r="J84" i="2"/>
  <c r="J53" i="2"/>
  <c r="J43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4" i="2"/>
  <c r="J125" i="2"/>
  <c r="J126" i="2"/>
  <c r="J127" i="2"/>
  <c r="J128" i="2"/>
  <c r="J129" i="2"/>
  <c r="J130" i="2"/>
  <c r="J131" i="2"/>
  <c r="J132" i="2"/>
  <c r="J134" i="2"/>
  <c r="J135" i="2"/>
  <c r="J136" i="2"/>
  <c r="J137" i="2"/>
  <c r="J138" i="2"/>
  <c r="K68" i="2"/>
  <c r="K69" i="2"/>
  <c r="K70" i="2"/>
  <c r="K71" i="2"/>
  <c r="K72" i="2"/>
  <c r="K73" i="2"/>
  <c r="K74" i="2"/>
  <c r="K75" i="2"/>
  <c r="K76" i="2"/>
  <c r="K77" i="2"/>
  <c r="K78" i="2"/>
  <c r="J68" i="2"/>
  <c r="J69" i="2"/>
  <c r="J70" i="2"/>
  <c r="J71" i="2"/>
  <c r="J72" i="2"/>
  <c r="J73" i="2"/>
  <c r="J74" i="2"/>
  <c r="J75" i="2"/>
  <c r="J76" i="2"/>
  <c r="J77" i="2"/>
  <c r="J78" i="2"/>
  <c r="J59" i="2"/>
  <c r="J60" i="2"/>
  <c r="K59" i="2"/>
  <c r="K60" i="2"/>
  <c r="J61" i="2"/>
  <c r="J62" i="2"/>
  <c r="K61" i="2"/>
  <c r="K62" i="2"/>
  <c r="J64" i="2"/>
  <c r="J65" i="2"/>
  <c r="J66" i="2"/>
  <c r="J67" i="2"/>
  <c r="K64" i="2"/>
  <c r="K65" i="2"/>
  <c r="K66" i="2"/>
  <c r="K67" i="2"/>
  <c r="K63" i="2"/>
  <c r="J63" i="2"/>
  <c r="K10" i="2"/>
  <c r="J10" i="2"/>
  <c r="K158" i="2"/>
  <c r="J158" i="2"/>
  <c r="K139" i="2"/>
  <c r="K140" i="2"/>
  <c r="K141" i="2"/>
  <c r="J139" i="2"/>
  <c r="J140" i="2"/>
  <c r="J141" i="2"/>
  <c r="J148" i="2"/>
  <c r="J149" i="2"/>
  <c r="J150" i="2"/>
  <c r="J151" i="2"/>
  <c r="J152" i="2"/>
  <c r="J153" i="2"/>
  <c r="J154" i="2"/>
  <c r="J155" i="2"/>
  <c r="J156" i="2"/>
  <c r="J157" i="2"/>
  <c r="K148" i="2"/>
  <c r="K149" i="2"/>
  <c r="K150" i="2"/>
  <c r="K151" i="2"/>
  <c r="K152" i="2"/>
  <c r="K153" i="2"/>
  <c r="K154" i="2"/>
  <c r="K155" i="2"/>
  <c r="K156" i="2"/>
  <c r="K157" i="2"/>
  <c r="K144" i="2"/>
  <c r="K145" i="2"/>
  <c r="K146" i="2"/>
  <c r="K147" i="2"/>
  <c r="J144" i="2"/>
  <c r="J145" i="2"/>
  <c r="J146" i="2"/>
  <c r="J147" i="2"/>
  <c r="K143" i="2"/>
  <c r="J143" i="2"/>
  <c r="K142" i="2"/>
  <c r="J142" i="2"/>
  <c r="H10" i="1" l="1"/>
  <c r="G10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H11" i="1"/>
  <c r="G11" i="1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63" i="2"/>
  <c r="H164" i="2"/>
  <c r="H165" i="2"/>
  <c r="H166" i="2"/>
  <c r="H167" i="2"/>
  <c r="H168" i="2"/>
  <c r="H169" i="2"/>
  <c r="H170" i="2"/>
  <c r="H171" i="2"/>
  <c r="H172" i="2"/>
  <c r="H159" i="2"/>
  <c r="H173" i="2"/>
  <c r="H174" i="2"/>
  <c r="H175" i="2"/>
  <c r="H176" i="2"/>
  <c r="H177" i="2"/>
  <c r="H160" i="2"/>
  <c r="H161" i="2"/>
  <c r="H162" i="2"/>
  <c r="H183" i="2"/>
  <c r="H184" i="2"/>
  <c r="H185" i="2"/>
  <c r="H186" i="2"/>
  <c r="H187" i="2"/>
  <c r="H188" i="2"/>
  <c r="H189" i="2"/>
  <c r="H190" i="2"/>
  <c r="H191" i="2"/>
  <c r="H192" i="2"/>
  <c r="H179" i="2"/>
  <c r="H193" i="2"/>
  <c r="H194" i="2"/>
  <c r="H195" i="2"/>
  <c r="H196" i="2"/>
  <c r="H197" i="2"/>
  <c r="H198" i="2"/>
  <c r="H180" i="2"/>
  <c r="H181" i="2"/>
  <c r="H182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63" i="2"/>
  <c r="G164" i="2"/>
  <c r="G165" i="2"/>
  <c r="G166" i="2"/>
  <c r="G167" i="2"/>
  <c r="G168" i="2"/>
  <c r="G169" i="2"/>
  <c r="G170" i="2"/>
  <c r="G171" i="2"/>
  <c r="G172" i="2"/>
  <c r="G159" i="2"/>
  <c r="G173" i="2"/>
  <c r="G174" i="2"/>
  <c r="G175" i="2"/>
  <c r="G176" i="2"/>
  <c r="G177" i="2"/>
  <c r="G160" i="2"/>
  <c r="G161" i="2"/>
  <c r="G162" i="2"/>
  <c r="G183" i="2"/>
  <c r="G184" i="2"/>
  <c r="G185" i="2"/>
  <c r="G186" i="2"/>
  <c r="G187" i="2"/>
  <c r="G188" i="2"/>
  <c r="G189" i="2"/>
  <c r="G190" i="2"/>
  <c r="G191" i="2"/>
  <c r="G192" i="2"/>
  <c r="G179" i="2"/>
  <c r="G193" i="2"/>
  <c r="G194" i="2"/>
  <c r="G195" i="2"/>
  <c r="G196" i="2"/>
  <c r="G197" i="2"/>
  <c r="G198" i="2"/>
  <c r="G180" i="2"/>
  <c r="G181" i="2"/>
  <c r="G182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H103" i="2"/>
  <c r="H104" i="2"/>
  <c r="H105" i="2"/>
  <c r="H106" i="2"/>
  <c r="H107" i="2"/>
  <c r="H108" i="2"/>
  <c r="H109" i="2"/>
  <c r="H110" i="2"/>
  <c r="H111" i="2"/>
  <c r="H112" i="2"/>
  <c r="H99" i="2"/>
  <c r="H113" i="2"/>
  <c r="H114" i="2"/>
  <c r="H115" i="2"/>
  <c r="H116" i="2"/>
  <c r="H117" i="2"/>
  <c r="H118" i="2"/>
  <c r="H100" i="2"/>
  <c r="H101" i="2"/>
  <c r="H102" i="2"/>
  <c r="G103" i="2"/>
  <c r="G104" i="2"/>
  <c r="G105" i="2"/>
  <c r="G106" i="2"/>
  <c r="G107" i="2"/>
  <c r="G108" i="2"/>
  <c r="G109" i="2"/>
  <c r="G110" i="2"/>
  <c r="G111" i="2"/>
  <c r="G112" i="2"/>
  <c r="G99" i="2"/>
  <c r="G113" i="2"/>
  <c r="G114" i="2"/>
  <c r="G115" i="2"/>
  <c r="G116" i="2"/>
  <c r="G117" i="2"/>
  <c r="G118" i="2"/>
  <c r="G100" i="2"/>
  <c r="G101" i="2"/>
  <c r="G102" i="2"/>
  <c r="H86" i="2"/>
  <c r="H87" i="2"/>
  <c r="H88" i="2"/>
  <c r="H89" i="2"/>
  <c r="H90" i="2"/>
  <c r="H91" i="2"/>
  <c r="H92" i="2"/>
  <c r="H79" i="2"/>
  <c r="H93" i="2"/>
  <c r="H94" i="2"/>
  <c r="H95" i="2"/>
  <c r="H96" i="2"/>
  <c r="H97" i="2"/>
  <c r="H98" i="2"/>
  <c r="H80" i="2"/>
  <c r="H81" i="2"/>
  <c r="H82" i="2"/>
  <c r="G86" i="2"/>
  <c r="G87" i="2"/>
  <c r="G88" i="2"/>
  <c r="G89" i="2"/>
  <c r="G90" i="2"/>
  <c r="G91" i="2"/>
  <c r="G92" i="2"/>
  <c r="G79" i="2"/>
  <c r="G93" i="2"/>
  <c r="G94" i="2"/>
  <c r="G95" i="2"/>
  <c r="G96" i="2"/>
  <c r="G97" i="2"/>
  <c r="G98" i="2"/>
  <c r="G80" i="2"/>
  <c r="G81" i="2"/>
  <c r="G82" i="2"/>
  <c r="H83" i="2"/>
  <c r="H84" i="2"/>
  <c r="H85" i="2"/>
  <c r="G83" i="2"/>
  <c r="G84" i="2"/>
  <c r="G85" i="2"/>
  <c r="H65" i="2" l="1"/>
  <c r="H66" i="2"/>
  <c r="H67" i="2"/>
  <c r="H68" i="2"/>
  <c r="H69" i="2"/>
  <c r="H70" i="2"/>
  <c r="H71" i="2"/>
  <c r="H72" i="2"/>
  <c r="H59" i="2"/>
  <c r="H73" i="2"/>
  <c r="H74" i="2"/>
  <c r="H75" i="2"/>
  <c r="H76" i="2"/>
  <c r="H77" i="2"/>
  <c r="H78" i="2"/>
  <c r="H60" i="2"/>
  <c r="H61" i="2"/>
  <c r="H62" i="2"/>
  <c r="G65" i="2"/>
  <c r="G66" i="2"/>
  <c r="G67" i="2"/>
  <c r="G68" i="2"/>
  <c r="G69" i="2"/>
  <c r="G70" i="2"/>
  <c r="G71" i="2"/>
  <c r="G72" i="2"/>
  <c r="G59" i="2"/>
  <c r="G73" i="2"/>
  <c r="G74" i="2"/>
  <c r="G75" i="2"/>
  <c r="G76" i="2"/>
  <c r="G77" i="2"/>
  <c r="G78" i="2"/>
  <c r="G60" i="2"/>
  <c r="G61" i="2"/>
  <c r="G62" i="2"/>
  <c r="H63" i="2"/>
  <c r="H64" i="2"/>
  <c r="G63" i="2"/>
  <c r="G64" i="2"/>
  <c r="H49" i="2" l="1"/>
  <c r="H50" i="2"/>
  <c r="H51" i="2"/>
  <c r="H52" i="2"/>
  <c r="H39" i="2"/>
  <c r="H53" i="2"/>
  <c r="H54" i="2"/>
  <c r="H55" i="2"/>
  <c r="H56" i="2"/>
  <c r="H57" i="2"/>
  <c r="H58" i="2"/>
  <c r="H40" i="2"/>
  <c r="H41" i="2"/>
  <c r="H42" i="2"/>
  <c r="G49" i="2"/>
  <c r="G50" i="2"/>
  <c r="G51" i="2"/>
  <c r="G52" i="2"/>
  <c r="G39" i="2"/>
  <c r="G53" i="2"/>
  <c r="G54" i="2"/>
  <c r="G55" i="2"/>
  <c r="G56" i="2"/>
  <c r="G57" i="2"/>
  <c r="G58" i="2"/>
  <c r="G40" i="2"/>
  <c r="G41" i="2"/>
  <c r="G42" i="2"/>
  <c r="H47" i="2"/>
  <c r="H48" i="2"/>
  <c r="G47" i="2"/>
  <c r="G48" i="2"/>
  <c r="H45" i="2"/>
  <c r="H46" i="2"/>
  <c r="G45" i="2"/>
  <c r="G46" i="2"/>
  <c r="H43" i="2"/>
  <c r="H44" i="2"/>
  <c r="G43" i="2"/>
  <c r="G44" i="2"/>
  <c r="H28" i="2"/>
  <c r="H29" i="2"/>
  <c r="H30" i="2"/>
  <c r="H31" i="2"/>
  <c r="H32" i="2"/>
  <c r="H33" i="2"/>
  <c r="H34" i="2"/>
  <c r="H35" i="2"/>
  <c r="H36" i="2"/>
  <c r="H37" i="2"/>
  <c r="H38" i="2"/>
  <c r="G28" i="2"/>
  <c r="G29" i="2"/>
  <c r="G30" i="2"/>
  <c r="G31" i="2"/>
  <c r="G32" i="2"/>
  <c r="G33" i="2"/>
  <c r="G34" i="2"/>
  <c r="G35" i="2"/>
  <c r="G36" i="2"/>
  <c r="G37" i="2"/>
  <c r="G38" i="2"/>
  <c r="H27" i="2"/>
  <c r="G27" i="2"/>
  <c r="H26" i="2"/>
  <c r="G26" i="2"/>
  <c r="H24" i="2"/>
  <c r="H25" i="2"/>
  <c r="G24" i="2"/>
  <c r="G25" i="2"/>
  <c r="H23" i="2"/>
  <c r="G23" i="2"/>
  <c r="H22" i="2"/>
  <c r="G22" i="2"/>
  <c r="H18" i="2"/>
  <c r="H19" i="2"/>
  <c r="H20" i="2"/>
  <c r="H21" i="2"/>
  <c r="G18" i="2"/>
  <c r="G19" i="2"/>
  <c r="G20" i="2"/>
  <c r="G21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G44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3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</calcChain>
</file>

<file path=xl/sharedStrings.xml><?xml version="1.0" encoding="utf-8"?>
<sst xmlns="http://schemas.openxmlformats.org/spreadsheetml/2006/main" count="1606" uniqueCount="170">
  <si>
    <t>Mapped</t>
  </si>
  <si>
    <t>Not Reference</t>
  </si>
  <si>
    <t>erne-filter</t>
  </si>
  <si>
    <t>Not Primary</t>
  </si>
  <si>
    <t>APOMAC</t>
  </si>
  <si>
    <t>APONAC</t>
  </si>
  <si>
    <t>Tool</t>
  </si>
  <si>
    <t>Threshold</t>
  </si>
  <si>
    <t>condetri</t>
  </si>
  <si>
    <t>hq15-lq10</t>
  </si>
  <si>
    <t>hq20-lq10</t>
  </si>
  <si>
    <t>hq20-lq15</t>
  </si>
  <si>
    <t>hq25-lq10</t>
  </si>
  <si>
    <t>hq25-lq15</t>
  </si>
  <si>
    <t>hq25-lq20</t>
  </si>
  <si>
    <t>hq30-lq10</t>
  </si>
  <si>
    <t>hq30-lq15</t>
  </si>
  <si>
    <t>hq30-lq20</t>
  </si>
  <si>
    <t>hq30-lq25</t>
  </si>
  <si>
    <t>hq35-lq10</t>
  </si>
  <si>
    <t>hq35-lq15</t>
  </si>
  <si>
    <t>hq35-lq20</t>
  </si>
  <si>
    <t>hq35-lq25</t>
  </si>
  <si>
    <t>hq35-lq30</t>
  </si>
  <si>
    <t>hq40-lq10</t>
  </si>
  <si>
    <t>hq40-lq15</t>
  </si>
  <si>
    <t>hq40-lq20</t>
  </si>
  <si>
    <t>hq40-lq25</t>
  </si>
  <si>
    <t>hq40-lq30</t>
  </si>
  <si>
    <t>hq40-lq35</t>
  </si>
  <si>
    <t>cutadapt</t>
  </si>
  <si>
    <t>fastx</t>
  </si>
  <si>
    <t>Dataset</t>
  </si>
  <si>
    <t>lovell</t>
  </si>
  <si>
    <t>prinseq</t>
  </si>
  <si>
    <t>sickle</t>
  </si>
  <si>
    <t>solexaqa</t>
  </si>
  <si>
    <t>solexaqaBWA</t>
  </si>
  <si>
    <t>trimmomatic</t>
  </si>
  <si>
    <t>#Coverage: 36.7x</t>
  </si>
  <si>
    <t>Varscan Parameters for this analysis are:</t>
  </si>
  <si>
    <t>--min-coverage 1 --min-reads2 1 --min-var-freq 0.01 --min-avg-qual 0</t>
  </si>
  <si>
    <t>--p-value 0.05 --min-avg-qual 0</t>
  </si>
  <si>
    <t>#Coverage: ??.?x</t>
  </si>
  <si>
    <t>* Varscan Parameters for high confidence</t>
  </si>
  <si>
    <r>
      <rPr>
        <b/>
        <sz val="11"/>
        <color theme="1"/>
        <rFont val="Calibri"/>
        <family val="2"/>
        <scheme val="minor"/>
      </rPr>
      <t xml:space="preserve">APOMAC </t>
    </r>
    <r>
      <rPr>
        <sz val="11"/>
        <color theme="1"/>
        <rFont val="Calibri"/>
        <family val="2"/>
        <scheme val="minor"/>
      </rPr>
      <t>Average Percentage Of Minor Allele Calls</t>
    </r>
  </si>
  <si>
    <r>
      <rPr>
        <b/>
        <sz val="11"/>
        <color theme="1"/>
        <rFont val="Calibri"/>
        <family val="2"/>
        <scheme val="minor"/>
      </rPr>
      <t xml:space="preserve">APONAC </t>
    </r>
    <r>
      <rPr>
        <sz val="11"/>
        <color theme="1"/>
        <rFont val="Calibri"/>
        <family val="2"/>
        <scheme val="minor"/>
      </rPr>
      <t>Average Percentage Of Nonreference Allele Calls</t>
    </r>
  </si>
  <si>
    <t>hq10-lq5</t>
  </si>
  <si>
    <t>hq15-lq5</t>
  </si>
  <si>
    <t>hq20-lq5</t>
  </si>
  <si>
    <t>hq25-lq5</t>
  </si>
  <si>
    <t>hq30-lq5</t>
  </si>
  <si>
    <t>hq35-lq5</t>
  </si>
  <si>
    <t>hq40-lq5</t>
  </si>
  <si>
    <t>yeast</t>
  </si>
  <si>
    <t>untrimmed</t>
  </si>
  <si>
    <t>Read Number (1)</t>
  </si>
  <si>
    <t>Nucleotide number (1)</t>
  </si>
  <si>
    <t>Read Number (2)</t>
  </si>
  <si>
    <t>Nucleotide number (2)</t>
  </si>
  <si>
    <t>Read Number (unpaired)</t>
  </si>
  <si>
    <t>Nucleotide number (unpaired)</t>
  </si>
  <si>
    <t>Read Number (tot)</t>
  </si>
  <si>
    <t>Nucleotide number (tot)</t>
  </si>
  <si>
    <t>#Genome size:</t>
  </si>
  <si>
    <t>Assembly size</t>
  </si>
  <si>
    <t>Assembly tiled (bp)</t>
  </si>
  <si>
    <t>N50 (#)</t>
  </si>
  <si>
    <t>N50 (bp)</t>
  </si>
  <si>
    <t>Assembly tiled (%)</t>
  </si>
  <si>
    <t>Sequences (#)</t>
  </si>
  <si>
    <t>Average (bp)</t>
  </si>
  <si>
    <t>Longest scaffold (bp)</t>
  </si>
  <si>
    <r>
      <rPr>
        <b/>
        <sz val="11"/>
        <color theme="1"/>
        <rFont val="Calibri"/>
        <family val="2"/>
        <scheme val="minor"/>
      </rPr>
      <t>AbySS</t>
    </r>
    <r>
      <rPr>
        <sz val="11"/>
        <color theme="1"/>
        <rFont val="Calibri"/>
        <family val="2"/>
        <scheme val="minor"/>
      </rPr>
      <t xml:space="preserve"> q (k71_b1000_p0.95_s500_scaffoldmin500bp)</t>
    </r>
  </si>
  <si>
    <t>Trimming size</t>
  </si>
  <si>
    <t>Genotyping</t>
  </si>
  <si>
    <t>Assembly</t>
  </si>
  <si>
    <t>Genome assembled (%)</t>
  </si>
  <si>
    <t>#Saccharomyces cerevisiae SRR452441.sra</t>
  </si>
  <si>
    <t>Genome size:</t>
  </si>
  <si>
    <t>Two lanes: 2*(723,306,450+11,759,328,091) bp </t>
  </si>
  <si>
    <t>Prunus persica exp134 L003 and exp137 L005</t>
  </si>
  <si>
    <t>human</t>
  </si>
  <si>
    <t>Mapped/Original</t>
  </si>
  <si>
    <t>Mapped/Total</t>
  </si>
  <si>
    <t>Unmapped</t>
  </si>
  <si>
    <t>atrnaseq</t>
  </si>
  <si>
    <t>Read number</t>
  </si>
  <si>
    <t>Nucleotide number</t>
  </si>
  <si>
    <t>Assembly time (h)</t>
  </si>
  <si>
    <t>Memory peak (Gb)</t>
  </si>
  <si>
    <t>0</t>
  </si>
  <si>
    <t>MAF &gt; 30%</t>
  </si>
  <si>
    <t>Minimum coverage: 0.5x | Maximum coverage: 1.5x (based on mapped nucleotides)</t>
  </si>
  <si>
    <t>The strain YDJ25 is indeed isogenic to reference S288C</t>
  </si>
  <si>
    <t>NA</t>
  </si>
  <si>
    <t>Filtered SNPs*</t>
  </si>
  <si>
    <t>* Further filtering</t>
  </si>
  <si>
    <t>Untrimmed</t>
  </si>
  <si>
    <t>Trimmomatic</t>
  </si>
  <si>
    <t>ERNE-FILTER</t>
  </si>
  <si>
    <t>SolexaQA</t>
  </si>
  <si>
    <t>FASTX</t>
  </si>
  <si>
    <t>Q=20</t>
  </si>
  <si>
    <t>Q=25</t>
  </si>
  <si>
    <t>Q=30</t>
  </si>
  <si>
    <t>total_aligned</t>
  </si>
  <si>
    <t>gene_aligned</t>
  </si>
  <si>
    <t>hsrnaseq_condetri-hq20-lq15_trim</t>
  </si>
  <si>
    <t>hsrnaseq_condetri-hq25-lq15_trim</t>
  </si>
  <si>
    <t>hsrnaseq_condetri-hq25-lq20_trim</t>
  </si>
  <si>
    <t>hsrnaseq_condetri-hq30-lq15_trim</t>
  </si>
  <si>
    <t>hsrnaseq_condetri-hq30-lq20_trim</t>
  </si>
  <si>
    <t>hsrnaseq_condetri-hq30-lq25_trim</t>
  </si>
  <si>
    <t>hsrnaseq_condetri-hq35-lq15_trim</t>
  </si>
  <si>
    <t>hsrnaseq_condetri-hq35-lq20_trim</t>
  </si>
  <si>
    <t>hsrnaseq_condetri-hq35-lq25_trim</t>
  </si>
  <si>
    <t>hsrnaseq_condetri-hq35-lq30_trim</t>
  </si>
  <si>
    <t>hsrnaseq_condetri-hq40-lq15_trim</t>
  </si>
  <si>
    <t>hsrnaseq_condetri-hq40-lq20_trim</t>
  </si>
  <si>
    <t>hsrnaseq_condetri-hq40-lq25_trim</t>
  </si>
  <si>
    <t>hsrnaseq_condetri-hq40-lq30_trim</t>
  </si>
  <si>
    <t>hsrnaseq_condetri-hq40-lq35_trim</t>
  </si>
  <si>
    <t>hsrnaseq_cutadapt-20</t>
  </si>
  <si>
    <t>hsrnaseq_cutadapt-25</t>
  </si>
  <si>
    <t>hsrnaseq_cutadapt-30</t>
  </si>
  <si>
    <t>hsrnaseq_ernefilter-20</t>
  </si>
  <si>
    <t>hsrnaseq_ernefilter-25</t>
  </si>
  <si>
    <t>hsrnaseq_ernefilter-30</t>
  </si>
  <si>
    <t>hsrnaseq_fastx-20</t>
  </si>
  <si>
    <t>hsrnaseq_fastx-25</t>
  </si>
  <si>
    <t>hsrnaseq_fastx-30</t>
  </si>
  <si>
    <t>hsrnaseq_prinseq-20</t>
  </si>
  <si>
    <t>hsrnaseq_prinseq-25</t>
  </si>
  <si>
    <t>hsrnaseq_prinseq-30</t>
  </si>
  <si>
    <t>hsrnaseq_sickle-20</t>
  </si>
  <si>
    <t>hsrnaseq_sickle-25</t>
  </si>
  <si>
    <t>hsrnaseq_sickle-30</t>
  </si>
  <si>
    <t>hsrnaseq_solexaqa-20</t>
  </si>
  <si>
    <t>hsrnaseq_solexaqa-25</t>
  </si>
  <si>
    <t>hsrnaseq_solexaqa-30</t>
  </si>
  <si>
    <t>hsrnaseq_solexaqaBWA-20</t>
  </si>
  <si>
    <t>hsrnaseq_solexaqaBWA-25</t>
  </si>
  <si>
    <t>hsrnaseq_solexaqaBWA-30</t>
  </si>
  <si>
    <t>hsrnaseq_trimmomatic-20</t>
  </si>
  <si>
    <t>hsrnaseq_trimmomatic-25</t>
  </si>
  <si>
    <t>hsrnaseq_trimmomatic-30</t>
  </si>
  <si>
    <t>hsrnaseq_untrimmed</t>
  </si>
  <si>
    <t>nongene_aligned</t>
  </si>
  <si>
    <t>percent_gene</t>
  </si>
  <si>
    <t>Cutadapt</t>
  </si>
  <si>
    <t>PRINSEQ</t>
  </si>
  <si>
    <t>Sickle</t>
  </si>
  <si>
    <t>SolexaQA-BWA</t>
  </si>
  <si>
    <t>ConDeTri</t>
  </si>
  <si>
    <t>Genome Size</t>
  </si>
  <si>
    <t>GenomeSize</t>
  </si>
  <si>
    <t>GenomeCovered</t>
  </si>
  <si>
    <t>SumOfCoverage</t>
  </si>
  <si>
    <t>Solexaqa-BWA</t>
  </si>
  <si>
    <t>hsrnaseq_condetri_hq15-lq10</t>
  </si>
  <si>
    <t>hsrnaseq_condetri_hq20-lq10</t>
  </si>
  <si>
    <t>hsrnaseq_condetri_hq25-lq10</t>
  </si>
  <si>
    <t>hsrnaseq_condetri_hq30-lq10</t>
  </si>
  <si>
    <t>hsrnaseq_condetri_hq35-lq10</t>
  </si>
  <si>
    <t>hsrnaseq_condetri_hq40-lq10</t>
  </si>
  <si>
    <t>% Reads aligned on gene annotation</t>
  </si>
  <si>
    <t>Total aligned reads</t>
  </si>
  <si>
    <t>Total gene aligned reads</t>
  </si>
  <si>
    <t>AboveCoverage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</si>
</sst>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%"/>
    <numFmt numFmtId="166" formatCode="0.0000%"/>
    <numFmt numFmtId="167" formatCode="_-* #,##0_-;\-* #,##0_-;_-* &quot;-&quot;??_-;_-@_-"/>
    <numFmt numFmtId="168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3">
    <xf numFmtId="0" fontId="0" fillId="0" borderId="0" xfId="0"/>
    <xf numFmtId="166" fontId="0" fillId="0" borderId="0" xfId="1" applyNumberFormat="1" applyFont="1"/>
    <xf numFmtId="0" fontId="0" fillId="0" borderId="1" xfId="0" applyBorder="1"/>
    <xf numFmtId="166" fontId="0" fillId="0" borderId="1" xfId="1" applyNumberFormat="1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3" fillId="0" borderId="0" xfId="0" applyFont="1"/>
    <xf numFmtId="0" fontId="2" fillId="0" borderId="1" xfId="0" applyFont="1" applyBorder="1"/>
    <xf numFmtId="165" fontId="2" fillId="0" borderId="1" xfId="1" applyNumberFormat="1" applyFont="1" applyBorder="1"/>
    <xf numFmtId="0" fontId="0" fillId="0" borderId="2" xfId="0" applyFont="1" applyBorder="1"/>
    <xf numFmtId="167" fontId="0" fillId="0" borderId="0" xfId="2" applyNumberFormat="1" applyFont="1"/>
    <xf numFmtId="167" fontId="0" fillId="0" borderId="1" xfId="2" applyNumberFormat="1" applyFont="1" applyBorder="1"/>
    <xf numFmtId="0" fontId="0" fillId="0" borderId="2" xfId="0" applyBorder="1"/>
    <xf numFmtId="167" fontId="0" fillId="0" borderId="2" xfId="2" applyNumberFormat="1" applyFont="1" applyBorder="1"/>
    <xf numFmtId="166" fontId="1" fillId="0" borderId="2" xfId="1" applyNumberFormat="1" applyFont="1" applyBorder="1"/>
    <xf numFmtId="166" fontId="1" fillId="0" borderId="0" xfId="1" applyNumberFormat="1" applyFont="1" applyBorder="1"/>
    <xf numFmtId="166" fontId="1" fillId="0" borderId="1" xfId="1" applyNumberFormat="1" applyFont="1" applyBorder="1"/>
    <xf numFmtId="167" fontId="0" fillId="0" borderId="0" xfId="2" applyNumberFormat="1" applyFont="1" applyBorder="1"/>
    <xf numFmtId="167" fontId="0" fillId="0" borderId="3" xfId="2" applyNumberFormat="1" applyFont="1" applyBorder="1"/>
    <xf numFmtId="166" fontId="2" fillId="0" borderId="1" xfId="1" applyNumberFormat="1" applyFont="1" applyBorder="1"/>
    <xf numFmtId="166" fontId="0" fillId="0" borderId="0" xfId="1" applyNumberFormat="1" applyFont="1" applyBorder="1"/>
    <xf numFmtId="167" fontId="1" fillId="0" borderId="2" xfId="2" applyNumberFormat="1" applyFont="1" applyBorder="1"/>
    <xf numFmtId="166" fontId="0" fillId="0" borderId="2" xfId="1" applyNumberFormat="1" applyFont="1" applyBorder="1"/>
    <xf numFmtId="0" fontId="2" fillId="0" borderId="1" xfId="0" applyFont="1" applyBorder="1" applyAlignment="1">
      <alignment wrapText="1"/>
    </xf>
    <xf numFmtId="167" fontId="2" fillId="0" borderId="1" xfId="2" applyNumberFormat="1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168" fontId="0" fillId="0" borderId="1" xfId="2" applyNumberFormat="1" applyFont="1" applyBorder="1"/>
    <xf numFmtId="167" fontId="0" fillId="0" borderId="0" xfId="2" applyNumberFormat="1" applyFont="1" applyAlignment="1">
      <alignment horizontal="right"/>
    </xf>
    <xf numFmtId="167" fontId="0" fillId="0" borderId="1" xfId="2" applyNumberFormat="1" applyFont="1" applyBorder="1" applyAlignment="1">
      <alignment horizontal="right"/>
    </xf>
    <xf numFmtId="167" fontId="0" fillId="0" borderId="2" xfId="0" applyNumberFormat="1" applyBorder="1"/>
    <xf numFmtId="0" fontId="0" fillId="0" borderId="4" xfId="0" applyBorder="1"/>
    <xf numFmtId="167" fontId="0" fillId="0" borderId="5" xfId="2" applyNumberFormat="1" applyFont="1" applyBorder="1"/>
    <xf numFmtId="167" fontId="0" fillId="0" borderId="4" xfId="2" applyNumberFormat="1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7" fontId="2" fillId="0" borderId="5" xfId="2" applyNumberFormat="1" applyFont="1" applyBorder="1" applyAlignment="1">
      <alignment wrapText="1"/>
    </xf>
    <xf numFmtId="167" fontId="0" fillId="0" borderId="7" xfId="2" applyNumberFormat="1" applyFont="1" applyBorder="1"/>
    <xf numFmtId="167" fontId="0" fillId="0" borderId="8" xfId="2" applyNumberFormat="1" applyFont="1" applyBorder="1"/>
    <xf numFmtId="3" fontId="0" fillId="0" borderId="0" xfId="0" applyNumberFormat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0" fillId="0" borderId="2" xfId="0" applyNumberFormat="1" applyBorder="1"/>
    <xf numFmtId="165" fontId="0" fillId="0" borderId="2" xfId="1" applyNumberFormat="1" applyFont="1" applyBorder="1"/>
    <xf numFmtId="168" fontId="0" fillId="0" borderId="9" xfId="2" applyNumberFormat="1" applyFont="1" applyBorder="1"/>
    <xf numFmtId="167" fontId="0" fillId="0" borderId="10" xfId="2" applyNumberFormat="1" applyFont="1" applyBorder="1" applyAlignment="1">
      <alignment horizontal="right"/>
    </xf>
    <xf numFmtId="167" fontId="0" fillId="0" borderId="6" xfId="2" applyNumberFormat="1" applyFont="1" applyBorder="1" applyAlignment="1">
      <alignment horizontal="right"/>
    </xf>
    <xf numFmtId="10" fontId="0" fillId="0" borderId="0" xfId="0" applyNumberFormat="1"/>
    <xf numFmtId="165" fontId="0" fillId="0" borderId="3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 applyBorder="1"/>
    <xf numFmtId="3" fontId="0" fillId="0" borderId="1" xfId="0" applyNumberFormat="1" applyBorder="1"/>
    <xf numFmtId="3" fontId="0" fillId="0" borderId="5" xfId="0" applyNumberFormat="1" applyBorder="1"/>
    <xf numFmtId="0" fontId="0" fillId="0" borderId="0" xfId="0" applyNumberFormat="1"/>
    <xf numFmtId="3" fontId="0" fillId="0" borderId="8" xfId="0" applyNumberFormat="1" applyBorder="1"/>
    <xf numFmtId="3" fontId="0" fillId="0" borderId="4" xfId="0" applyNumberFormat="1" applyBorder="1"/>
    <xf numFmtId="3" fontId="0" fillId="0" borderId="0" xfId="0" applyNumberForma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0" fillId="0" borderId="6" xfId="1" applyNumberFormat="1" applyFont="1" applyBorder="1"/>
    <xf numFmtId="3" fontId="0" fillId="0" borderId="3" xfId="0" applyNumberForma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0" fillId="0" borderId="8" xfId="0" applyBorder="1"/>
    <xf numFmtId="167" fontId="0" fillId="0" borderId="7" xfId="0" applyNumberFormat="1" applyBorder="1"/>
    <xf numFmtId="0" fontId="0" fillId="0" borderId="5" xfId="0" applyBorder="1"/>
    <xf numFmtId="0" fontId="0" fillId="2" borderId="0" xfId="0" applyFill="1"/>
    <xf numFmtId="167" fontId="0" fillId="0" borderId="6" xfId="2" applyNumberFormat="1" applyFont="1" applyBorder="1"/>
    <xf numFmtId="167" fontId="0" fillId="0" borderId="8" xfId="0" applyNumberFormat="1" applyBorder="1"/>
    <xf numFmtId="167" fontId="0" fillId="0" borderId="3" xfId="0" applyNumberFormat="1" applyBorder="1"/>
    <xf numFmtId="167" fontId="0" fillId="0" borderId="0" xfId="0" applyNumberFormat="1" applyBorder="1"/>
    <xf numFmtId="167" fontId="0" fillId="0" borderId="4" xfId="0" applyNumberFormat="1" applyBorder="1"/>
    <xf numFmtId="167" fontId="0" fillId="0" borderId="5" xfId="0" applyNumberFormat="1" applyBorder="1"/>
    <xf numFmtId="167" fontId="0" fillId="0" borderId="1" xfId="0" applyNumberFormat="1" applyBorder="1"/>
    <xf numFmtId="167" fontId="0" fillId="0" borderId="11" xfId="2" applyNumberFormat="1" applyFont="1" applyBorder="1"/>
    <xf numFmtId="167" fontId="0" fillId="0" borderId="10" xfId="2" applyNumberFormat="1" applyFont="1" applyBorder="1"/>
    <xf numFmtId="0" fontId="0" fillId="2" borderId="4" xfId="0" applyFill="1" applyBorder="1"/>
    <xf numFmtId="0" fontId="0" fillId="3" borderId="1" xfId="0" applyFill="1" applyBorder="1"/>
    <xf numFmtId="167" fontId="0" fillId="3" borderId="5" xfId="2" applyNumberFormat="1" applyFont="1" applyFill="1" applyBorder="1"/>
    <xf numFmtId="167" fontId="0" fillId="3" borderId="1" xfId="2" applyNumberFormat="1" applyFont="1" applyFill="1" applyBorder="1"/>
    <xf numFmtId="166" fontId="0" fillId="3" borderId="1" xfId="1" applyNumberFormat="1" applyFont="1" applyFill="1" applyBorder="1"/>
    <xf numFmtId="167" fontId="0" fillId="3" borderId="5" xfId="0" applyNumberFormat="1" applyFill="1" applyBorder="1"/>
    <xf numFmtId="167" fontId="0" fillId="3" borderId="1" xfId="0" applyNumberFormat="1" applyFill="1" applyBorder="1"/>
    <xf numFmtId="167" fontId="0" fillId="3" borderId="6" xfId="2" applyNumberFormat="1" applyFont="1" applyFill="1" applyBorder="1"/>
    <xf numFmtId="0" fontId="0" fillId="3" borderId="0" xfId="0" applyFill="1"/>
    <xf numFmtId="10" fontId="0" fillId="0" borderId="2" xfId="0" applyNumberFormat="1" applyBorder="1"/>
    <xf numFmtId="3" fontId="0" fillId="0" borderId="7" xfId="0" applyNumberFormat="1" applyBorder="1"/>
    <xf numFmtId="165" fontId="0" fillId="0" borderId="0" xfId="1" applyNumberFormat="1" applyFont="1"/>
    <xf numFmtId="10" fontId="0" fillId="0" borderId="1" xfId="0" applyNumberFormat="1" applyBorder="1"/>
    <xf numFmtId="0" fontId="0" fillId="2" borderId="8" xfId="0" applyFill="1" applyBorder="1"/>
    <xf numFmtId="3" fontId="0" fillId="2" borderId="4" xfId="0" applyNumberFormat="1" applyFill="1" applyBorder="1"/>
    <xf numFmtId="3" fontId="0" fillId="2" borderId="0" xfId="0" applyNumberFormat="1" applyFill="1"/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167" fontId="0" fillId="0" borderId="4" xfId="2" applyNumberFormat="1" applyFont="1" applyFill="1" applyBorder="1"/>
    <xf numFmtId="167" fontId="0" fillId="0" borderId="0" xfId="2" applyNumberFormat="1" applyFont="1" applyFill="1"/>
    <xf numFmtId="166" fontId="0" fillId="0" borderId="0" xfId="1" applyNumberFormat="1" applyFont="1" applyFill="1" applyBorder="1"/>
    <xf numFmtId="167" fontId="0" fillId="0" borderId="0" xfId="0" applyNumberFormat="1" applyFill="1" applyBorder="1"/>
    <xf numFmtId="167" fontId="0" fillId="0" borderId="10" xfId="2" applyNumberFormat="1" applyFont="1" applyFill="1" applyBorder="1"/>
    <xf numFmtId="3" fontId="0" fillId="0" borderId="4" xfId="0" applyNumberFormat="1" applyFill="1" applyBorder="1"/>
    <xf numFmtId="3" fontId="0" fillId="0" borderId="0" xfId="0" applyNumberFormat="1" applyFill="1"/>
    <xf numFmtId="10" fontId="0" fillId="0" borderId="0" xfId="0" applyNumberFormat="1" applyFill="1"/>
    <xf numFmtId="10" fontId="0" fillId="0" borderId="0" xfId="1" applyNumberFormat="1" applyFont="1"/>
    <xf numFmtId="10" fontId="0" fillId="0" borderId="1" xfId="1" applyNumberFormat="1" applyFont="1" applyBorder="1"/>
    <xf numFmtId="0" fontId="2" fillId="0" borderId="0" xfId="0" applyFont="1"/>
    <xf numFmtId="165" fontId="0" fillId="0" borderId="0" xfId="0" applyNumberFormat="1"/>
    <xf numFmtId="165" fontId="0" fillId="0" borderId="0" xfId="0" applyNumberFormat="1" applyBorder="1"/>
    <xf numFmtId="165" fontId="2" fillId="0" borderId="6" xfId="1" applyNumberFormat="1" applyFont="1" applyBorder="1"/>
    <xf numFmtId="167" fontId="2" fillId="0" borderId="1" xfId="2" applyNumberFormat="1" applyFont="1" applyBorder="1"/>
    <xf numFmtId="167" fontId="2" fillId="0" borderId="0" xfId="2" applyNumberFormat="1" applyFont="1"/>
    <xf numFmtId="167" fontId="2" fillId="0" borderId="10" xfId="2" applyNumberFormat="1" applyFont="1" applyBorder="1"/>
    <xf numFmtId="167" fontId="2" fillId="0" borderId="6" xfId="2" applyNumberFormat="1" applyFont="1" applyBorder="1"/>
    <xf numFmtId="10" fontId="2" fillId="0" borderId="1" xfId="1" applyNumberFormat="1" applyFont="1" applyBorder="1"/>
    <xf numFmtId="0" fontId="2" fillId="0" borderId="6" xfId="0" applyFont="1" applyBorder="1"/>
    <xf numFmtId="0" fontId="0" fillId="0" borderId="10" xfId="0" applyBorder="1"/>
    <xf numFmtId="0" fontId="0" fillId="0" borderId="6" xfId="0" applyBorder="1"/>
    <xf numFmtId="0" fontId="0" fillId="0" borderId="9" xfId="0" applyBorder="1"/>
    <xf numFmtId="167" fontId="0" fillId="0" borderId="9" xfId="2" applyNumberFormat="1" applyFont="1" applyBorder="1"/>
    <xf numFmtId="1" fontId="0" fillId="0" borderId="10" xfId="1" applyNumberFormat="1" applyFont="1" applyBorder="1"/>
    <xf numFmtId="1" fontId="0" fillId="0" borderId="6" xfId="1" applyNumberFormat="1" applyFont="1" applyBorder="1"/>
    <xf numFmtId="0" fontId="0" fillId="0" borderId="9" xfId="0" applyFont="1" applyBorder="1"/>
    <xf numFmtId="167" fontId="0" fillId="0" borderId="4" xfId="0" applyNumberFormat="1" applyFill="1" applyBorder="1"/>
    <xf numFmtId="167" fontId="0" fillId="0" borderId="1" xfId="2" applyNumberFormat="1" applyFont="1" applyFill="1" applyBorder="1"/>
    <xf numFmtId="166" fontId="0" fillId="0" borderId="1" xfId="1" applyNumberFormat="1" applyFont="1" applyFill="1" applyBorder="1"/>
    <xf numFmtId="167" fontId="0" fillId="0" borderId="5" xfId="0" applyNumberFormat="1" applyFill="1" applyBorder="1"/>
    <xf numFmtId="167" fontId="0" fillId="0" borderId="1" xfId="0" applyNumberFormat="1" applyFill="1" applyBorder="1"/>
    <xf numFmtId="0" fontId="0" fillId="0" borderId="0" xfId="0" applyFont="1" applyBorder="1"/>
    <xf numFmtId="0" fontId="0" fillId="0" borderId="10" xfId="0" applyFont="1" applyBorder="1"/>
    <xf numFmtId="167" fontId="1" fillId="0" borderId="0" xfId="2" applyNumberFormat="1" applyFont="1" applyBorder="1"/>
    <xf numFmtId="167" fontId="1" fillId="0" borderId="0" xfId="2" applyNumberFormat="1" applyFont="1"/>
    <xf numFmtId="0" fontId="5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65" fontId="2" fillId="0" borderId="0" xfId="1" applyNumberFormat="1" applyFont="1" applyBorder="1"/>
    <xf numFmtId="165" fontId="0" fillId="0" borderId="0" xfId="1" applyNumberFormat="1" applyFont="1" applyFill="1" applyBorder="1"/>
    <xf numFmtId="165" fontId="0" fillId="0" borderId="1" xfId="1" applyNumberFormat="1" applyFont="1" applyFill="1" applyBorder="1"/>
    <xf numFmtId="167" fontId="0" fillId="0" borderId="8" xfId="2" applyNumberFormat="1" applyFont="1" applyFill="1" applyBorder="1" applyAlignment="1">
      <alignment horizontal="right"/>
    </xf>
    <xf numFmtId="167" fontId="0" fillId="0" borderId="4" xfId="2" applyNumberFormat="1" applyFont="1" applyFill="1" applyBorder="1" applyAlignment="1">
      <alignment horizontal="right"/>
    </xf>
    <xf numFmtId="167" fontId="0" fillId="0" borderId="5" xfId="2" applyNumberFormat="1" applyFont="1" applyFill="1" applyBorder="1" applyAlignment="1">
      <alignment horizontal="right"/>
    </xf>
    <xf numFmtId="167" fontId="0" fillId="0" borderId="0" xfId="2" applyNumberFormat="1" applyFon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0" xfId="0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Border="1"/>
    <xf numFmtId="49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 applyFont="1" applyFill="1" applyBorder="1"/>
    <xf numFmtId="10" fontId="0" fillId="0" borderId="0" xfId="0" applyNumberFormat="1" applyBorder="1"/>
    <xf numFmtId="3" fontId="0" fillId="0" borderId="5" xfId="0" applyNumberFormat="1" applyFill="1" applyBorder="1"/>
    <xf numFmtId="3" fontId="0" fillId="0" borderId="1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right"/>
    </xf>
    <xf numFmtId="1" fontId="6" fillId="0" borderId="0" xfId="0" applyNumberFormat="1" applyFont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0" fillId="0" borderId="0" xfId="0" applyNumberFormat="1" applyFont="1" applyBorder="1"/>
    <xf numFmtId="1" fontId="0" fillId="0" borderId="0" xfId="0" applyNumberFormat="1" applyFont="1" applyFill="1"/>
    <xf numFmtId="1" fontId="0" fillId="0" borderId="1" xfId="0" applyNumberFormat="1" applyFont="1" applyFill="1" applyBorder="1"/>
    <xf numFmtId="1" fontId="0" fillId="0" borderId="0" xfId="0" applyNumberFormat="1" applyFont="1" applyFill="1" applyBorder="1"/>
    <xf numFmtId="1" fontId="0" fillId="0" borderId="1" xfId="0" applyNumberFormat="1" applyFont="1" applyBorder="1"/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1" fontId="0" fillId="0" borderId="0" xfId="0" applyNumberFormat="1" applyBorder="1"/>
    <xf numFmtId="165" fontId="2" fillId="0" borderId="0" xfId="1" applyNumberFormat="1" applyFont="1" applyBorder="1" applyAlignment="1">
      <alignment horizontal="left" wrapText="1"/>
    </xf>
    <xf numFmtId="1" fontId="0" fillId="0" borderId="2" xfId="0" applyNumberFormat="1" applyBorder="1"/>
    <xf numFmtId="166" fontId="2" fillId="0" borderId="0" xfId="1" applyNumberFormat="1" applyFont="1"/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5" xfId="2" applyNumberFormat="1" applyFont="1" applyBorder="1"/>
    <xf numFmtId="1" fontId="0" fillId="0" borderId="1" xfId="2" applyNumberFormat="1" applyFont="1" applyBorder="1"/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2" applyNumberFormat="1" applyFont="1" applyBorder="1" applyAlignment="1">
      <alignment horizontal="right"/>
    </xf>
    <xf numFmtId="1" fontId="0" fillId="0" borderId="0" xfId="2" applyNumberFormat="1" applyFont="1"/>
    <xf numFmtId="1" fontId="0" fillId="0" borderId="6" xfId="2" applyNumberFormat="1" applyFont="1" applyBorder="1"/>
    <xf numFmtId="1" fontId="0" fillId="0" borderId="0" xfId="2" applyNumberFormat="1" applyFont="1" applyAlignment="1">
      <alignment horizontal="right"/>
    </xf>
    <xf numFmtId="167" fontId="8" fillId="4" borderId="9" xfId="3" applyNumberFormat="1" applyFont="1" applyBorder="1"/>
    <xf numFmtId="167" fontId="8" fillId="4" borderId="10" xfId="3" applyNumberFormat="1" applyFont="1" applyBorder="1"/>
    <xf numFmtId="167" fontId="8" fillId="4" borderId="6" xfId="3" applyNumberFormat="1" applyFont="1" applyBorder="1"/>
    <xf numFmtId="1" fontId="0" fillId="0" borderId="1" xfId="1" applyNumberFormat="1" applyFont="1" applyBorder="1"/>
    <xf numFmtId="1" fontId="8" fillId="4" borderId="10" xfId="3" applyNumberFormat="1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5" xfId="2" applyNumberFormat="1" applyFont="1" applyBorder="1" applyAlignment="1">
      <alignment horizontal="center"/>
    </xf>
    <xf numFmtId="167" fontId="4" fillId="0" borderId="1" xfId="2" applyNumberFormat="1" applyFont="1" applyBorder="1" applyAlignment="1">
      <alignment horizontal="center"/>
    </xf>
    <xf numFmtId="167" fontId="4" fillId="0" borderId="6" xfId="2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Accent5" xfId="3" builtinId="45"/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Human RNASeq mapping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gene_aligned!$H$2</c:f>
              <c:strCache>
                <c:ptCount val="1"/>
                <c:pt idx="0">
                  <c:v>Q=20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gene_aligned!$G$3:$G$12</c:f>
              <c:strCache>
                <c:ptCount val="10"/>
                <c:pt idx="0">
                  <c:v>Untrimmed</c:v>
                </c:pt>
                <c:pt idx="1">
                  <c:v>ConDeTri</c:v>
                </c:pt>
                <c:pt idx="2">
                  <c:v>Cutadapt</c:v>
                </c:pt>
                <c:pt idx="3">
                  <c:v>ERNE-FILTER</c:v>
                </c:pt>
                <c:pt idx="4">
                  <c:v>FASTX</c:v>
                </c:pt>
                <c:pt idx="5">
                  <c:v>PRINSEQ</c:v>
                </c:pt>
                <c:pt idx="6">
                  <c:v>Sickle</c:v>
                </c:pt>
                <c:pt idx="7">
                  <c:v>SolexaQA</c:v>
                </c:pt>
                <c:pt idx="8">
                  <c:v>SolexaQA-BWA</c:v>
                </c:pt>
                <c:pt idx="9">
                  <c:v>Trimmomatic</c:v>
                </c:pt>
              </c:strCache>
            </c:strRef>
          </c:cat>
          <c:val>
            <c:numRef>
              <c:f>gene_aligned!$H$3:$H$12</c:f>
              <c:numCache>
                <c:formatCode>0.000%</c:formatCode>
                <c:ptCount val="10"/>
                <c:pt idx="0" formatCode="General">
                  <c:v>0</c:v>
                </c:pt>
                <c:pt idx="1">
                  <c:v>0.43681591095046118</c:v>
                </c:pt>
                <c:pt idx="2">
                  <c:v>0.45507051175011831</c:v>
                </c:pt>
                <c:pt idx="3">
                  <c:v>0.44625829162371672</c:v>
                </c:pt>
                <c:pt idx="4">
                  <c:v>0.46289084463522751</c:v>
                </c:pt>
                <c:pt idx="5">
                  <c:v>0.46261227923563736</c:v>
                </c:pt>
                <c:pt idx="6">
                  <c:v>0.44183592037797093</c:v>
                </c:pt>
                <c:pt idx="7">
                  <c:v>0.43815112713614018</c:v>
                </c:pt>
                <c:pt idx="8">
                  <c:v>0.4538725301903328</c:v>
                </c:pt>
                <c:pt idx="9">
                  <c:v>0.4454181028971399</c:v>
                </c:pt>
              </c:numCache>
            </c:numRef>
          </c:val>
        </c:ser>
        <c:ser>
          <c:idx val="1"/>
          <c:order val="1"/>
          <c:tx>
            <c:strRef>
              <c:f>gene_aligned!$I$2</c:f>
              <c:strCache>
                <c:ptCount val="1"/>
                <c:pt idx="0">
                  <c:v>Q=25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gene_aligned!$G$3:$G$12</c:f>
              <c:strCache>
                <c:ptCount val="10"/>
                <c:pt idx="0">
                  <c:v>Untrimmed</c:v>
                </c:pt>
                <c:pt idx="1">
                  <c:v>ConDeTri</c:v>
                </c:pt>
                <c:pt idx="2">
                  <c:v>Cutadapt</c:v>
                </c:pt>
                <c:pt idx="3">
                  <c:v>ERNE-FILTER</c:v>
                </c:pt>
                <c:pt idx="4">
                  <c:v>FASTX</c:v>
                </c:pt>
                <c:pt idx="5">
                  <c:v>PRINSEQ</c:v>
                </c:pt>
                <c:pt idx="6">
                  <c:v>Sickle</c:v>
                </c:pt>
                <c:pt idx="7">
                  <c:v>SolexaQA</c:v>
                </c:pt>
                <c:pt idx="8">
                  <c:v>SolexaQA-BWA</c:v>
                </c:pt>
                <c:pt idx="9">
                  <c:v>Trimmomatic</c:v>
                </c:pt>
              </c:strCache>
            </c:strRef>
          </c:cat>
          <c:val>
            <c:numRef>
              <c:f>gene_aligned!$I$3:$I$12</c:f>
              <c:numCache>
                <c:formatCode>0.000%</c:formatCode>
                <c:ptCount val="10"/>
                <c:pt idx="0">
                  <c:v>0.4902999726674781</c:v>
                </c:pt>
                <c:pt idx="1">
                  <c:v>0.43713963053082189</c:v>
                </c:pt>
                <c:pt idx="2">
                  <c:v>0.44923889596850419</c:v>
                </c:pt>
                <c:pt idx="3">
                  <c:v>0.44671719419976852</c:v>
                </c:pt>
                <c:pt idx="4">
                  <c:v>0.45436440019390961</c:v>
                </c:pt>
                <c:pt idx="5">
                  <c:v>0.45412477953527108</c:v>
                </c:pt>
                <c:pt idx="6">
                  <c:v>0.43648866754751497</c:v>
                </c:pt>
                <c:pt idx="7">
                  <c:v>0.43716491228070176</c:v>
                </c:pt>
                <c:pt idx="8">
                  <c:v>0.44821357483168195</c:v>
                </c:pt>
                <c:pt idx="9">
                  <c:v>0.43844290470517655</c:v>
                </c:pt>
              </c:numCache>
            </c:numRef>
          </c:val>
        </c:ser>
        <c:ser>
          <c:idx val="2"/>
          <c:order val="2"/>
          <c:tx>
            <c:strRef>
              <c:f>gene_aligned!$J$2</c:f>
              <c:strCache>
                <c:ptCount val="1"/>
                <c:pt idx="0">
                  <c:v>Q=30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gene_aligned!$G$3:$G$12</c:f>
              <c:strCache>
                <c:ptCount val="10"/>
                <c:pt idx="0">
                  <c:v>Untrimmed</c:v>
                </c:pt>
                <c:pt idx="1">
                  <c:v>ConDeTri</c:v>
                </c:pt>
                <c:pt idx="2">
                  <c:v>Cutadapt</c:v>
                </c:pt>
                <c:pt idx="3">
                  <c:v>ERNE-FILTER</c:v>
                </c:pt>
                <c:pt idx="4">
                  <c:v>FASTX</c:v>
                </c:pt>
                <c:pt idx="5">
                  <c:v>PRINSEQ</c:v>
                </c:pt>
                <c:pt idx="6">
                  <c:v>Sickle</c:v>
                </c:pt>
                <c:pt idx="7">
                  <c:v>SolexaQA</c:v>
                </c:pt>
                <c:pt idx="8">
                  <c:v>SolexaQA-BWA</c:v>
                </c:pt>
                <c:pt idx="9">
                  <c:v>Trimmomatic</c:v>
                </c:pt>
              </c:strCache>
            </c:strRef>
          </c:cat>
          <c:val>
            <c:numRef>
              <c:f>gene_aligned!$J$3:$J$12</c:f>
              <c:numCache>
                <c:formatCode>0.000%</c:formatCode>
                <c:ptCount val="10"/>
                <c:pt idx="0" formatCode="General">
                  <c:v>0</c:v>
                </c:pt>
                <c:pt idx="1">
                  <c:v>0.43449753962599913</c:v>
                </c:pt>
                <c:pt idx="2">
                  <c:v>0.44826988623773595</c:v>
                </c:pt>
                <c:pt idx="3">
                  <c:v>0.44963459491691715</c:v>
                </c:pt>
                <c:pt idx="4">
                  <c:v>0.44786960518847724</c:v>
                </c:pt>
                <c:pt idx="5">
                  <c:v>0.44765261304274023</c:v>
                </c:pt>
                <c:pt idx="6">
                  <c:v>0.43489086564526819</c:v>
                </c:pt>
                <c:pt idx="7">
                  <c:v>0.43573006533701214</c:v>
                </c:pt>
                <c:pt idx="8">
                  <c:v>0.44749776547968445</c:v>
                </c:pt>
                <c:pt idx="9">
                  <c:v>0.43646704636819189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51712"/>
        <c:axId val="69934080"/>
      </c:barChart>
      <c:lineChart>
        <c:grouping val="standard"/>
        <c:varyColors val="0"/>
        <c:ser>
          <c:idx val="4"/>
          <c:order val="3"/>
          <c:tx>
            <c:strRef>
              <c:f>gene_aligned!$L$2</c:f>
              <c:strCache>
                <c:ptCount val="1"/>
                <c:pt idx="0">
                  <c:v>Q=25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cat>
            <c:strRef>
              <c:f>gene_aligned!$G$3:$G$12</c:f>
              <c:strCache>
                <c:ptCount val="10"/>
                <c:pt idx="0">
                  <c:v>Untrimmed</c:v>
                </c:pt>
                <c:pt idx="1">
                  <c:v>ConDeTri</c:v>
                </c:pt>
                <c:pt idx="2">
                  <c:v>Cutadapt</c:v>
                </c:pt>
                <c:pt idx="3">
                  <c:v>ERNE-FILTER</c:v>
                </c:pt>
                <c:pt idx="4">
                  <c:v>FASTX</c:v>
                </c:pt>
                <c:pt idx="5">
                  <c:v>PRINSEQ</c:v>
                </c:pt>
                <c:pt idx="6">
                  <c:v>Sickle</c:v>
                </c:pt>
                <c:pt idx="7">
                  <c:v>SolexaQA</c:v>
                </c:pt>
                <c:pt idx="8">
                  <c:v>SolexaQA-BWA</c:v>
                </c:pt>
                <c:pt idx="9">
                  <c:v>Trimmomatic</c:v>
                </c:pt>
              </c:strCache>
            </c:strRef>
          </c:cat>
          <c:val>
            <c:numRef>
              <c:f>gene_aligned!$L$3:$L$12</c:f>
              <c:numCache>
                <c:formatCode>_-* #,##0_-;\-* #,##0_-;_-* "-"??_-;_-@_-</c:formatCode>
                <c:ptCount val="10"/>
                <c:pt idx="0">
                  <c:v>4873846</c:v>
                </c:pt>
                <c:pt idx="1">
                  <c:v>1058135</c:v>
                </c:pt>
                <c:pt idx="2">
                  <c:v>2281922</c:v>
                </c:pt>
                <c:pt idx="3">
                  <c:v>3110876</c:v>
                </c:pt>
                <c:pt idx="4">
                  <c:v>3929038</c:v>
                </c:pt>
                <c:pt idx="5">
                  <c:v>3891061</c:v>
                </c:pt>
                <c:pt idx="6">
                  <c:v>1073653</c:v>
                </c:pt>
                <c:pt idx="7">
                  <c:v>249184</c:v>
                </c:pt>
                <c:pt idx="8">
                  <c:v>2210138</c:v>
                </c:pt>
                <c:pt idx="9">
                  <c:v>1542087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4656"/>
        <c:axId val="88032384"/>
      </c:lineChart>
      <c:catAx>
        <c:axId val="556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Trimmer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9934080"/>
        <c:crosses val="autoZero"/>
        <c:auto val="1"/>
        <c:lblAlgn val="ctr"/>
        <c:lblOffset val="100"/>
        <c:noMultiLvlLbl val="0"/>
      </c:catAx>
      <c:valAx>
        <c:axId val="699340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Reads mapped inside gene annotations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5651712"/>
        <c:crosses val="autoZero"/>
        <c:crossBetween val="between"/>
      </c:valAx>
      <c:valAx>
        <c:axId val="880323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Nr. Reads aligning</a:t>
                </a:r>
                <a:r>
                  <a:rPr lang="en-US" baseline="0"/>
                  <a:t> on genes (Millions)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89014656"/>
        <c:crosses val="max"/>
        <c:crossBetween val="between"/>
        <c:dispUnits>
          <c:builtInUnit val="millions"/>
        </c:dispUnits>
      </c:valAx>
      <c:catAx>
        <c:axId val="8901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880323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Prunus Persica Genome covered above threshold (C)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covered!$B$16</c:f>
              <c:strCache>
                <c:ptCount val="1"/>
                <c:pt idx="0">
                  <c:v>Untrimmed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covered!$B$17:$B$22</c:f>
              <c:numCache>
                <c:formatCode>_-* #,##0_-;\-* #,##0_-;_-* "-"??_-;_-@_-</c:formatCode>
                <c:ptCount val="6"/>
                <c:pt idx="0">
                  <c:v>224323338</c:v>
                </c:pt>
                <c:pt idx="1">
                  <c:v>224194735</c:v>
                </c:pt>
                <c:pt idx="2">
                  <c:v>224103596</c:v>
                </c:pt>
                <c:pt idx="3">
                  <c:v>223827245</c:v>
                </c:pt>
                <c:pt idx="4">
                  <c:v>223203904</c:v>
                </c:pt>
                <c:pt idx="5">
                  <c:v>221272395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covered!$C$16</c:f>
              <c:strCache>
                <c:ptCount val="1"/>
                <c:pt idx="0">
                  <c:v>ConDeTri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covered!$C$17:$C$22</c:f>
              <c:numCache>
                <c:formatCode>_-* #,##0_-;\-* #,##0_-;_-* "-"??_-;_-@_-</c:formatCode>
                <c:ptCount val="6"/>
                <c:pt idx="0">
                  <c:v>224247117</c:v>
                </c:pt>
                <c:pt idx="1">
                  <c:v>224082960</c:v>
                </c:pt>
                <c:pt idx="2">
                  <c:v>223946181</c:v>
                </c:pt>
                <c:pt idx="3">
                  <c:v>223454475</c:v>
                </c:pt>
                <c:pt idx="4">
                  <c:v>222279319</c:v>
                </c:pt>
                <c:pt idx="5">
                  <c:v>218177388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covered!$D$16</c:f>
              <c:strCache>
                <c:ptCount val="1"/>
                <c:pt idx="0">
                  <c:v>Cutadapt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covered!$D$17:$D$22</c:f>
              <c:numCache>
                <c:formatCode>_-* #,##0_-;\-* #,##0_-;_-* "-"??_-;_-@_-</c:formatCode>
                <c:ptCount val="6"/>
                <c:pt idx="0">
                  <c:v>224309067</c:v>
                </c:pt>
                <c:pt idx="1">
                  <c:v>224175388</c:v>
                </c:pt>
                <c:pt idx="2">
                  <c:v>224077939</c:v>
                </c:pt>
                <c:pt idx="3">
                  <c:v>223775715</c:v>
                </c:pt>
                <c:pt idx="4">
                  <c:v>223090744</c:v>
                </c:pt>
                <c:pt idx="5">
                  <c:v>220951899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covered!$E$16</c:f>
              <c:strCache>
                <c:ptCount val="1"/>
                <c:pt idx="0">
                  <c:v>ERNE-FILTER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covered!$E$17:$E$22</c:f>
              <c:numCache>
                <c:formatCode>_-* #,##0_-;\-* #,##0_-;_-* "-"??_-;_-@_-</c:formatCode>
                <c:ptCount val="6"/>
                <c:pt idx="0">
                  <c:v>224307159</c:v>
                </c:pt>
                <c:pt idx="1">
                  <c:v>224173918</c:v>
                </c:pt>
                <c:pt idx="2">
                  <c:v>224076345</c:v>
                </c:pt>
                <c:pt idx="3">
                  <c:v>223773573</c:v>
                </c:pt>
                <c:pt idx="4">
                  <c:v>223086527</c:v>
                </c:pt>
                <c:pt idx="5">
                  <c:v>220936477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covered!$F$16</c:f>
              <c:strCache>
                <c:ptCount val="1"/>
                <c:pt idx="0">
                  <c:v>FASTX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covered!$F$17:$F$22</c:f>
              <c:numCache>
                <c:formatCode>_-* #,##0_-;\-* #,##0_-;_-* "-"??_-;_-@_-</c:formatCode>
                <c:ptCount val="6"/>
                <c:pt idx="0">
                  <c:v>224308851</c:v>
                </c:pt>
                <c:pt idx="1">
                  <c:v>224176967</c:v>
                </c:pt>
                <c:pt idx="2">
                  <c:v>224079453</c:v>
                </c:pt>
                <c:pt idx="3">
                  <c:v>223780164</c:v>
                </c:pt>
                <c:pt idx="4">
                  <c:v>223097893</c:v>
                </c:pt>
                <c:pt idx="5">
                  <c:v>220971486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covered!$G$16</c:f>
              <c:strCache>
                <c:ptCount val="1"/>
                <c:pt idx="0">
                  <c:v>PRINSEQ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covered!$G$17:$G$22</c:f>
              <c:numCache>
                <c:formatCode>_-* #,##0_-;\-* #,##0_-;_-* "-"??_-;_-@_-</c:formatCode>
                <c:ptCount val="6"/>
                <c:pt idx="0">
                  <c:v>224306936</c:v>
                </c:pt>
                <c:pt idx="1">
                  <c:v>224174946</c:v>
                </c:pt>
                <c:pt idx="2">
                  <c:v>224078347</c:v>
                </c:pt>
                <c:pt idx="3">
                  <c:v>223778840</c:v>
                </c:pt>
                <c:pt idx="4">
                  <c:v>223094931</c:v>
                </c:pt>
                <c:pt idx="5">
                  <c:v>220964902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covered!$H$16</c:f>
              <c:strCache>
                <c:ptCount val="1"/>
                <c:pt idx="0">
                  <c:v>Sickle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covered!$H$17:$H$22</c:f>
              <c:numCache>
                <c:formatCode>_-* #,##0_-;\-* #,##0_-;_-* "-"??_-;_-@_-</c:formatCode>
                <c:ptCount val="6"/>
                <c:pt idx="0">
                  <c:v>224296366</c:v>
                </c:pt>
                <c:pt idx="1">
                  <c:v>224158604</c:v>
                </c:pt>
                <c:pt idx="2">
                  <c:v>224054323</c:v>
                </c:pt>
                <c:pt idx="3">
                  <c:v>223724485</c:v>
                </c:pt>
                <c:pt idx="4">
                  <c:v>222962457</c:v>
                </c:pt>
                <c:pt idx="5">
                  <c:v>220541246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covered!$I$16</c:f>
              <c:strCache>
                <c:ptCount val="1"/>
                <c:pt idx="0">
                  <c:v>SolexaQA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covered!$I$17:$I$22</c:f>
              <c:numCache>
                <c:formatCode>_-* #,##0_-;\-* #,##0_-;_-* "-"??_-;_-@_-</c:formatCode>
                <c:ptCount val="6"/>
                <c:pt idx="0">
                  <c:v>224227116</c:v>
                </c:pt>
                <c:pt idx="1">
                  <c:v>224044695</c:v>
                </c:pt>
                <c:pt idx="2">
                  <c:v>223882140</c:v>
                </c:pt>
                <c:pt idx="3">
                  <c:v>223285898</c:v>
                </c:pt>
                <c:pt idx="4">
                  <c:v>221811301</c:v>
                </c:pt>
                <c:pt idx="5">
                  <c:v>216335939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covered!$J$16</c:f>
              <c:strCache>
                <c:ptCount val="1"/>
                <c:pt idx="0">
                  <c:v>SolexaQA-BWA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covered!$J$17:$J$22</c:f>
              <c:numCache>
                <c:formatCode>_-* #,##0_-;\-* #,##0_-;_-* "-"??_-;_-@_-</c:formatCode>
                <c:ptCount val="6"/>
                <c:pt idx="0">
                  <c:v>224305015</c:v>
                </c:pt>
                <c:pt idx="1">
                  <c:v>224171188</c:v>
                </c:pt>
                <c:pt idx="2">
                  <c:v>224072612</c:v>
                </c:pt>
                <c:pt idx="3">
                  <c:v>223766370</c:v>
                </c:pt>
                <c:pt idx="4">
                  <c:v>223066700</c:v>
                </c:pt>
                <c:pt idx="5">
                  <c:v>220877939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covered!$K$16</c:f>
              <c:strCache>
                <c:ptCount val="1"/>
                <c:pt idx="0">
                  <c:v>Trimmomatic</c:v>
                </c:pt>
              </c:strCache>
            </c:strRef>
          </c:tx>
          <c:cat>
            <c:numRef>
              <c:f>covered!$A$17:$A$22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cat>
          <c:val>
            <c:numRef>
              <c:f>covered!$K$17:$K$22</c:f>
              <c:numCache>
                <c:formatCode>_-* #,##0_-;\-* #,##0_-;_-* "-"??_-;_-@_-</c:formatCode>
                <c:ptCount val="6"/>
                <c:pt idx="0">
                  <c:v>224279542</c:v>
                </c:pt>
                <c:pt idx="1">
                  <c:v>224131877</c:v>
                </c:pt>
                <c:pt idx="2">
                  <c:v>224019654</c:v>
                </c:pt>
                <c:pt idx="3">
                  <c:v>223637816</c:v>
                </c:pt>
                <c:pt idx="4">
                  <c:v>222747455</c:v>
                </c:pt>
                <c:pt idx="5">
                  <c:v>219813761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71616"/>
        <c:axId val="149473536"/>
      </c:lineChart>
      <c:catAx>
        <c:axId val="14947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 - Coverage lower threshold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473536"/>
        <c:crosses val="autoZero"/>
        <c:auto val="1"/>
        <c:lblAlgn val="ctr"/>
        <c:lblOffset val="100"/>
        <c:noMultiLvlLbl val="0"/>
      </c:catAx>
      <c:valAx>
        <c:axId val="149473536"/>
        <c:scaling>
          <c:orientation val="minMax"/>
          <c:min val="216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Covered nucleotides (Millions)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9471616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15</xdr:row>
      <xdr:rowOff>171451</xdr:rowOff>
    </xdr:from>
    <xdr:to>
      <xdr:col>16</xdr:col>
      <xdr:colOff>390525</xdr:colOff>
      <xdr:row>37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26</xdr:row>
      <xdr:rowOff>123824</xdr:rowOff>
    </xdr:from>
    <xdr:to>
      <xdr:col>12</xdr:col>
      <xdr:colOff>542925</xdr:colOff>
      <xdr:row>56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203"/>
  <sheetViews>
    <sheetView zoomScaleNormal="100" workbookViewId="0">
      <selection activeCell="C32" sqref="C32:C42"/>
    </sheetView>
  </sheetViews>
  <sheetFormatPr defaultRowHeight="15" x14ac:dyDescent="0.25"/>
  <cols>
    <col min="1" max="1" width="7.7109375" customWidth="1"/>
    <col min="2" max="2" width="13.28515625" bestFit="1" customWidth="1"/>
    <col min="3" max="3" width="11.140625" bestFit="1" customWidth="1"/>
    <col min="4" max="4" width="11.5703125" bestFit="1" customWidth="1"/>
    <col min="5" max="5" width="13.5703125" customWidth="1"/>
    <col min="6" max="6" width="15.28515625" bestFit="1" customWidth="1"/>
    <col min="7" max="7" width="9.140625" style="1" bestFit="1" customWidth="1"/>
    <col min="8" max="8" width="8.7109375" style="1" bestFit="1" customWidth="1"/>
    <col min="9" max="9" width="11.5703125" bestFit="1" customWidth="1"/>
    <col min="10" max="10" width="12.5703125" bestFit="1" customWidth="1"/>
    <col min="11" max="11" width="15.28515625" bestFit="1" customWidth="1"/>
    <col min="12" max="12" width="15.140625" customWidth="1"/>
    <col min="13" max="15" width="15.28515625" bestFit="1" customWidth="1"/>
    <col min="16" max="16" width="15.28515625" customWidth="1"/>
    <col min="17" max="18" width="14.28515625" bestFit="1" customWidth="1"/>
    <col min="19" max="19" width="11.140625" style="32" bestFit="1" customWidth="1"/>
    <col min="20" max="20" width="14.42578125" customWidth="1"/>
    <col min="21" max="21" width="10" bestFit="1" customWidth="1"/>
    <col min="22" max="22" width="12" bestFit="1" customWidth="1"/>
    <col min="25" max="25" width="11.140625" bestFit="1" customWidth="1"/>
    <col min="27" max="27" width="10.7109375" style="91" customWidth="1"/>
    <col min="29" max="29" width="11.140625" bestFit="1" customWidth="1"/>
    <col min="31" max="32" width="9.140625" style="6"/>
  </cols>
  <sheetData>
    <row r="1" spans="1:32" x14ac:dyDescent="0.25">
      <c r="A1" t="s">
        <v>79</v>
      </c>
      <c r="C1" s="40">
        <v>227252106</v>
      </c>
      <c r="D1" s="40"/>
      <c r="E1" s="7" t="s">
        <v>40</v>
      </c>
      <c r="G1"/>
      <c r="I1" s="1"/>
      <c r="J1" s="1"/>
      <c r="L1" s="6" t="s">
        <v>45</v>
      </c>
    </row>
    <row r="2" spans="1:32" x14ac:dyDescent="0.25">
      <c r="A2" t="s">
        <v>81</v>
      </c>
      <c r="E2" t="s">
        <v>41</v>
      </c>
      <c r="G2"/>
      <c r="I2" s="1"/>
      <c r="J2" s="1"/>
      <c r="L2" s="6" t="s">
        <v>46</v>
      </c>
    </row>
    <row r="3" spans="1:32" x14ac:dyDescent="0.25">
      <c r="A3" t="s">
        <v>43</v>
      </c>
      <c r="G3"/>
      <c r="I3" s="1"/>
      <c r="J3" s="1"/>
    </row>
    <row r="4" spans="1:32" x14ac:dyDescent="0.25">
      <c r="A4" t="s">
        <v>80</v>
      </c>
      <c r="E4" s="7" t="s">
        <v>44</v>
      </c>
      <c r="G4"/>
      <c r="I4" s="177" t="s">
        <v>97</v>
      </c>
      <c r="J4" s="1"/>
    </row>
    <row r="5" spans="1:32" x14ac:dyDescent="0.25">
      <c r="E5" t="s">
        <v>42</v>
      </c>
      <c r="G5"/>
      <c r="I5" s="1" t="s">
        <v>93</v>
      </c>
      <c r="J5" s="1"/>
    </row>
    <row r="6" spans="1:32" x14ac:dyDescent="0.25">
      <c r="G6"/>
      <c r="I6" s="1" t="s">
        <v>92</v>
      </c>
      <c r="J6" s="1"/>
    </row>
    <row r="7" spans="1:32" x14ac:dyDescent="0.25">
      <c r="G7"/>
      <c r="I7" s="1"/>
      <c r="J7" s="1"/>
    </row>
    <row r="8" spans="1:32" ht="18.75" x14ac:dyDescent="0.3">
      <c r="D8" s="198" t="s">
        <v>75</v>
      </c>
      <c r="E8" s="199"/>
      <c r="F8" s="199"/>
      <c r="G8" s="199"/>
      <c r="H8" s="199"/>
      <c r="I8" s="199"/>
      <c r="J8" s="200"/>
      <c r="K8" s="195" t="s">
        <v>74</v>
      </c>
      <c r="L8" s="196"/>
      <c r="M8" s="196"/>
      <c r="N8" s="196"/>
      <c r="O8" s="196"/>
      <c r="P8" s="196"/>
      <c r="Q8" s="196"/>
      <c r="R8" s="196"/>
      <c r="S8" s="195" t="s">
        <v>76</v>
      </c>
      <c r="T8" s="196"/>
      <c r="U8" s="196"/>
      <c r="V8" s="196"/>
      <c r="W8" s="196"/>
      <c r="X8" s="196"/>
      <c r="Y8" s="196"/>
      <c r="Z8" s="196"/>
      <c r="AA8" s="196"/>
      <c r="AB8" s="197"/>
      <c r="AC8" s="197"/>
    </row>
    <row r="9" spans="1:32" ht="45.75" customHeight="1" x14ac:dyDescent="0.25">
      <c r="A9" s="8" t="s">
        <v>32</v>
      </c>
      <c r="B9" s="8" t="s">
        <v>6</v>
      </c>
      <c r="C9" s="8" t="s">
        <v>7</v>
      </c>
      <c r="D9" s="65" t="s">
        <v>3</v>
      </c>
      <c r="E9" s="8" t="s">
        <v>1</v>
      </c>
      <c r="F9" s="8" t="s">
        <v>0</v>
      </c>
      <c r="G9" s="20" t="s">
        <v>4</v>
      </c>
      <c r="H9" s="20" t="s">
        <v>5</v>
      </c>
      <c r="I9" s="26" t="s">
        <v>96</v>
      </c>
      <c r="J9" s="66" t="s">
        <v>62</v>
      </c>
      <c r="K9" s="24" t="s">
        <v>63</v>
      </c>
      <c r="L9" s="24" t="s">
        <v>56</v>
      </c>
      <c r="M9" s="24" t="s">
        <v>57</v>
      </c>
      <c r="N9" s="24" t="s">
        <v>58</v>
      </c>
      <c r="O9" s="24" t="s">
        <v>59</v>
      </c>
      <c r="P9" s="24" t="s">
        <v>60</v>
      </c>
      <c r="Q9" s="24" t="s">
        <v>61</v>
      </c>
      <c r="R9" s="44" t="s">
        <v>65</v>
      </c>
      <c r="S9" s="24" t="s">
        <v>70</v>
      </c>
      <c r="T9" s="24" t="s">
        <v>71</v>
      </c>
      <c r="U9" s="45" t="s">
        <v>72</v>
      </c>
      <c r="V9" s="45" t="s">
        <v>67</v>
      </c>
      <c r="W9" s="45" t="s">
        <v>68</v>
      </c>
      <c r="X9" s="45" t="s">
        <v>66</v>
      </c>
      <c r="Y9" s="45" t="s">
        <v>69</v>
      </c>
      <c r="Z9" s="175" t="s">
        <v>77</v>
      </c>
      <c r="AA9" s="136" t="s">
        <v>89</v>
      </c>
      <c r="AB9" s="147" t="s">
        <v>90</v>
      </c>
      <c r="AD9" s="145"/>
      <c r="AE9" s="145"/>
      <c r="AF9"/>
    </row>
    <row r="10" spans="1:32" x14ac:dyDescent="0.25">
      <c r="A10" s="10" t="s">
        <v>33</v>
      </c>
      <c r="B10" s="10" t="s">
        <v>55</v>
      </c>
      <c r="C10" s="13">
        <v>0</v>
      </c>
      <c r="D10" s="38">
        <v>66777185</v>
      </c>
      <c r="E10" s="14">
        <v>73249619</v>
      </c>
      <c r="F10" s="14">
        <v>22958801604</v>
      </c>
      <c r="G10" s="23">
        <f>D10/F10</f>
        <v>2.9085657932758015E-3</v>
      </c>
      <c r="H10" s="23">
        <f>E10/F10</f>
        <v>3.1904809433623955E-3</v>
      </c>
      <c r="I10" s="122">
        <v>21782</v>
      </c>
      <c r="J10" s="68">
        <f>L10+N10+P10</f>
        <v>247180882</v>
      </c>
      <c r="K10" s="31">
        <f>M10+O10+Q10</f>
        <v>24965269082</v>
      </c>
      <c r="L10" s="14">
        <v>123590441</v>
      </c>
      <c r="M10" s="14">
        <v>12482634541</v>
      </c>
      <c r="N10" s="14">
        <v>123590441</v>
      </c>
      <c r="O10" s="14">
        <v>12482634541</v>
      </c>
      <c r="P10" s="14">
        <v>0</v>
      </c>
      <c r="Q10" s="14">
        <v>0</v>
      </c>
      <c r="R10" s="90">
        <v>177451710</v>
      </c>
      <c r="S10" s="46">
        <v>21661</v>
      </c>
      <c r="T10" s="46">
        <v>8192.2199999999993</v>
      </c>
      <c r="U10" s="46">
        <v>161208</v>
      </c>
      <c r="V10" s="46">
        <v>2704</v>
      </c>
      <c r="W10" s="46">
        <v>18093</v>
      </c>
      <c r="X10" s="46">
        <v>168785133</v>
      </c>
      <c r="Y10" s="89">
        <f t="shared" ref="Y10:Y25" si="0">X10/R10</f>
        <v>0.95116092710518263</v>
      </c>
      <c r="Z10" s="47">
        <f>X10/$C$1</f>
        <v>0.74272197503859438</v>
      </c>
      <c r="AA10" s="176">
        <v>290</v>
      </c>
      <c r="AB10" s="162">
        <v>71</v>
      </c>
      <c r="AD10" s="6"/>
      <c r="AF10"/>
    </row>
    <row r="11" spans="1:32" x14ac:dyDescent="0.25">
      <c r="A11" t="s">
        <v>33</v>
      </c>
      <c r="B11" t="s">
        <v>8</v>
      </c>
      <c r="C11" t="s">
        <v>9</v>
      </c>
      <c r="D11" s="34">
        <v>13804298</v>
      </c>
      <c r="E11" s="11">
        <v>18989838</v>
      </c>
      <c r="F11" s="11">
        <v>16199635010</v>
      </c>
      <c r="G11" s="1">
        <f>D11/F11</f>
        <v>8.5213635933640707E-4</v>
      </c>
      <c r="H11" s="1">
        <f>E11/F11</f>
        <v>1.1722386330480664E-3</v>
      </c>
      <c r="I11" s="11">
        <v>12561</v>
      </c>
      <c r="J11" s="72">
        <f t="shared" ref="J11:J77" si="1">L11+N11+P11</f>
        <v>171267534</v>
      </c>
      <c r="K11" s="73">
        <f t="shared" ref="K11:K74" si="2">M11+O11+Q11</f>
        <v>17232153911</v>
      </c>
      <c r="L11" s="11">
        <v>70744452</v>
      </c>
      <c r="M11" s="11">
        <v>7131229639</v>
      </c>
      <c r="N11" s="11">
        <v>70744452</v>
      </c>
      <c r="O11" s="11">
        <v>7121180218</v>
      </c>
      <c r="P11" s="11">
        <v>29778630</v>
      </c>
      <c r="Q11" s="11">
        <v>2979744054</v>
      </c>
      <c r="R11" s="58">
        <v>177090194</v>
      </c>
      <c r="S11" s="40">
        <v>24773</v>
      </c>
      <c r="T11" s="40">
        <v>7148.52</v>
      </c>
      <c r="U11" s="40">
        <v>146040</v>
      </c>
      <c r="V11" s="40">
        <v>3455</v>
      </c>
      <c r="W11" s="40">
        <v>14439</v>
      </c>
      <c r="X11" s="40">
        <v>170922048</v>
      </c>
      <c r="Y11" s="51">
        <f t="shared" si="0"/>
        <v>0.96516946613091403</v>
      </c>
      <c r="Z11" s="54">
        <f t="shared" ref="Z11:Z74" si="3">X11/$C$1</f>
        <v>0.75212525423196741</v>
      </c>
      <c r="AA11" s="161">
        <v>208</v>
      </c>
      <c r="AB11" s="161">
        <v>40</v>
      </c>
      <c r="AD11" s="6"/>
      <c r="AF11"/>
    </row>
    <row r="12" spans="1:32" x14ac:dyDescent="0.25">
      <c r="A12" t="s">
        <v>33</v>
      </c>
      <c r="B12" t="s">
        <v>8</v>
      </c>
      <c r="C12" t="s">
        <v>10</v>
      </c>
      <c r="D12" s="34">
        <v>13852004</v>
      </c>
      <c r="E12" s="11">
        <v>19057144</v>
      </c>
      <c r="F12" s="11">
        <v>16258555647</v>
      </c>
      <c r="G12" s="1">
        <f t="shared" ref="G12:G42" si="4">D12/F12</f>
        <v>8.5198244547362038E-4</v>
      </c>
      <c r="H12" s="1">
        <f t="shared" ref="H12:H42" si="5">E12/F12</f>
        <v>1.172130194942402E-3</v>
      </c>
      <c r="I12" s="11">
        <v>12662</v>
      </c>
      <c r="J12" s="75">
        <f t="shared" si="1"/>
        <v>172096583</v>
      </c>
      <c r="K12" s="74">
        <f t="shared" si="2"/>
        <v>17295095051</v>
      </c>
      <c r="L12" s="11">
        <v>71215733</v>
      </c>
      <c r="M12" s="11">
        <v>7174096068</v>
      </c>
      <c r="N12" s="11">
        <v>71215733</v>
      </c>
      <c r="O12" s="11">
        <v>7160848366</v>
      </c>
      <c r="P12" s="11">
        <v>29665117</v>
      </c>
      <c r="Q12" s="11">
        <v>2960150617</v>
      </c>
      <c r="R12" s="59">
        <v>177081605</v>
      </c>
      <c r="S12" s="40">
        <v>24699</v>
      </c>
      <c r="T12" s="40">
        <v>7169.59</v>
      </c>
      <c r="U12" s="40">
        <v>146040</v>
      </c>
      <c r="V12" s="40">
        <v>3441</v>
      </c>
      <c r="W12" s="40">
        <v>14499</v>
      </c>
      <c r="X12" s="40">
        <v>171006545</v>
      </c>
      <c r="Y12" s="51">
        <f t="shared" si="0"/>
        <v>0.96569344399154278</v>
      </c>
      <c r="Z12" s="54">
        <f t="shared" si="3"/>
        <v>0.75249707476858319</v>
      </c>
      <c r="AA12" s="161">
        <v>209</v>
      </c>
      <c r="AB12" s="161">
        <v>41</v>
      </c>
      <c r="AD12" s="6"/>
      <c r="AF12"/>
    </row>
    <row r="13" spans="1:32" x14ac:dyDescent="0.25">
      <c r="A13" t="s">
        <v>33</v>
      </c>
      <c r="B13" t="s">
        <v>8</v>
      </c>
      <c r="C13" t="s">
        <v>11</v>
      </c>
      <c r="D13" s="34">
        <v>10645526</v>
      </c>
      <c r="E13" s="11">
        <v>15540654</v>
      </c>
      <c r="F13" s="11">
        <v>14999760925</v>
      </c>
      <c r="G13" s="1">
        <f t="shared" si="4"/>
        <v>7.0971304497641522E-4</v>
      </c>
      <c r="H13" s="1">
        <f t="shared" si="5"/>
        <v>1.0360601130714356E-3</v>
      </c>
      <c r="I13" s="11">
        <v>12408</v>
      </c>
      <c r="J13" s="75">
        <f t="shared" si="1"/>
        <v>158620787</v>
      </c>
      <c r="K13" s="74">
        <f t="shared" si="2"/>
        <v>15954501445</v>
      </c>
      <c r="L13" s="11">
        <v>63747656</v>
      </c>
      <c r="M13" s="11">
        <v>6424302488</v>
      </c>
      <c r="N13" s="11">
        <v>63747656</v>
      </c>
      <c r="O13" s="11">
        <v>6414467078</v>
      </c>
      <c r="P13" s="11">
        <v>31125475</v>
      </c>
      <c r="Q13" s="11">
        <v>3115731879</v>
      </c>
      <c r="R13" s="59">
        <v>176820118</v>
      </c>
      <c r="S13" s="40">
        <v>25625</v>
      </c>
      <c r="T13" s="40">
        <v>6900.3</v>
      </c>
      <c r="U13" s="40">
        <v>127658</v>
      </c>
      <c r="V13" s="40">
        <v>3643</v>
      </c>
      <c r="W13" s="40">
        <v>13746</v>
      </c>
      <c r="X13" s="40">
        <v>170892526</v>
      </c>
      <c r="Y13" s="51">
        <f t="shared" si="0"/>
        <v>0.9664767105290587</v>
      </c>
      <c r="Z13" s="54">
        <f t="shared" si="3"/>
        <v>0.75199534564489356</v>
      </c>
      <c r="AA13" s="161">
        <v>193</v>
      </c>
      <c r="AB13" s="161">
        <v>37</v>
      </c>
      <c r="AD13" s="6"/>
      <c r="AF13"/>
    </row>
    <row r="14" spans="1:32" x14ac:dyDescent="0.25">
      <c r="A14" t="s">
        <v>33</v>
      </c>
      <c r="B14" t="s">
        <v>8</v>
      </c>
      <c r="C14" t="s">
        <v>12</v>
      </c>
      <c r="D14" s="34">
        <v>13889374</v>
      </c>
      <c r="E14" s="11">
        <v>19108883</v>
      </c>
      <c r="F14" s="11">
        <v>16319541403</v>
      </c>
      <c r="G14" s="1">
        <f t="shared" si="4"/>
        <v>8.5108849918091043E-4</v>
      </c>
      <c r="H14" s="1">
        <f t="shared" si="5"/>
        <v>1.1709203419458367E-3</v>
      </c>
      <c r="I14" s="11">
        <v>12626</v>
      </c>
      <c r="J14" s="75">
        <f t="shared" si="1"/>
        <v>173263354</v>
      </c>
      <c r="K14" s="74">
        <f t="shared" si="2"/>
        <v>17357706104</v>
      </c>
      <c r="L14" s="11">
        <v>71860084</v>
      </c>
      <c r="M14" s="11">
        <v>7226423044</v>
      </c>
      <c r="N14" s="11">
        <v>71860084</v>
      </c>
      <c r="O14" s="11">
        <v>7205991552</v>
      </c>
      <c r="P14" s="11">
        <v>29543186</v>
      </c>
      <c r="Q14" s="11">
        <v>2925291508</v>
      </c>
      <c r="R14" s="59">
        <v>177036713</v>
      </c>
      <c r="S14" s="40">
        <v>24637</v>
      </c>
      <c r="T14" s="40">
        <v>7185.81</v>
      </c>
      <c r="U14" s="40">
        <v>146070</v>
      </c>
      <c r="V14" s="40">
        <v>3430</v>
      </c>
      <c r="W14" s="40">
        <v>14525</v>
      </c>
      <c r="X14" s="40">
        <v>170644040</v>
      </c>
      <c r="Y14" s="51">
        <f t="shared" si="0"/>
        <v>0.96389069311290254</v>
      </c>
      <c r="Z14" s="54">
        <f t="shared" si="3"/>
        <v>0.75090190803336276</v>
      </c>
      <c r="AA14" s="161">
        <v>212</v>
      </c>
      <c r="AB14" s="161">
        <v>40</v>
      </c>
      <c r="AD14" s="6"/>
      <c r="AF14"/>
    </row>
    <row r="15" spans="1:32" x14ac:dyDescent="0.25">
      <c r="A15" t="s">
        <v>33</v>
      </c>
      <c r="B15" t="s">
        <v>8</v>
      </c>
      <c r="C15" t="s">
        <v>13</v>
      </c>
      <c r="D15" s="34">
        <v>10697762</v>
      </c>
      <c r="E15" s="11">
        <v>15614696</v>
      </c>
      <c r="F15" s="11">
        <v>15072939576</v>
      </c>
      <c r="G15" s="1">
        <f t="shared" si="4"/>
        <v>7.0973295859512312E-4</v>
      </c>
      <c r="H15" s="1">
        <f t="shared" si="5"/>
        <v>1.0359423204258456E-3</v>
      </c>
      <c r="I15" s="11">
        <v>12372</v>
      </c>
      <c r="J15" s="75">
        <f t="shared" si="1"/>
        <v>159774891</v>
      </c>
      <c r="K15" s="74">
        <f t="shared" si="2"/>
        <v>16031407533</v>
      </c>
      <c r="L15" s="11">
        <v>64348230</v>
      </c>
      <c r="M15" s="11">
        <v>6476430939</v>
      </c>
      <c r="N15" s="11">
        <v>64348230</v>
      </c>
      <c r="O15" s="11">
        <v>6461385753</v>
      </c>
      <c r="P15" s="11">
        <v>31078431</v>
      </c>
      <c r="Q15" s="11">
        <v>3093590841</v>
      </c>
      <c r="R15" s="59">
        <v>176807585</v>
      </c>
      <c r="S15" s="40">
        <v>25518</v>
      </c>
      <c r="T15" s="40">
        <v>6928.74</v>
      </c>
      <c r="U15" s="40">
        <v>127691</v>
      </c>
      <c r="V15" s="40">
        <v>3618</v>
      </c>
      <c r="W15" s="40">
        <v>13800</v>
      </c>
      <c r="X15" s="40">
        <v>170815643</v>
      </c>
      <c r="Y15" s="51">
        <f t="shared" si="0"/>
        <v>0.96611037925776766</v>
      </c>
      <c r="Z15" s="54">
        <f t="shared" si="3"/>
        <v>0.75165702974827442</v>
      </c>
      <c r="AA15" s="161">
        <v>196</v>
      </c>
      <c r="AB15" s="161">
        <v>37</v>
      </c>
      <c r="AD15" s="6"/>
      <c r="AF15"/>
    </row>
    <row r="16" spans="1:32" x14ac:dyDescent="0.25">
      <c r="A16" t="s">
        <v>33</v>
      </c>
      <c r="B16" t="s">
        <v>8</v>
      </c>
      <c r="C16" t="s">
        <v>14</v>
      </c>
      <c r="D16" s="34">
        <v>8091087</v>
      </c>
      <c r="E16" s="11">
        <v>12426525</v>
      </c>
      <c r="F16" s="11">
        <v>13091812838</v>
      </c>
      <c r="G16" s="1">
        <f t="shared" si="4"/>
        <v>6.1802647961136401E-4</v>
      </c>
      <c r="H16" s="1">
        <f t="shared" si="5"/>
        <v>9.4918290948454824E-4</v>
      </c>
      <c r="I16" s="11">
        <v>12373</v>
      </c>
      <c r="J16" s="75">
        <f t="shared" si="1"/>
        <v>138568696</v>
      </c>
      <c r="K16" s="74">
        <f t="shared" si="2"/>
        <v>13919553391</v>
      </c>
      <c r="L16" s="11">
        <v>53220348</v>
      </c>
      <c r="M16" s="11">
        <v>5359370026</v>
      </c>
      <c r="N16" s="11">
        <v>53220348</v>
      </c>
      <c r="O16" s="11">
        <v>5349147022</v>
      </c>
      <c r="P16" s="11">
        <v>32128000</v>
      </c>
      <c r="Q16" s="11">
        <v>3211036343</v>
      </c>
      <c r="R16" s="59">
        <v>175655680</v>
      </c>
      <c r="S16" s="40">
        <v>27365</v>
      </c>
      <c r="T16" s="40">
        <v>6418.99</v>
      </c>
      <c r="U16" s="40">
        <v>112089</v>
      </c>
      <c r="V16" s="40">
        <v>4039</v>
      </c>
      <c r="W16" s="40">
        <v>12392</v>
      </c>
      <c r="X16" s="40">
        <v>170039644</v>
      </c>
      <c r="Y16" s="51">
        <f t="shared" si="0"/>
        <v>0.96802815599245073</v>
      </c>
      <c r="Z16" s="54">
        <f t="shared" si="3"/>
        <v>0.7482423243197579</v>
      </c>
      <c r="AA16" s="161">
        <v>178</v>
      </c>
      <c r="AB16" s="161">
        <v>35</v>
      </c>
      <c r="AD16" s="6"/>
      <c r="AF16"/>
    </row>
    <row r="17" spans="1:40" x14ac:dyDescent="0.25">
      <c r="A17" t="s">
        <v>33</v>
      </c>
      <c r="B17" t="s">
        <v>8</v>
      </c>
      <c r="C17" t="s">
        <v>15</v>
      </c>
      <c r="D17" s="34">
        <v>13540421</v>
      </c>
      <c r="E17" s="11">
        <v>18667940</v>
      </c>
      <c r="F17" s="11">
        <v>15986954277</v>
      </c>
      <c r="G17" s="1">
        <f t="shared" si="4"/>
        <v>8.4696689346764687E-4</v>
      </c>
      <c r="H17" s="1">
        <f t="shared" si="5"/>
        <v>1.1676983418196837E-3</v>
      </c>
      <c r="I17" s="11">
        <v>12509</v>
      </c>
      <c r="J17" s="75">
        <f t="shared" si="1"/>
        <v>172044895</v>
      </c>
      <c r="K17" s="74">
        <f t="shared" si="2"/>
        <v>16990731000</v>
      </c>
      <c r="L17" s="11">
        <v>71733661</v>
      </c>
      <c r="M17" s="11">
        <v>7148206539</v>
      </c>
      <c r="N17" s="11">
        <v>71733661</v>
      </c>
      <c r="O17" s="11">
        <v>7103639353</v>
      </c>
      <c r="P17" s="11">
        <v>28577573</v>
      </c>
      <c r="Q17" s="11">
        <v>2738885108</v>
      </c>
      <c r="R17" s="59">
        <v>176610493</v>
      </c>
      <c r="S17" s="40">
        <v>24775</v>
      </c>
      <c r="T17" s="40">
        <v>7128.58</v>
      </c>
      <c r="U17" s="40">
        <v>146079</v>
      </c>
      <c r="V17" s="40">
        <v>3463</v>
      </c>
      <c r="W17" s="40">
        <v>14397</v>
      </c>
      <c r="X17" s="40">
        <v>169870987</v>
      </c>
      <c r="Y17" s="51">
        <f t="shared" si="0"/>
        <v>0.96183971922891354</v>
      </c>
      <c r="Z17" s="54">
        <f t="shared" si="3"/>
        <v>0.74750016618107817</v>
      </c>
      <c r="AA17" s="161">
        <v>205</v>
      </c>
      <c r="AB17" s="161">
        <v>40</v>
      </c>
      <c r="AD17" s="6"/>
      <c r="AF17"/>
    </row>
    <row r="18" spans="1:40" x14ac:dyDescent="0.25">
      <c r="A18" t="s">
        <v>33</v>
      </c>
      <c r="B18" t="s">
        <v>8</v>
      </c>
      <c r="C18" t="s">
        <v>16</v>
      </c>
      <c r="D18" s="34">
        <v>10693582</v>
      </c>
      <c r="E18" s="11">
        <v>15595068</v>
      </c>
      <c r="F18" s="11">
        <v>15036321688</v>
      </c>
      <c r="G18" s="1">
        <f t="shared" si="4"/>
        <v>7.1118337462374196E-4</v>
      </c>
      <c r="H18" s="1">
        <f t="shared" si="5"/>
        <v>1.0371597737527734E-3</v>
      </c>
      <c r="I18" s="11">
        <v>12407</v>
      </c>
      <c r="J18" s="75">
        <f t="shared" si="1"/>
        <v>161445773</v>
      </c>
      <c r="K18" s="74">
        <f t="shared" si="2"/>
        <v>15983258407</v>
      </c>
      <c r="L18" s="11">
        <v>65485969</v>
      </c>
      <c r="M18" s="11">
        <v>6538019479</v>
      </c>
      <c r="N18" s="11">
        <v>65485969</v>
      </c>
      <c r="O18" s="11">
        <v>6500253665</v>
      </c>
      <c r="P18" s="11">
        <v>30473835</v>
      </c>
      <c r="Q18" s="11">
        <v>2944985263</v>
      </c>
      <c r="R18" s="59">
        <v>176440410</v>
      </c>
      <c r="S18" s="40">
        <v>25475</v>
      </c>
      <c r="T18" s="40">
        <v>6926.02</v>
      </c>
      <c r="U18" s="40">
        <v>127734</v>
      </c>
      <c r="V18" s="40">
        <v>3618</v>
      </c>
      <c r="W18" s="40">
        <v>13848</v>
      </c>
      <c r="X18" s="40">
        <v>169716780</v>
      </c>
      <c r="Y18" s="51">
        <f t="shared" si="0"/>
        <v>0.96189291330710469</v>
      </c>
      <c r="Z18" s="54">
        <f t="shared" si="3"/>
        <v>0.74682159381176427</v>
      </c>
      <c r="AA18" s="161">
        <v>194</v>
      </c>
      <c r="AB18" s="161">
        <v>37</v>
      </c>
      <c r="AC18" s="40"/>
      <c r="AD18" s="6"/>
      <c r="AE18" s="60"/>
      <c r="AF18" s="40"/>
      <c r="AG18" s="40"/>
      <c r="AH18" s="40"/>
      <c r="AI18" s="51"/>
      <c r="AJ18" s="40"/>
      <c r="AK18" s="40"/>
      <c r="AL18" s="40"/>
      <c r="AM18" s="40"/>
      <c r="AN18" s="40"/>
    </row>
    <row r="19" spans="1:40" x14ac:dyDescent="0.25">
      <c r="A19" t="s">
        <v>33</v>
      </c>
      <c r="B19" t="s">
        <v>8</v>
      </c>
      <c r="C19" t="s">
        <v>17</v>
      </c>
      <c r="D19" s="34">
        <v>8237283</v>
      </c>
      <c r="E19" s="11">
        <v>12632252</v>
      </c>
      <c r="F19" s="11">
        <v>13267492629</v>
      </c>
      <c r="G19" s="1">
        <f t="shared" si="4"/>
        <v>6.2086207472201646E-4</v>
      </c>
      <c r="H19" s="1">
        <f t="shared" si="5"/>
        <v>9.5212052143059086E-4</v>
      </c>
      <c r="I19" s="11">
        <v>12127</v>
      </c>
      <c r="J19" s="75">
        <f t="shared" si="1"/>
        <v>141786318</v>
      </c>
      <c r="K19" s="74">
        <f t="shared" si="2"/>
        <v>14103987224</v>
      </c>
      <c r="L19" s="11">
        <v>54858328</v>
      </c>
      <c r="M19" s="11">
        <v>5494687937</v>
      </c>
      <c r="N19" s="11">
        <v>54858328</v>
      </c>
      <c r="O19" s="11">
        <v>5468823400</v>
      </c>
      <c r="P19" s="11">
        <v>32069662</v>
      </c>
      <c r="Q19" s="11">
        <v>3140475887</v>
      </c>
      <c r="R19" s="59">
        <v>175642813</v>
      </c>
      <c r="S19" s="40">
        <v>27080</v>
      </c>
      <c r="T19" s="40">
        <v>6486.07</v>
      </c>
      <c r="U19" s="40">
        <v>97815</v>
      </c>
      <c r="V19" s="40">
        <v>3981</v>
      </c>
      <c r="W19" s="40">
        <v>12553</v>
      </c>
      <c r="X19" s="40">
        <v>169605484</v>
      </c>
      <c r="Y19" s="51">
        <f t="shared" si="0"/>
        <v>0.96562723576967535</v>
      </c>
      <c r="Z19" s="54">
        <f t="shared" si="3"/>
        <v>0.74633184697527066</v>
      </c>
      <c r="AA19" s="161">
        <v>179</v>
      </c>
      <c r="AB19" s="161">
        <v>35</v>
      </c>
      <c r="AC19" s="40"/>
      <c r="AD19" s="6"/>
      <c r="AE19" s="60"/>
      <c r="AF19" s="40"/>
      <c r="AG19" s="40"/>
      <c r="AH19" s="40"/>
      <c r="AI19" s="51"/>
      <c r="AJ19" s="40"/>
      <c r="AK19" s="40"/>
      <c r="AL19" s="40"/>
      <c r="AM19" s="40"/>
      <c r="AN19" s="40"/>
    </row>
    <row r="20" spans="1:40" x14ac:dyDescent="0.25">
      <c r="A20" t="s">
        <v>33</v>
      </c>
      <c r="B20" t="s">
        <v>8</v>
      </c>
      <c r="C20" t="s">
        <v>18</v>
      </c>
      <c r="D20" s="34">
        <v>6409322</v>
      </c>
      <c r="E20" s="11">
        <v>10059136</v>
      </c>
      <c r="F20" s="18">
        <v>11188119035</v>
      </c>
      <c r="G20" s="1">
        <f t="shared" si="4"/>
        <v>5.7286859211540383E-4</v>
      </c>
      <c r="H20" s="1">
        <f t="shared" si="5"/>
        <v>8.9909089888405894E-4</v>
      </c>
      <c r="I20" s="11">
        <v>12098</v>
      </c>
      <c r="J20" s="75">
        <f t="shared" si="1"/>
        <v>118963662</v>
      </c>
      <c r="K20" s="74">
        <f t="shared" si="2"/>
        <v>11879899747</v>
      </c>
      <c r="L20" s="11">
        <v>42839281</v>
      </c>
      <c r="M20" s="11">
        <v>4300621495</v>
      </c>
      <c r="N20" s="11">
        <v>42839281</v>
      </c>
      <c r="O20" s="11">
        <v>4285190097</v>
      </c>
      <c r="P20" s="11">
        <v>33285100</v>
      </c>
      <c r="Q20" s="11">
        <v>3294088155</v>
      </c>
      <c r="R20" s="59">
        <v>173071299</v>
      </c>
      <c r="S20" s="40">
        <v>30830</v>
      </c>
      <c r="T20" s="40">
        <v>5613.73</v>
      </c>
      <c r="U20" s="40">
        <v>91565</v>
      </c>
      <c r="V20" s="40">
        <v>4840</v>
      </c>
      <c r="W20" s="40">
        <v>10420</v>
      </c>
      <c r="X20" s="40">
        <v>167058584</v>
      </c>
      <c r="Y20" s="51">
        <f t="shared" si="0"/>
        <v>0.96525873998322509</v>
      </c>
      <c r="Z20" s="54">
        <f t="shared" si="3"/>
        <v>0.73512447008961934</v>
      </c>
      <c r="AA20" s="161">
        <v>161</v>
      </c>
      <c r="AB20" s="161">
        <v>34</v>
      </c>
      <c r="AC20" s="40"/>
      <c r="AD20" s="6"/>
      <c r="AE20" s="60"/>
      <c r="AF20" s="40"/>
      <c r="AG20" s="40"/>
      <c r="AH20" s="40"/>
      <c r="AI20" s="51"/>
      <c r="AJ20" s="40"/>
      <c r="AK20" s="40"/>
      <c r="AL20" s="40"/>
      <c r="AM20" s="40"/>
      <c r="AN20" s="40"/>
    </row>
    <row r="21" spans="1:40" x14ac:dyDescent="0.25">
      <c r="A21" t="s">
        <v>33</v>
      </c>
      <c r="B21" t="s">
        <v>8</v>
      </c>
      <c r="C21" t="s">
        <v>19</v>
      </c>
      <c r="D21" s="34">
        <v>9568178</v>
      </c>
      <c r="E21" s="18">
        <v>13358748</v>
      </c>
      <c r="F21" s="18">
        <v>11686921664</v>
      </c>
      <c r="G21" s="1">
        <f t="shared" si="4"/>
        <v>8.1870814873975697E-4</v>
      </c>
      <c r="H21" s="1">
        <f t="shared" si="5"/>
        <v>1.1430510432143854E-3</v>
      </c>
      <c r="I21" s="11">
        <v>12507</v>
      </c>
      <c r="J21" s="75">
        <f t="shared" si="1"/>
        <v>133676886</v>
      </c>
      <c r="K21" s="74">
        <f t="shared" si="2"/>
        <v>12370325530</v>
      </c>
      <c r="L21" s="11">
        <v>53061606</v>
      </c>
      <c r="M21" s="11">
        <v>5016856972</v>
      </c>
      <c r="N21" s="11">
        <v>53061606</v>
      </c>
      <c r="O21" s="11">
        <v>4951493761</v>
      </c>
      <c r="P21" s="11">
        <v>27553674</v>
      </c>
      <c r="Q21" s="11">
        <v>2401974797</v>
      </c>
      <c r="R21" s="59">
        <v>170162581</v>
      </c>
      <c r="S21" s="40">
        <v>29798</v>
      </c>
      <c r="T21" s="40">
        <v>5710.54</v>
      </c>
      <c r="U21" s="40">
        <v>84975</v>
      </c>
      <c r="V21" s="40">
        <v>4680</v>
      </c>
      <c r="W21" s="40">
        <v>10552</v>
      </c>
      <c r="X21" s="40">
        <v>161768006</v>
      </c>
      <c r="Y21" s="51">
        <f t="shared" si="0"/>
        <v>0.95066732679613031</v>
      </c>
      <c r="Z21" s="54">
        <f t="shared" si="3"/>
        <v>0.71184381455193202</v>
      </c>
      <c r="AA21" s="161">
        <v>167</v>
      </c>
      <c r="AB21" s="161">
        <v>35</v>
      </c>
      <c r="AC21" s="40"/>
      <c r="AD21" s="6"/>
      <c r="AE21" s="60"/>
      <c r="AF21" s="40"/>
      <c r="AG21" s="40"/>
      <c r="AH21" s="40"/>
      <c r="AI21" s="51"/>
      <c r="AJ21" s="40"/>
      <c r="AK21" s="40"/>
      <c r="AL21" s="40"/>
      <c r="AM21" s="40"/>
      <c r="AN21" s="40"/>
    </row>
    <row r="22" spans="1:40" x14ac:dyDescent="0.25">
      <c r="A22" t="s">
        <v>33</v>
      </c>
      <c r="B22" t="s">
        <v>8</v>
      </c>
      <c r="C22" t="s">
        <v>20</v>
      </c>
      <c r="D22" s="34">
        <v>8099566</v>
      </c>
      <c r="E22" s="18">
        <v>11830216</v>
      </c>
      <c r="F22" s="18">
        <v>11446506224</v>
      </c>
      <c r="G22" s="1">
        <f t="shared" si="4"/>
        <v>7.0760158964641641E-4</v>
      </c>
      <c r="H22" s="1">
        <f t="shared" si="5"/>
        <v>1.0335219995071922E-3</v>
      </c>
      <c r="I22" s="11">
        <v>12197</v>
      </c>
      <c r="J22" s="75">
        <f t="shared" si="1"/>
        <v>130862849</v>
      </c>
      <c r="K22" s="74">
        <f t="shared" si="2"/>
        <v>12117583524</v>
      </c>
      <c r="L22" s="11">
        <v>51306264</v>
      </c>
      <c r="M22" s="11">
        <v>4854876039</v>
      </c>
      <c r="N22" s="11">
        <v>51306264</v>
      </c>
      <c r="O22" s="11">
        <v>4790162045</v>
      </c>
      <c r="P22" s="11">
        <v>28250321</v>
      </c>
      <c r="Q22" s="11">
        <v>2472545440</v>
      </c>
      <c r="R22" s="59">
        <v>170005767</v>
      </c>
      <c r="S22" s="40">
        <v>30205</v>
      </c>
      <c r="T22" s="40">
        <v>5628.4</v>
      </c>
      <c r="U22" s="40">
        <v>84985</v>
      </c>
      <c r="V22" s="40">
        <v>4760</v>
      </c>
      <c r="W22" s="40">
        <v>10365</v>
      </c>
      <c r="X22" s="40">
        <v>161825703</v>
      </c>
      <c r="Y22" s="51">
        <f t="shared" si="0"/>
        <v>0.95188360874840205</v>
      </c>
      <c r="Z22" s="54">
        <f t="shared" si="3"/>
        <v>0.71209770438827091</v>
      </c>
      <c r="AA22" s="161">
        <v>168</v>
      </c>
      <c r="AB22" s="161">
        <v>34</v>
      </c>
      <c r="AC22" s="40"/>
      <c r="AD22" s="6"/>
      <c r="AE22" s="60"/>
      <c r="AF22" s="40"/>
      <c r="AG22" s="40"/>
      <c r="AH22" s="40"/>
      <c r="AI22" s="51"/>
      <c r="AJ22" s="40"/>
      <c r="AK22" s="40"/>
      <c r="AL22" s="40"/>
      <c r="AM22" s="40"/>
      <c r="AN22" s="40"/>
    </row>
    <row r="23" spans="1:40" x14ac:dyDescent="0.25">
      <c r="A23" t="s">
        <v>33</v>
      </c>
      <c r="B23" t="s">
        <v>8</v>
      </c>
      <c r="C23" t="s">
        <v>21</v>
      </c>
      <c r="D23" s="34">
        <v>6844955</v>
      </c>
      <c r="E23" s="18">
        <v>10459671</v>
      </c>
      <c r="F23" s="18">
        <v>11026333180</v>
      </c>
      <c r="G23" s="1">
        <f t="shared" si="4"/>
        <v>6.2078252926509156E-4</v>
      </c>
      <c r="H23" s="1">
        <f t="shared" si="5"/>
        <v>9.4860828430000333E-4</v>
      </c>
      <c r="I23" s="11">
        <v>12036</v>
      </c>
      <c r="J23" s="75">
        <f t="shared" si="1"/>
        <v>125846990</v>
      </c>
      <c r="K23" s="74">
        <f t="shared" si="2"/>
        <v>11675727847</v>
      </c>
      <c r="L23" s="11">
        <v>48360730</v>
      </c>
      <c r="M23" s="11">
        <v>4585807759</v>
      </c>
      <c r="N23" s="11">
        <v>48360730</v>
      </c>
      <c r="O23" s="11">
        <v>4524158178</v>
      </c>
      <c r="P23" s="11">
        <v>29125530</v>
      </c>
      <c r="Q23" s="11">
        <v>2565761910</v>
      </c>
      <c r="R23" s="59">
        <v>169541326</v>
      </c>
      <c r="S23" s="40">
        <v>30873</v>
      </c>
      <c r="T23" s="40">
        <v>5491.57</v>
      </c>
      <c r="U23" s="40">
        <v>84805</v>
      </c>
      <c r="V23" s="40">
        <v>4900</v>
      </c>
      <c r="W23" s="40">
        <v>10052</v>
      </c>
      <c r="X23" s="40">
        <v>161761219</v>
      </c>
      <c r="Y23" s="51">
        <f t="shared" si="0"/>
        <v>0.95411085200548684</v>
      </c>
      <c r="Z23" s="54">
        <f t="shared" si="3"/>
        <v>0.7118139490421268</v>
      </c>
      <c r="AA23" s="161">
        <v>162</v>
      </c>
      <c r="AB23" s="161">
        <v>33</v>
      </c>
      <c r="AC23" s="40"/>
      <c r="AD23" s="6"/>
      <c r="AE23" s="60"/>
      <c r="AF23" s="40"/>
      <c r="AG23" s="40"/>
      <c r="AH23" s="40"/>
      <c r="AI23" s="51"/>
      <c r="AJ23" s="40"/>
      <c r="AK23" s="40"/>
      <c r="AL23" s="40"/>
      <c r="AM23" s="40"/>
      <c r="AN23" s="40"/>
    </row>
    <row r="24" spans="1:40" x14ac:dyDescent="0.25">
      <c r="A24" t="s">
        <v>33</v>
      </c>
      <c r="B24" t="s">
        <v>8</v>
      </c>
      <c r="C24" t="s">
        <v>22</v>
      </c>
      <c r="D24" s="34">
        <v>5963646</v>
      </c>
      <c r="E24" s="18">
        <v>9321120</v>
      </c>
      <c r="F24" s="18">
        <v>10315998303</v>
      </c>
      <c r="G24" s="1">
        <f t="shared" si="4"/>
        <v>5.7809683802155238E-4</v>
      </c>
      <c r="H24" s="1">
        <f t="shared" si="5"/>
        <v>9.0355966783062778E-4</v>
      </c>
      <c r="I24" s="11">
        <v>12225</v>
      </c>
      <c r="J24" s="75">
        <f t="shared" si="1"/>
        <v>117269209</v>
      </c>
      <c r="K24" s="74">
        <f t="shared" si="2"/>
        <v>10923160057</v>
      </c>
      <c r="L24" s="11">
        <v>43261554</v>
      </c>
      <c r="M24" s="11">
        <v>4119463029</v>
      </c>
      <c r="N24" s="11">
        <v>43261554</v>
      </c>
      <c r="O24" s="11">
        <v>4064740784</v>
      </c>
      <c r="P24" s="11">
        <v>30746101</v>
      </c>
      <c r="Q24" s="11">
        <v>2738956244</v>
      </c>
      <c r="R24" s="59">
        <v>167902737</v>
      </c>
      <c r="S24" s="40">
        <v>32609</v>
      </c>
      <c r="T24" s="40">
        <v>5148.97</v>
      </c>
      <c r="U24" s="40">
        <v>96688</v>
      </c>
      <c r="V24" s="40">
        <v>5346</v>
      </c>
      <c r="W24" s="40">
        <v>9191</v>
      </c>
      <c r="X24" s="40">
        <v>160262304</v>
      </c>
      <c r="Y24" s="51">
        <f t="shared" si="0"/>
        <v>0.95449488712027364</v>
      </c>
      <c r="Z24" s="54">
        <f t="shared" si="3"/>
        <v>0.70521812457922828</v>
      </c>
      <c r="AA24" s="161">
        <v>155</v>
      </c>
      <c r="AB24" s="161">
        <v>32</v>
      </c>
      <c r="AC24" s="40"/>
      <c r="AD24" s="6"/>
      <c r="AE24" s="60"/>
      <c r="AF24" s="40"/>
      <c r="AG24" s="40"/>
      <c r="AH24" s="40"/>
      <c r="AI24" s="51"/>
      <c r="AJ24" s="40"/>
      <c r="AK24" s="40"/>
      <c r="AL24" s="40"/>
      <c r="AM24" s="40"/>
      <c r="AN24" s="40"/>
    </row>
    <row r="25" spans="1:40" x14ac:dyDescent="0.25">
      <c r="A25" t="s">
        <v>33</v>
      </c>
      <c r="B25" t="s">
        <v>8</v>
      </c>
      <c r="C25" t="s">
        <v>23</v>
      </c>
      <c r="D25" s="34">
        <v>3953236</v>
      </c>
      <c r="E25" s="11">
        <v>6424983</v>
      </c>
      <c r="F25" s="11">
        <v>7737767548</v>
      </c>
      <c r="G25" s="1">
        <f t="shared" si="4"/>
        <v>5.1090136469940904E-4</v>
      </c>
      <c r="H25" s="1">
        <f t="shared" si="5"/>
        <v>8.3034065835444761E-4</v>
      </c>
      <c r="I25" s="11">
        <v>11647</v>
      </c>
      <c r="J25" s="75">
        <f t="shared" si="1"/>
        <v>86662589</v>
      </c>
      <c r="K25" s="74">
        <f t="shared" si="2"/>
        <v>8194272295</v>
      </c>
      <c r="L25" s="11">
        <v>27515646</v>
      </c>
      <c r="M25" s="11">
        <v>2657816450</v>
      </c>
      <c r="N25" s="11">
        <v>27515646</v>
      </c>
      <c r="O25" s="11">
        <v>2625765572</v>
      </c>
      <c r="P25" s="11">
        <v>31631297</v>
      </c>
      <c r="Q25" s="11">
        <v>2910690273</v>
      </c>
      <c r="R25" s="59">
        <v>158579092</v>
      </c>
      <c r="S25" s="40">
        <v>41956</v>
      </c>
      <c r="T25" s="40">
        <v>3779.65</v>
      </c>
      <c r="U25" s="40">
        <v>45824</v>
      </c>
      <c r="V25" s="40">
        <v>7494</v>
      </c>
      <c r="W25" s="40">
        <v>6226</v>
      </c>
      <c r="X25" s="40">
        <v>153313933</v>
      </c>
      <c r="Y25" s="51">
        <f t="shared" si="0"/>
        <v>0.96679789918332992</v>
      </c>
      <c r="Z25" s="54">
        <f t="shared" si="3"/>
        <v>0.67464251794436614</v>
      </c>
      <c r="AA25" s="161">
        <v>138</v>
      </c>
      <c r="AB25" s="161">
        <v>30</v>
      </c>
      <c r="AC25" s="40"/>
      <c r="AD25" s="6"/>
      <c r="AE25" s="60"/>
      <c r="AF25" s="40"/>
      <c r="AG25" s="40"/>
      <c r="AH25" s="40"/>
      <c r="AI25" s="51"/>
      <c r="AJ25" s="40"/>
      <c r="AK25" s="40"/>
      <c r="AL25" s="40"/>
      <c r="AM25" s="40"/>
      <c r="AN25" s="40"/>
    </row>
    <row r="26" spans="1:40" x14ac:dyDescent="0.25">
      <c r="A26" t="s">
        <v>33</v>
      </c>
      <c r="B26" t="s">
        <v>8</v>
      </c>
      <c r="C26" t="s">
        <v>24</v>
      </c>
      <c r="D26" s="34">
        <v>55080</v>
      </c>
      <c r="E26" s="18">
        <v>112036</v>
      </c>
      <c r="F26" s="18">
        <v>201286336</v>
      </c>
      <c r="G26" s="1">
        <f t="shared" si="4"/>
        <v>2.7364003486058785E-4</v>
      </c>
      <c r="H26" s="1">
        <f t="shared" si="5"/>
        <v>5.5660012610095897E-4</v>
      </c>
      <c r="I26" s="11">
        <v>0</v>
      </c>
      <c r="J26" s="75">
        <f t="shared" si="1"/>
        <v>2716318</v>
      </c>
      <c r="K26" s="74">
        <f t="shared" si="2"/>
        <v>210232614</v>
      </c>
      <c r="L26" s="11">
        <v>90681</v>
      </c>
      <c r="M26" s="11">
        <v>7013564</v>
      </c>
      <c r="N26" s="11">
        <v>90681</v>
      </c>
      <c r="O26" s="11">
        <v>7113233</v>
      </c>
      <c r="P26" s="11">
        <v>2534956</v>
      </c>
      <c r="Q26" s="11">
        <v>196105817</v>
      </c>
      <c r="R26" s="96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4">
        <f t="shared" si="3"/>
        <v>0</v>
      </c>
      <c r="AA26" s="161">
        <v>3</v>
      </c>
      <c r="AB26" s="161">
        <v>16</v>
      </c>
      <c r="AC26" s="40"/>
      <c r="AD26" s="6"/>
      <c r="AE26" s="60"/>
      <c r="AF26" s="40"/>
      <c r="AG26" s="40"/>
      <c r="AH26" s="40"/>
      <c r="AI26" s="51"/>
      <c r="AJ26" s="40"/>
      <c r="AK26" s="40"/>
      <c r="AL26" s="40"/>
      <c r="AM26" s="40"/>
      <c r="AN26" s="40"/>
    </row>
    <row r="27" spans="1:40" x14ac:dyDescent="0.25">
      <c r="A27" t="s">
        <v>33</v>
      </c>
      <c r="B27" t="s">
        <v>8</v>
      </c>
      <c r="C27" t="s">
        <v>25</v>
      </c>
      <c r="D27" s="34">
        <v>53169</v>
      </c>
      <c r="E27" s="18">
        <v>109456</v>
      </c>
      <c r="F27" s="18">
        <v>200960566</v>
      </c>
      <c r="G27" s="1">
        <f t="shared" si="4"/>
        <v>2.6457429464047191E-4</v>
      </c>
      <c r="H27" s="1">
        <f t="shared" si="5"/>
        <v>5.4466407105959282E-4</v>
      </c>
      <c r="I27" s="11">
        <v>0</v>
      </c>
      <c r="J27" s="75">
        <f t="shared" si="1"/>
        <v>2711970</v>
      </c>
      <c r="K27" s="74">
        <f t="shared" si="2"/>
        <v>209893474</v>
      </c>
      <c r="L27" s="11">
        <v>90442</v>
      </c>
      <c r="M27" s="11">
        <v>6995026</v>
      </c>
      <c r="N27" s="11">
        <v>90442</v>
      </c>
      <c r="O27" s="11">
        <v>7094249</v>
      </c>
      <c r="P27" s="11">
        <v>2531086</v>
      </c>
      <c r="Q27" s="11">
        <v>195804199</v>
      </c>
      <c r="R27" s="96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4">
        <f t="shared" si="3"/>
        <v>0</v>
      </c>
      <c r="AA27" s="161">
        <v>2</v>
      </c>
      <c r="AB27" s="161">
        <v>16</v>
      </c>
      <c r="AC27" s="40"/>
      <c r="AD27" s="6"/>
      <c r="AE27" s="60"/>
      <c r="AF27" s="40"/>
      <c r="AG27" s="40"/>
      <c r="AH27" s="40"/>
      <c r="AI27" s="51"/>
      <c r="AJ27" s="40"/>
      <c r="AK27" s="40"/>
      <c r="AL27" s="40"/>
      <c r="AM27" s="40"/>
      <c r="AN27" s="40"/>
    </row>
    <row r="28" spans="1:40" x14ac:dyDescent="0.25">
      <c r="A28" t="s">
        <v>33</v>
      </c>
      <c r="B28" t="s">
        <v>8</v>
      </c>
      <c r="C28" t="s">
        <v>26</v>
      </c>
      <c r="D28" s="34">
        <v>51652</v>
      </c>
      <c r="E28" s="18">
        <v>107576</v>
      </c>
      <c r="F28" s="18">
        <v>200697627</v>
      </c>
      <c r="G28" s="1">
        <f t="shared" si="4"/>
        <v>2.5736228560390502E-4</v>
      </c>
      <c r="H28" s="1">
        <f t="shared" si="5"/>
        <v>5.3601032362978558E-4</v>
      </c>
      <c r="I28" s="11">
        <v>0</v>
      </c>
      <c r="J28" s="75">
        <f t="shared" si="1"/>
        <v>2708434</v>
      </c>
      <c r="K28" s="74">
        <f t="shared" si="2"/>
        <v>209617581</v>
      </c>
      <c r="L28" s="11">
        <v>90247</v>
      </c>
      <c r="M28" s="11">
        <v>6979863</v>
      </c>
      <c r="N28" s="11">
        <v>90247</v>
      </c>
      <c r="O28" s="11">
        <v>7078876</v>
      </c>
      <c r="P28" s="11">
        <v>2527940</v>
      </c>
      <c r="Q28" s="11">
        <v>195558842</v>
      </c>
      <c r="R28" s="96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4">
        <f t="shared" si="3"/>
        <v>0</v>
      </c>
      <c r="AA28" s="161">
        <v>2</v>
      </c>
      <c r="AB28" s="161">
        <v>8</v>
      </c>
      <c r="AC28" s="40"/>
      <c r="AD28" s="6"/>
      <c r="AE28" s="60"/>
      <c r="AF28" s="40"/>
      <c r="AG28" s="40"/>
      <c r="AH28" s="40"/>
      <c r="AI28" s="51"/>
      <c r="AJ28" s="40"/>
      <c r="AK28" s="40"/>
      <c r="AL28" s="40"/>
      <c r="AM28" s="40"/>
      <c r="AN28" s="40"/>
    </row>
    <row r="29" spans="1:40" x14ac:dyDescent="0.25">
      <c r="A29" t="s">
        <v>33</v>
      </c>
      <c r="B29" t="s">
        <v>8</v>
      </c>
      <c r="C29" t="s">
        <v>27</v>
      </c>
      <c r="D29" s="34">
        <v>51412</v>
      </c>
      <c r="E29" s="11">
        <v>107135</v>
      </c>
      <c r="F29" s="11">
        <v>200610902</v>
      </c>
      <c r="G29" s="1">
        <f t="shared" si="4"/>
        <v>2.5627719873369596E-4</v>
      </c>
      <c r="H29" s="1">
        <f t="shared" si="5"/>
        <v>5.3404375800074908E-4</v>
      </c>
      <c r="I29" s="11">
        <v>0</v>
      </c>
      <c r="J29" s="75">
        <f t="shared" si="1"/>
        <v>2707279</v>
      </c>
      <c r="K29" s="74">
        <f t="shared" si="2"/>
        <v>209526746</v>
      </c>
      <c r="L29" s="11">
        <v>90192</v>
      </c>
      <c r="M29" s="11">
        <v>6975549</v>
      </c>
      <c r="N29" s="11">
        <v>90192</v>
      </c>
      <c r="O29" s="11">
        <v>7074506</v>
      </c>
      <c r="P29" s="11">
        <v>2526895</v>
      </c>
      <c r="Q29" s="11">
        <v>195476691</v>
      </c>
      <c r="R29" s="96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4">
        <f t="shared" si="3"/>
        <v>0</v>
      </c>
      <c r="AA29" s="161">
        <v>2</v>
      </c>
      <c r="AB29" s="161">
        <v>16</v>
      </c>
      <c r="AC29" s="40"/>
      <c r="AD29" s="6"/>
      <c r="AE29" s="60"/>
      <c r="AF29" s="40"/>
      <c r="AG29" s="40"/>
      <c r="AH29" s="40"/>
      <c r="AI29" s="51"/>
      <c r="AJ29" s="40"/>
      <c r="AK29" s="40"/>
      <c r="AL29" s="40"/>
      <c r="AM29" s="40"/>
      <c r="AN29" s="40"/>
    </row>
    <row r="30" spans="1:40" x14ac:dyDescent="0.25">
      <c r="A30" t="s">
        <v>33</v>
      </c>
      <c r="B30" t="s">
        <v>8</v>
      </c>
      <c r="C30" t="s">
        <v>28</v>
      </c>
      <c r="D30" s="34">
        <v>50292</v>
      </c>
      <c r="E30" s="18">
        <v>105601</v>
      </c>
      <c r="F30" s="11">
        <v>200096708</v>
      </c>
      <c r="G30" s="1">
        <f t="shared" si="4"/>
        <v>2.5133846779728131E-4</v>
      </c>
      <c r="H30" s="1">
        <f t="shared" si="5"/>
        <v>5.2774981185597513E-4</v>
      </c>
      <c r="I30" s="11">
        <v>0</v>
      </c>
      <c r="J30" s="75">
        <f t="shared" si="1"/>
        <v>2700405</v>
      </c>
      <c r="K30" s="74">
        <f t="shared" si="2"/>
        <v>208986061</v>
      </c>
      <c r="L30" s="11">
        <v>89848</v>
      </c>
      <c r="M30" s="11">
        <v>6948578</v>
      </c>
      <c r="N30" s="11">
        <v>89848</v>
      </c>
      <c r="O30" s="11">
        <v>7047186</v>
      </c>
      <c r="P30" s="11">
        <v>2520709</v>
      </c>
      <c r="Q30" s="11">
        <v>194990297</v>
      </c>
      <c r="R30" s="96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4">
        <f t="shared" si="3"/>
        <v>0</v>
      </c>
      <c r="AA30" s="161">
        <v>2</v>
      </c>
      <c r="AB30" s="161">
        <v>15</v>
      </c>
      <c r="AC30" s="40"/>
      <c r="AD30" s="6"/>
      <c r="AE30" s="60"/>
      <c r="AF30" s="40"/>
      <c r="AG30" s="40"/>
      <c r="AH30" s="40"/>
      <c r="AI30" s="51"/>
      <c r="AJ30" s="40"/>
      <c r="AK30" s="40"/>
      <c r="AL30" s="40"/>
      <c r="AM30" s="40"/>
      <c r="AN30" s="40"/>
    </row>
    <row r="31" spans="1:40" x14ac:dyDescent="0.25">
      <c r="A31" s="2" t="s">
        <v>33</v>
      </c>
      <c r="B31" s="2" t="s">
        <v>8</v>
      </c>
      <c r="C31" s="2" t="s">
        <v>29</v>
      </c>
      <c r="D31" s="33">
        <v>0</v>
      </c>
      <c r="E31" s="12">
        <v>0</v>
      </c>
      <c r="F31" s="12">
        <v>0</v>
      </c>
      <c r="G31" s="3" t="e">
        <f t="shared" si="4"/>
        <v>#DIV/0!</v>
      </c>
      <c r="H31" s="3" t="e">
        <f t="shared" si="5"/>
        <v>#DIV/0!</v>
      </c>
      <c r="I31" s="71">
        <v>0</v>
      </c>
      <c r="J31" s="76">
        <f t="shared" si="1"/>
        <v>0</v>
      </c>
      <c r="K31" s="77">
        <f t="shared" si="2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98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3">
        <f t="shared" si="3"/>
        <v>0</v>
      </c>
      <c r="AA31" s="162">
        <v>0</v>
      </c>
      <c r="AB31" s="162">
        <v>0</v>
      </c>
      <c r="AC31" s="40"/>
      <c r="AD31" s="6"/>
      <c r="AE31" s="60"/>
      <c r="AF31" s="40"/>
      <c r="AG31" s="40"/>
      <c r="AH31" s="40"/>
      <c r="AI31" s="51"/>
      <c r="AJ31" s="40"/>
      <c r="AK31" s="40"/>
      <c r="AL31" s="40"/>
      <c r="AM31" s="40"/>
      <c r="AN31" s="40"/>
    </row>
    <row r="32" spans="1:40" x14ac:dyDescent="0.25">
      <c r="A32" t="s">
        <v>33</v>
      </c>
      <c r="B32" t="s">
        <v>30</v>
      </c>
      <c r="C32">
        <v>20</v>
      </c>
      <c r="D32" s="39">
        <v>34958203</v>
      </c>
      <c r="E32" s="11">
        <v>41356667</v>
      </c>
      <c r="F32" s="11">
        <v>22004738077</v>
      </c>
      <c r="G32" s="1">
        <f t="shared" si="4"/>
        <v>1.5886670805929448E-3</v>
      </c>
      <c r="H32" s="1">
        <f t="shared" si="5"/>
        <v>1.8794437295860025E-3</v>
      </c>
      <c r="I32" s="11">
        <v>13601</v>
      </c>
      <c r="J32" s="75">
        <f t="shared" si="1"/>
        <v>235047188</v>
      </c>
      <c r="K32" s="74">
        <f t="shared" si="2"/>
        <v>23480364897</v>
      </c>
      <c r="L32" s="11">
        <v>112912056</v>
      </c>
      <c r="M32" s="11">
        <v>11321956524</v>
      </c>
      <c r="N32" s="11">
        <v>112912056</v>
      </c>
      <c r="O32" s="11">
        <v>11264312972</v>
      </c>
      <c r="P32" s="11">
        <v>9223076</v>
      </c>
      <c r="Q32" s="11">
        <v>894095401</v>
      </c>
      <c r="R32" s="59">
        <v>177479547</v>
      </c>
      <c r="S32" s="40">
        <v>21954</v>
      </c>
      <c r="T32" s="40">
        <v>8084.16</v>
      </c>
      <c r="U32" s="40">
        <v>161198</v>
      </c>
      <c r="V32" s="40">
        <v>2793</v>
      </c>
      <c r="W32" s="40">
        <v>17653</v>
      </c>
      <c r="X32" s="40">
        <v>169225027</v>
      </c>
      <c r="Y32" s="51">
        <f t="shared" ref="Y32:Y42" si="6">X32/R32</f>
        <v>0.9534903027445748</v>
      </c>
      <c r="Z32" s="54">
        <f t="shared" si="3"/>
        <v>0.74465768427246171</v>
      </c>
      <c r="AA32" s="161">
        <v>278</v>
      </c>
      <c r="AB32" s="161">
        <v>70</v>
      </c>
      <c r="AC32" s="40"/>
      <c r="AD32" s="6"/>
      <c r="AF32" s="40"/>
      <c r="AG32" s="40"/>
      <c r="AH32" s="40"/>
      <c r="AI32" s="51"/>
      <c r="AJ32" s="40"/>
      <c r="AK32" s="40"/>
      <c r="AL32" s="40"/>
      <c r="AM32" s="40"/>
      <c r="AN32" s="40"/>
    </row>
    <row r="33" spans="1:42" x14ac:dyDescent="0.25">
      <c r="A33" t="s">
        <v>33</v>
      </c>
      <c r="B33" t="s">
        <v>30</v>
      </c>
      <c r="C33">
        <v>22</v>
      </c>
      <c r="D33" s="34">
        <v>33307384</v>
      </c>
      <c r="E33" s="11">
        <v>39682722</v>
      </c>
      <c r="F33" s="11">
        <v>21850788340</v>
      </c>
      <c r="G33" s="1">
        <f t="shared" si="4"/>
        <v>1.5243104038963932E-3</v>
      </c>
      <c r="H33" s="1">
        <f t="shared" si="5"/>
        <v>1.8160773598889751E-3</v>
      </c>
      <c r="I33" s="11">
        <v>13415</v>
      </c>
      <c r="J33" s="75">
        <f t="shared" si="1"/>
        <v>233242415</v>
      </c>
      <c r="K33" s="74">
        <f t="shared" si="2"/>
        <v>23308798494</v>
      </c>
      <c r="L33" s="11">
        <v>111459109</v>
      </c>
      <c r="M33" s="11">
        <v>11179222402</v>
      </c>
      <c r="N33" s="11">
        <v>111459109</v>
      </c>
      <c r="O33" s="11">
        <v>11126574766</v>
      </c>
      <c r="P33" s="11">
        <v>10324197</v>
      </c>
      <c r="Q33" s="11">
        <v>1003001326</v>
      </c>
      <c r="R33" s="59">
        <v>177460595</v>
      </c>
      <c r="S33" s="40">
        <v>22018</v>
      </c>
      <c r="T33" s="40">
        <v>8059.8</v>
      </c>
      <c r="U33" s="40">
        <v>161184</v>
      </c>
      <c r="V33" s="40">
        <v>2801</v>
      </c>
      <c r="W33" s="40">
        <v>17562</v>
      </c>
      <c r="X33" s="40">
        <v>169057272</v>
      </c>
      <c r="Y33" s="51">
        <f t="shared" si="6"/>
        <v>0.95264682280593049</v>
      </c>
      <c r="Z33" s="54">
        <f t="shared" si="3"/>
        <v>0.74391949529391821</v>
      </c>
      <c r="AA33" s="161">
        <v>276</v>
      </c>
      <c r="AB33" s="161">
        <v>69</v>
      </c>
      <c r="AC33" s="40"/>
      <c r="AD33" s="6"/>
      <c r="AF33" s="40"/>
      <c r="AG33" s="40"/>
      <c r="AH33" s="40"/>
      <c r="AI33" s="51"/>
      <c r="AJ33" s="40"/>
      <c r="AK33" s="40"/>
      <c r="AL33" s="40"/>
      <c r="AM33" s="40"/>
      <c r="AN33" s="40"/>
    </row>
    <row r="34" spans="1:42" x14ac:dyDescent="0.25">
      <c r="A34" t="s">
        <v>33</v>
      </c>
      <c r="B34" t="s">
        <v>30</v>
      </c>
      <c r="C34">
        <v>24</v>
      </c>
      <c r="D34" s="34">
        <v>31604859</v>
      </c>
      <c r="E34" s="11">
        <v>37936190</v>
      </c>
      <c r="F34" s="11">
        <v>21601743764</v>
      </c>
      <c r="G34" s="1">
        <f t="shared" si="4"/>
        <v>1.4630698033123841E-3</v>
      </c>
      <c r="H34" s="1">
        <f t="shared" si="5"/>
        <v>1.7561633178531577E-3</v>
      </c>
      <c r="I34" s="11">
        <v>13342</v>
      </c>
      <c r="J34" s="75">
        <f t="shared" si="1"/>
        <v>230439781</v>
      </c>
      <c r="K34" s="74">
        <f t="shared" si="2"/>
        <v>23037827027</v>
      </c>
      <c r="L34" s="11">
        <v>109293707</v>
      </c>
      <c r="M34" s="11">
        <v>10964982003</v>
      </c>
      <c r="N34" s="11">
        <v>109293707</v>
      </c>
      <c r="O34" s="11">
        <v>10917934613</v>
      </c>
      <c r="P34" s="11">
        <v>11852367</v>
      </c>
      <c r="Q34" s="11">
        <v>1154910411</v>
      </c>
      <c r="R34" s="59">
        <v>177405855</v>
      </c>
      <c r="S34" s="40">
        <v>22116</v>
      </c>
      <c r="T34" s="40">
        <v>8021.61</v>
      </c>
      <c r="U34" s="40">
        <v>161177</v>
      </c>
      <c r="V34" s="40">
        <v>2819</v>
      </c>
      <c r="W34" s="40">
        <v>17459</v>
      </c>
      <c r="X34" s="40">
        <v>169246841</v>
      </c>
      <c r="Y34" s="51">
        <f t="shared" si="6"/>
        <v>0.95400933075179506</v>
      </c>
      <c r="Z34" s="54">
        <f t="shared" si="3"/>
        <v>0.74475367458200803</v>
      </c>
      <c r="AA34" s="161">
        <v>274</v>
      </c>
      <c r="AB34" s="161">
        <v>68</v>
      </c>
      <c r="AD34" s="6"/>
      <c r="AF34"/>
    </row>
    <row r="35" spans="1:42" x14ac:dyDescent="0.25">
      <c r="A35" t="s">
        <v>33</v>
      </c>
      <c r="B35" t="s">
        <v>30</v>
      </c>
      <c r="C35">
        <v>26</v>
      </c>
      <c r="D35" s="34">
        <v>30176118</v>
      </c>
      <c r="E35" s="11">
        <v>36444055</v>
      </c>
      <c r="F35" s="11">
        <v>21269733404</v>
      </c>
      <c r="G35" s="1">
        <f t="shared" si="4"/>
        <v>1.4187351306587162E-3</v>
      </c>
      <c r="H35" s="1">
        <f t="shared" si="5"/>
        <v>1.7134232154102274E-3</v>
      </c>
      <c r="I35" s="11">
        <v>13311</v>
      </c>
      <c r="J35" s="75">
        <f t="shared" si="1"/>
        <v>226906134</v>
      </c>
      <c r="K35" s="74">
        <f t="shared" si="2"/>
        <v>22680173422</v>
      </c>
      <c r="L35" s="11">
        <v>106668690</v>
      </c>
      <c r="M35" s="11">
        <v>10699176464</v>
      </c>
      <c r="N35" s="11">
        <v>106668690</v>
      </c>
      <c r="O35" s="11">
        <v>10655741663</v>
      </c>
      <c r="P35" s="11">
        <v>13568754</v>
      </c>
      <c r="Q35" s="11">
        <v>1325255295</v>
      </c>
      <c r="R35" s="59">
        <v>177351498</v>
      </c>
      <c r="S35" s="40">
        <v>22218</v>
      </c>
      <c r="T35" s="40">
        <v>7982.33</v>
      </c>
      <c r="U35" s="40">
        <v>161170</v>
      </c>
      <c r="V35" s="40">
        <v>2844</v>
      </c>
      <c r="W35" s="40">
        <v>17306</v>
      </c>
      <c r="X35" s="40">
        <v>169102572</v>
      </c>
      <c r="Y35" s="51">
        <f t="shared" si="6"/>
        <v>0.95348826430549805</v>
      </c>
      <c r="Z35" s="54">
        <f t="shared" si="3"/>
        <v>0.74411883338058038</v>
      </c>
      <c r="AA35" s="161">
        <v>268</v>
      </c>
      <c r="AB35" s="161">
        <v>66</v>
      </c>
      <c r="AD35" s="6"/>
      <c r="AF35"/>
    </row>
    <row r="36" spans="1:42" x14ac:dyDescent="0.25">
      <c r="A36" t="s">
        <v>33</v>
      </c>
      <c r="B36" t="s">
        <v>30</v>
      </c>
      <c r="C36">
        <v>28</v>
      </c>
      <c r="D36" s="34">
        <v>28837122</v>
      </c>
      <c r="E36" s="11">
        <v>35007961</v>
      </c>
      <c r="F36" s="11">
        <v>20818286553</v>
      </c>
      <c r="G36" s="1">
        <f t="shared" si="4"/>
        <v>1.3851822976201878E-3</v>
      </c>
      <c r="H36" s="1">
        <f t="shared" si="5"/>
        <v>1.6815966535418455E-3</v>
      </c>
      <c r="I36" s="11">
        <v>13181</v>
      </c>
      <c r="J36" s="75">
        <f t="shared" si="1"/>
        <v>222166268</v>
      </c>
      <c r="K36" s="74">
        <f t="shared" si="2"/>
        <v>22195248156</v>
      </c>
      <c r="L36" s="11">
        <v>103272693</v>
      </c>
      <c r="M36" s="11">
        <v>10353761217</v>
      </c>
      <c r="N36" s="11">
        <v>103272693</v>
      </c>
      <c r="O36" s="11">
        <v>10312948807</v>
      </c>
      <c r="P36" s="11">
        <v>15620882</v>
      </c>
      <c r="Q36" s="11">
        <v>1528538132</v>
      </c>
      <c r="R36" s="59">
        <v>177277411</v>
      </c>
      <c r="S36" s="40">
        <v>22433</v>
      </c>
      <c r="T36" s="40">
        <v>7902.53</v>
      </c>
      <c r="U36" s="40">
        <v>161157</v>
      </c>
      <c r="V36" s="40">
        <v>2893</v>
      </c>
      <c r="W36" s="40">
        <v>17109</v>
      </c>
      <c r="X36" s="40">
        <v>169329395</v>
      </c>
      <c r="Y36" s="51">
        <f t="shared" si="6"/>
        <v>0.95516622250310279</v>
      </c>
      <c r="Z36" s="54">
        <f t="shared" si="3"/>
        <v>0.74511694514285376</v>
      </c>
      <c r="AA36" s="161">
        <v>259</v>
      </c>
      <c r="AB36" s="161">
        <v>63</v>
      </c>
      <c r="AD36" s="6"/>
      <c r="AF36"/>
    </row>
    <row r="37" spans="1:42" x14ac:dyDescent="0.25">
      <c r="A37" t="s">
        <v>33</v>
      </c>
      <c r="B37" t="s">
        <v>30</v>
      </c>
      <c r="C37">
        <v>30</v>
      </c>
      <c r="D37" s="34">
        <v>27105681</v>
      </c>
      <c r="E37" s="11">
        <v>33102381</v>
      </c>
      <c r="F37" s="11">
        <v>20037725386</v>
      </c>
      <c r="G37" s="1">
        <f t="shared" si="4"/>
        <v>1.3527324323417593E-3</v>
      </c>
      <c r="H37" s="1">
        <f t="shared" si="5"/>
        <v>1.6520029275941691E-3</v>
      </c>
      <c r="I37" s="11">
        <v>12952</v>
      </c>
      <c r="J37" s="75">
        <f t="shared" si="1"/>
        <v>214323455</v>
      </c>
      <c r="K37" s="74">
        <f t="shared" si="2"/>
        <v>21357369799</v>
      </c>
      <c r="L37" s="11">
        <v>97916822</v>
      </c>
      <c r="M37" s="11">
        <v>9797214557</v>
      </c>
      <c r="N37" s="11">
        <v>97916822</v>
      </c>
      <c r="O37" s="11">
        <v>9756120463</v>
      </c>
      <c r="P37" s="11">
        <v>18489811</v>
      </c>
      <c r="Q37" s="11">
        <v>1804034779</v>
      </c>
      <c r="R37" s="59">
        <v>177137369</v>
      </c>
      <c r="S37" s="40">
        <v>22736</v>
      </c>
      <c r="T37" s="40">
        <v>7791.05</v>
      </c>
      <c r="U37" s="40">
        <v>161042</v>
      </c>
      <c r="V37" s="40">
        <v>2970</v>
      </c>
      <c r="W37" s="40">
        <v>16680</v>
      </c>
      <c r="X37" s="40">
        <v>168773534</v>
      </c>
      <c r="Y37" s="51">
        <f t="shared" si="6"/>
        <v>0.95278333957867467</v>
      </c>
      <c r="Z37" s="54">
        <f t="shared" si="3"/>
        <v>0.74267093480753044</v>
      </c>
      <c r="AA37" s="161">
        <v>250</v>
      </c>
      <c r="AB37" s="161">
        <v>60</v>
      </c>
      <c r="AD37" s="6"/>
      <c r="AF37"/>
    </row>
    <row r="38" spans="1:42" x14ac:dyDescent="0.25">
      <c r="A38" t="s">
        <v>33</v>
      </c>
      <c r="B38" t="s">
        <v>30</v>
      </c>
      <c r="C38">
        <v>32</v>
      </c>
      <c r="D38" s="34">
        <v>24235840</v>
      </c>
      <c r="E38" s="11">
        <v>29882143</v>
      </c>
      <c r="F38" s="11">
        <v>18550682231</v>
      </c>
      <c r="G38" s="1">
        <f t="shared" si="4"/>
        <v>1.306466236562424E-3</v>
      </c>
      <c r="H38" s="1">
        <f t="shared" si="5"/>
        <v>1.6108379534454007E-3</v>
      </c>
      <c r="I38" s="11">
        <v>12937</v>
      </c>
      <c r="J38" s="75">
        <f t="shared" si="1"/>
        <v>199565192</v>
      </c>
      <c r="K38" s="74">
        <f t="shared" si="2"/>
        <v>19759734911</v>
      </c>
      <c r="L38" s="11">
        <v>88563689</v>
      </c>
      <c r="M38" s="11">
        <v>8819368403</v>
      </c>
      <c r="N38" s="11">
        <v>88563689</v>
      </c>
      <c r="O38" s="11">
        <v>8774905199</v>
      </c>
      <c r="P38" s="11">
        <v>22437814</v>
      </c>
      <c r="Q38" s="11">
        <v>2165461309</v>
      </c>
      <c r="R38" s="59">
        <v>176784272</v>
      </c>
      <c r="S38" s="40">
        <v>23393</v>
      </c>
      <c r="T38" s="40">
        <v>7557.14</v>
      </c>
      <c r="U38" s="40">
        <v>160907</v>
      </c>
      <c r="V38" s="40">
        <v>3138</v>
      </c>
      <c r="W38" s="40">
        <v>15755</v>
      </c>
      <c r="X38" s="40">
        <v>168394607</v>
      </c>
      <c r="Y38" s="51">
        <f t="shared" si="6"/>
        <v>0.95254292191785028</v>
      </c>
      <c r="Z38" s="54">
        <f t="shared" si="3"/>
        <v>0.74100350471559551</v>
      </c>
      <c r="AA38" s="161">
        <v>235</v>
      </c>
      <c r="AB38" s="161">
        <v>55</v>
      </c>
      <c r="AD38" s="6"/>
      <c r="AF38"/>
    </row>
    <row r="39" spans="1:42" x14ac:dyDescent="0.25">
      <c r="A39" t="s">
        <v>33</v>
      </c>
      <c r="B39" t="s">
        <v>30</v>
      </c>
      <c r="C39">
        <v>34</v>
      </c>
      <c r="D39" s="34">
        <v>18745877</v>
      </c>
      <c r="E39" s="11">
        <v>23513686</v>
      </c>
      <c r="F39" s="11">
        <v>15495942253</v>
      </c>
      <c r="G39" s="1">
        <f t="shared" si="4"/>
        <v>1.209728114233958E-3</v>
      </c>
      <c r="H39" s="1">
        <f t="shared" si="5"/>
        <v>1.5174092427614574E-3</v>
      </c>
      <c r="I39" s="11">
        <v>12580</v>
      </c>
      <c r="J39" s="75">
        <f t="shared" si="1"/>
        <v>170122015</v>
      </c>
      <c r="K39" s="74">
        <f t="shared" si="2"/>
        <v>16464958353</v>
      </c>
      <c r="L39" s="11">
        <v>71486046</v>
      </c>
      <c r="M39" s="11">
        <v>6996457719</v>
      </c>
      <c r="N39" s="11">
        <v>71486046</v>
      </c>
      <c r="O39" s="11">
        <v>6953937788</v>
      </c>
      <c r="P39" s="11">
        <v>27149923</v>
      </c>
      <c r="Q39" s="11">
        <v>2514562846</v>
      </c>
      <c r="R39" s="59">
        <v>175272118</v>
      </c>
      <c r="S39" s="40">
        <v>25600</v>
      </c>
      <c r="T39" s="40">
        <v>6846.57</v>
      </c>
      <c r="U39" s="40">
        <v>146093</v>
      </c>
      <c r="V39" s="40">
        <v>3642</v>
      </c>
      <c r="W39" s="40">
        <v>13738</v>
      </c>
      <c r="X39" s="40">
        <v>167440417</v>
      </c>
      <c r="Y39" s="51">
        <f t="shared" si="6"/>
        <v>0.95531690328521046</v>
      </c>
      <c r="Z39" s="54">
        <f t="shared" si="3"/>
        <v>0.73680468774181573</v>
      </c>
      <c r="AA39" s="161">
        <v>189</v>
      </c>
      <c r="AB39" s="161">
        <v>44</v>
      </c>
      <c r="AD39" s="6"/>
      <c r="AF39" s="40"/>
      <c r="AG39" s="40"/>
      <c r="AH39" s="40"/>
      <c r="AI39" s="40"/>
      <c r="AJ39" s="40"/>
      <c r="AK39" s="51"/>
      <c r="AL39" s="40"/>
      <c r="AM39" s="40"/>
      <c r="AN39" s="40"/>
      <c r="AO39" s="40"/>
      <c r="AP39" s="40"/>
    </row>
    <row r="40" spans="1:42" x14ac:dyDescent="0.25">
      <c r="A40" t="s">
        <v>33</v>
      </c>
      <c r="B40" t="s">
        <v>30</v>
      </c>
      <c r="C40">
        <v>36</v>
      </c>
      <c r="D40" s="34">
        <v>8734529</v>
      </c>
      <c r="E40" s="11">
        <v>10961534</v>
      </c>
      <c r="F40" s="11">
        <v>8678338477</v>
      </c>
      <c r="G40" s="1">
        <f t="shared" si="4"/>
        <v>1.0064748019622558E-3</v>
      </c>
      <c r="H40" s="1">
        <f t="shared" si="5"/>
        <v>1.2630913197325848E-3</v>
      </c>
      <c r="I40" s="11">
        <v>9983</v>
      </c>
      <c r="J40" s="75">
        <f t="shared" si="1"/>
        <v>111218881</v>
      </c>
      <c r="K40" s="74">
        <f t="shared" si="2"/>
        <v>9123261156</v>
      </c>
      <c r="L40" s="11">
        <v>37003758</v>
      </c>
      <c r="M40" s="11">
        <v>3061441503</v>
      </c>
      <c r="N40" s="11">
        <v>37003758</v>
      </c>
      <c r="O40" s="11">
        <v>3064122627</v>
      </c>
      <c r="P40" s="11">
        <v>37211365</v>
      </c>
      <c r="Q40" s="11">
        <v>2997697026</v>
      </c>
      <c r="R40" s="59">
        <v>50601974</v>
      </c>
      <c r="S40" s="40">
        <v>34817</v>
      </c>
      <c r="T40" s="40">
        <v>1453.37</v>
      </c>
      <c r="U40" s="40">
        <v>14626</v>
      </c>
      <c r="V40" s="40">
        <v>9262</v>
      </c>
      <c r="W40" s="40">
        <v>1680</v>
      </c>
      <c r="X40" s="40">
        <v>35700521</v>
      </c>
      <c r="Y40" s="51">
        <f t="shared" si="6"/>
        <v>0.70551636977640442</v>
      </c>
      <c r="Z40" s="54">
        <f t="shared" si="3"/>
        <v>0.15709654633519657</v>
      </c>
      <c r="AA40" s="161">
        <v>144</v>
      </c>
      <c r="AB40" s="161">
        <v>29</v>
      </c>
      <c r="AD40" s="6"/>
      <c r="AF40" s="40"/>
      <c r="AG40" s="40"/>
      <c r="AH40" s="40"/>
      <c r="AI40" s="40"/>
      <c r="AJ40" s="40"/>
      <c r="AK40" s="51"/>
      <c r="AL40" s="40"/>
      <c r="AM40" s="40"/>
      <c r="AN40" s="40"/>
      <c r="AO40" s="40"/>
      <c r="AP40" s="40"/>
    </row>
    <row r="41" spans="1:42" x14ac:dyDescent="0.25">
      <c r="A41" t="s">
        <v>33</v>
      </c>
      <c r="B41" t="s">
        <v>30</v>
      </c>
      <c r="C41">
        <v>38</v>
      </c>
      <c r="D41" s="34">
        <v>3910314</v>
      </c>
      <c r="E41" s="11">
        <v>5131360</v>
      </c>
      <c r="F41" s="11">
        <v>5024075254</v>
      </c>
      <c r="G41" s="1">
        <f t="shared" si="4"/>
        <v>7.7831517290405622E-4</v>
      </c>
      <c r="H41" s="1">
        <f t="shared" si="5"/>
        <v>1.0213541279889436E-3</v>
      </c>
      <c r="I41" s="11">
        <v>8862</v>
      </c>
      <c r="J41" s="75">
        <f t="shared" si="1"/>
        <v>67576732</v>
      </c>
      <c r="K41" s="74">
        <f t="shared" si="2"/>
        <v>5265088567</v>
      </c>
      <c r="L41" s="11">
        <v>17897016</v>
      </c>
      <c r="M41" s="11">
        <v>1399722817</v>
      </c>
      <c r="N41" s="11">
        <v>17897016</v>
      </c>
      <c r="O41" s="11">
        <v>1402903916</v>
      </c>
      <c r="P41" s="11">
        <v>31782700</v>
      </c>
      <c r="Q41" s="11">
        <v>2462461834</v>
      </c>
      <c r="R41" s="59">
        <v>4937341</v>
      </c>
      <c r="S41" s="40">
        <v>5502</v>
      </c>
      <c r="T41" s="40">
        <v>897.37199999999996</v>
      </c>
      <c r="U41" s="40">
        <v>4891</v>
      </c>
      <c r="V41" s="40">
        <v>2061</v>
      </c>
      <c r="W41" s="40">
        <v>920</v>
      </c>
      <c r="X41" s="40">
        <v>3393099</v>
      </c>
      <c r="Y41" s="51">
        <f t="shared" si="6"/>
        <v>0.68723205466262105</v>
      </c>
      <c r="Z41" s="54">
        <f t="shared" si="3"/>
        <v>1.493099034250534E-2</v>
      </c>
      <c r="AA41" s="161">
        <v>104</v>
      </c>
      <c r="AB41" s="161">
        <v>24</v>
      </c>
      <c r="AD41" s="6"/>
      <c r="AF41" s="40"/>
      <c r="AG41" s="40"/>
      <c r="AH41" s="40"/>
      <c r="AI41" s="40"/>
      <c r="AJ41" s="40"/>
      <c r="AK41" s="51"/>
      <c r="AL41" s="40"/>
      <c r="AM41" s="40"/>
      <c r="AN41" s="40"/>
      <c r="AO41" s="40"/>
      <c r="AP41" s="40"/>
    </row>
    <row r="42" spans="1:42" x14ac:dyDescent="0.25">
      <c r="A42" s="2" t="s">
        <v>33</v>
      </c>
      <c r="B42" s="2" t="s">
        <v>30</v>
      </c>
      <c r="C42" s="2">
        <v>40</v>
      </c>
      <c r="D42" s="33">
        <v>243394</v>
      </c>
      <c r="E42" s="12">
        <v>416802</v>
      </c>
      <c r="F42" s="12">
        <v>730907483</v>
      </c>
      <c r="G42" s="3">
        <f t="shared" si="4"/>
        <v>3.3300247385755659E-4</v>
      </c>
      <c r="H42" s="3">
        <f t="shared" si="5"/>
        <v>5.7025274702242996E-4</v>
      </c>
      <c r="I42" s="71">
        <v>2</v>
      </c>
      <c r="J42" s="76">
        <f t="shared" si="1"/>
        <v>9990332</v>
      </c>
      <c r="K42" s="77">
        <f t="shared" si="2"/>
        <v>760313134</v>
      </c>
      <c r="L42" s="12">
        <v>1122223</v>
      </c>
      <c r="M42" s="12">
        <v>85273705</v>
      </c>
      <c r="N42" s="12">
        <v>1122223</v>
      </c>
      <c r="O42" s="12">
        <v>86031922</v>
      </c>
      <c r="P42" s="12">
        <v>7745886</v>
      </c>
      <c r="Q42" s="12">
        <v>589007507</v>
      </c>
      <c r="R42" s="56">
        <v>6680</v>
      </c>
      <c r="S42" s="55">
        <v>11</v>
      </c>
      <c r="T42" s="55">
        <v>607.27300000000002</v>
      </c>
      <c r="U42" s="55">
        <v>775</v>
      </c>
      <c r="V42" s="55">
        <v>5</v>
      </c>
      <c r="W42" s="55">
        <v>577</v>
      </c>
      <c r="X42" s="55">
        <v>4180</v>
      </c>
      <c r="Y42" s="92">
        <f t="shared" si="6"/>
        <v>0.62574850299401197</v>
      </c>
      <c r="Z42" s="53">
        <f t="shared" si="3"/>
        <v>1.8393668923798665E-5</v>
      </c>
      <c r="AA42" s="162">
        <v>9</v>
      </c>
      <c r="AB42" s="162">
        <v>18</v>
      </c>
      <c r="AD42" s="6"/>
      <c r="AF42" s="40"/>
      <c r="AG42" s="40"/>
      <c r="AH42" s="40"/>
      <c r="AI42" s="40"/>
      <c r="AJ42" s="40"/>
      <c r="AK42" s="51"/>
      <c r="AL42" s="40"/>
      <c r="AM42" s="40"/>
      <c r="AN42" s="40"/>
      <c r="AO42" s="40"/>
      <c r="AP42" s="40"/>
    </row>
    <row r="43" spans="1:42" x14ac:dyDescent="0.25">
      <c r="A43" t="s">
        <v>33</v>
      </c>
      <c r="B43" t="s">
        <v>2</v>
      </c>
      <c r="C43">
        <v>5</v>
      </c>
      <c r="D43" s="34">
        <v>34374936</v>
      </c>
      <c r="E43" s="11">
        <v>40785472</v>
      </c>
      <c r="F43" s="11">
        <v>21977092615</v>
      </c>
      <c r="G43" s="1">
        <f>D43/F43</f>
        <v>1.5641257286479339E-3</v>
      </c>
      <c r="H43" s="1">
        <f>E43/F43</f>
        <v>1.8558174511292152E-3</v>
      </c>
      <c r="I43" s="11">
        <v>13610</v>
      </c>
      <c r="J43" s="75">
        <f t="shared" si="1"/>
        <v>234811054</v>
      </c>
      <c r="K43" s="74">
        <f t="shared" si="2"/>
        <v>23428588078</v>
      </c>
      <c r="L43" s="11">
        <v>112713531</v>
      </c>
      <c r="M43" s="11">
        <v>11295938976</v>
      </c>
      <c r="N43" s="11">
        <v>112713531</v>
      </c>
      <c r="O43" s="11">
        <v>11225403386</v>
      </c>
      <c r="P43" s="11">
        <v>9383992</v>
      </c>
      <c r="Q43" s="11">
        <v>907245716</v>
      </c>
      <c r="R43" s="93" t="s">
        <v>95</v>
      </c>
      <c r="S43" s="70" t="s">
        <v>95</v>
      </c>
      <c r="T43" s="70" t="s">
        <v>95</v>
      </c>
      <c r="U43" s="70" t="s">
        <v>95</v>
      </c>
      <c r="V43" s="70" t="s">
        <v>95</v>
      </c>
      <c r="W43" s="70" t="s">
        <v>95</v>
      </c>
      <c r="X43" s="70" t="s">
        <v>95</v>
      </c>
      <c r="Y43" s="70" t="s">
        <v>95</v>
      </c>
      <c r="Z43" s="70" t="s">
        <v>95</v>
      </c>
      <c r="AA43" s="70" t="s">
        <v>95</v>
      </c>
      <c r="AB43" s="70" t="s">
        <v>95</v>
      </c>
      <c r="AD43" s="6"/>
      <c r="AF43" s="40"/>
      <c r="AG43" s="40"/>
      <c r="AH43" s="40"/>
      <c r="AI43" s="40"/>
      <c r="AJ43" s="40"/>
      <c r="AK43" s="51"/>
      <c r="AL43" s="40"/>
      <c r="AM43" s="40"/>
      <c r="AN43" s="40"/>
      <c r="AO43" s="40"/>
      <c r="AP43" s="40"/>
    </row>
    <row r="44" spans="1:42" x14ac:dyDescent="0.25">
      <c r="A44" t="s">
        <v>33</v>
      </c>
      <c r="B44" t="s">
        <v>2</v>
      </c>
      <c r="C44">
        <v>10</v>
      </c>
      <c r="D44" s="34">
        <v>34374936</v>
      </c>
      <c r="E44" s="11">
        <v>40785472</v>
      </c>
      <c r="F44" s="11">
        <v>21977092615</v>
      </c>
      <c r="G44" s="1">
        <f t="shared" ref="G44:G113" si="7">D44/F44</f>
        <v>1.5641257286479339E-3</v>
      </c>
      <c r="H44" s="1">
        <f t="shared" ref="H44:H113" si="8">E44/F44</f>
        <v>1.8558174511292152E-3</v>
      </c>
      <c r="I44" s="11">
        <v>13610</v>
      </c>
      <c r="J44" s="75">
        <f t="shared" si="1"/>
        <v>234811054</v>
      </c>
      <c r="K44" s="74">
        <f t="shared" si="2"/>
        <v>23428588078</v>
      </c>
      <c r="L44" s="11">
        <v>112713531</v>
      </c>
      <c r="M44" s="11">
        <v>11295938976</v>
      </c>
      <c r="N44" s="11">
        <v>112713531</v>
      </c>
      <c r="O44" s="11">
        <v>11225403386</v>
      </c>
      <c r="P44" s="11">
        <v>9383992</v>
      </c>
      <c r="Q44" s="11">
        <v>907245716</v>
      </c>
      <c r="R44" s="80" t="s">
        <v>95</v>
      </c>
      <c r="S44" s="70" t="s">
        <v>95</v>
      </c>
      <c r="T44" s="70" t="s">
        <v>95</v>
      </c>
      <c r="U44" s="70" t="s">
        <v>95</v>
      </c>
      <c r="V44" s="70" t="s">
        <v>95</v>
      </c>
      <c r="W44" s="70" t="s">
        <v>95</v>
      </c>
      <c r="X44" s="70" t="s">
        <v>95</v>
      </c>
      <c r="Y44" s="70" t="s">
        <v>95</v>
      </c>
      <c r="Z44" s="70" t="s">
        <v>95</v>
      </c>
      <c r="AA44" s="70" t="s">
        <v>95</v>
      </c>
      <c r="AB44" s="70" t="s">
        <v>95</v>
      </c>
      <c r="AD44" s="6"/>
      <c r="AF44" s="40"/>
      <c r="AG44" s="40"/>
      <c r="AH44" s="40"/>
      <c r="AI44" s="40"/>
      <c r="AJ44" s="40"/>
      <c r="AK44" s="51"/>
      <c r="AL44" s="40"/>
      <c r="AM44" s="40"/>
      <c r="AN44" s="40"/>
      <c r="AO44" s="40"/>
      <c r="AP44" s="40"/>
    </row>
    <row r="45" spans="1:42" x14ac:dyDescent="0.25">
      <c r="A45" t="s">
        <v>33</v>
      </c>
      <c r="B45" t="s">
        <v>2</v>
      </c>
      <c r="C45">
        <v>15</v>
      </c>
      <c r="D45" s="34">
        <v>34374970</v>
      </c>
      <c r="E45" s="11">
        <v>40785469</v>
      </c>
      <c r="F45" s="11">
        <v>21977092550</v>
      </c>
      <c r="G45" s="1">
        <f t="shared" si="7"/>
        <v>1.564127280339455E-3</v>
      </c>
      <c r="H45" s="1">
        <f t="shared" si="8"/>
        <v>1.8558173201122547E-3</v>
      </c>
      <c r="I45" s="11">
        <v>13609</v>
      </c>
      <c r="J45" s="75">
        <f t="shared" si="1"/>
        <v>234811048</v>
      </c>
      <c r="K45" s="74">
        <f t="shared" si="2"/>
        <v>23428587655</v>
      </c>
      <c r="L45" s="11">
        <v>112713525</v>
      </c>
      <c r="M45" s="11">
        <v>11295938370</v>
      </c>
      <c r="N45" s="11">
        <v>112713525</v>
      </c>
      <c r="O45" s="11">
        <v>11225402963</v>
      </c>
      <c r="P45" s="11">
        <v>9383998</v>
      </c>
      <c r="Q45" s="11">
        <v>907246322</v>
      </c>
      <c r="R45" s="80" t="s">
        <v>95</v>
      </c>
      <c r="S45" s="70" t="s">
        <v>95</v>
      </c>
      <c r="T45" s="70" t="s">
        <v>95</v>
      </c>
      <c r="U45" s="70" t="s">
        <v>95</v>
      </c>
      <c r="V45" s="70" t="s">
        <v>95</v>
      </c>
      <c r="W45" s="70" t="s">
        <v>95</v>
      </c>
      <c r="X45" s="70" t="s">
        <v>95</v>
      </c>
      <c r="Y45" s="70" t="s">
        <v>95</v>
      </c>
      <c r="Z45" s="70" t="s">
        <v>95</v>
      </c>
      <c r="AA45" s="70" t="s">
        <v>95</v>
      </c>
      <c r="AB45" s="70" t="s">
        <v>95</v>
      </c>
      <c r="AD45" s="6"/>
      <c r="AF45" s="40"/>
      <c r="AG45" s="40"/>
      <c r="AH45" s="40"/>
      <c r="AI45" s="40"/>
      <c r="AJ45" s="40"/>
      <c r="AK45" s="51"/>
      <c r="AL45" s="40"/>
      <c r="AM45" s="40"/>
      <c r="AN45" s="40"/>
      <c r="AO45" s="40"/>
      <c r="AP45" s="40"/>
    </row>
    <row r="46" spans="1:42" x14ac:dyDescent="0.25">
      <c r="A46" t="s">
        <v>33</v>
      </c>
      <c r="B46" t="s">
        <v>2</v>
      </c>
      <c r="C46">
        <v>20</v>
      </c>
      <c r="D46" s="34">
        <v>34307753</v>
      </c>
      <c r="E46" s="11">
        <v>40718298</v>
      </c>
      <c r="F46" s="11">
        <v>21975509636</v>
      </c>
      <c r="G46" s="1">
        <f t="shared" si="7"/>
        <v>1.5611812225641165E-3</v>
      </c>
      <c r="H46" s="1">
        <f t="shared" si="8"/>
        <v>1.852894366249227E-3</v>
      </c>
      <c r="I46" s="11">
        <v>13590</v>
      </c>
      <c r="J46" s="75">
        <f t="shared" si="1"/>
        <v>234781218</v>
      </c>
      <c r="K46" s="74">
        <f t="shared" si="2"/>
        <v>23425994775</v>
      </c>
      <c r="L46" s="11">
        <v>112686936</v>
      </c>
      <c r="M46" s="11">
        <v>11293331392</v>
      </c>
      <c r="N46" s="11">
        <v>112686936</v>
      </c>
      <c r="O46" s="11">
        <v>11223088534</v>
      </c>
      <c r="P46" s="11">
        <v>9407346</v>
      </c>
      <c r="Q46" s="11">
        <v>909574849</v>
      </c>
      <c r="R46" s="59">
        <v>177471368</v>
      </c>
      <c r="S46" s="40">
        <v>21945</v>
      </c>
      <c r="T46" s="40">
        <v>8087.1</v>
      </c>
      <c r="U46" s="40">
        <v>161196</v>
      </c>
      <c r="V46" s="40">
        <v>2794</v>
      </c>
      <c r="W46" s="40">
        <v>17665</v>
      </c>
      <c r="X46" s="40">
        <v>169261541</v>
      </c>
      <c r="Y46" s="51">
        <f>X46/R46</f>
        <v>0.95373999145597388</v>
      </c>
      <c r="Z46" s="54">
        <f t="shared" si="3"/>
        <v>0.74481836045118988</v>
      </c>
      <c r="AA46" s="163">
        <v>270</v>
      </c>
      <c r="AB46" s="161">
        <v>70</v>
      </c>
      <c r="AD46" s="149"/>
      <c r="AF46"/>
    </row>
    <row r="47" spans="1:42" x14ac:dyDescent="0.25">
      <c r="A47" t="s">
        <v>33</v>
      </c>
      <c r="B47" t="s">
        <v>2</v>
      </c>
      <c r="C47">
        <v>22</v>
      </c>
      <c r="D47" s="34">
        <v>33881412</v>
      </c>
      <c r="E47" s="11">
        <v>40290584</v>
      </c>
      <c r="F47" s="11">
        <v>21957895083</v>
      </c>
      <c r="G47" s="1">
        <f t="shared" si="7"/>
        <v>1.543017300698886E-3</v>
      </c>
      <c r="H47" s="1">
        <f t="shared" si="8"/>
        <v>1.8349019269699185E-3</v>
      </c>
      <c r="I47" s="11">
        <v>13478</v>
      </c>
      <c r="J47" s="75">
        <f t="shared" si="1"/>
        <v>234525243</v>
      </c>
      <c r="K47" s="74">
        <f t="shared" si="2"/>
        <v>23403582935</v>
      </c>
      <c r="L47" s="11">
        <v>112458841</v>
      </c>
      <c r="M47" s="11">
        <v>11271123112</v>
      </c>
      <c r="N47" s="11">
        <v>112458841</v>
      </c>
      <c r="O47" s="11">
        <v>11203073175</v>
      </c>
      <c r="P47" s="11">
        <v>9607561</v>
      </c>
      <c r="Q47" s="11">
        <v>929386648</v>
      </c>
      <c r="R47" s="59">
        <v>177474400</v>
      </c>
      <c r="S47" s="40">
        <v>21954</v>
      </c>
      <c r="T47" s="40">
        <v>8083.92</v>
      </c>
      <c r="U47" s="40">
        <v>161196</v>
      </c>
      <c r="V47" s="40">
        <v>2798</v>
      </c>
      <c r="W47" s="40">
        <v>17626</v>
      </c>
      <c r="X47" s="40">
        <v>169160416</v>
      </c>
      <c r="Y47" s="51">
        <f>X47/R47</f>
        <v>0.95315389712544452</v>
      </c>
      <c r="Z47" s="54">
        <f t="shared" si="3"/>
        <v>0.74437337007561111</v>
      </c>
      <c r="AA47" s="178">
        <v>266</v>
      </c>
      <c r="AB47" s="161">
        <v>69</v>
      </c>
      <c r="AD47" s="149"/>
      <c r="AF47" s="40"/>
      <c r="AG47" s="40"/>
      <c r="AH47" s="40"/>
      <c r="AI47" s="40"/>
      <c r="AJ47" s="40"/>
      <c r="AK47" s="51"/>
      <c r="AL47" s="40"/>
      <c r="AM47" s="40"/>
      <c r="AN47" s="40"/>
      <c r="AO47" s="40"/>
      <c r="AP47" s="40"/>
    </row>
    <row r="48" spans="1:42" x14ac:dyDescent="0.25">
      <c r="A48" t="s">
        <v>33</v>
      </c>
      <c r="B48" t="s">
        <v>2</v>
      </c>
      <c r="C48">
        <v>24</v>
      </c>
      <c r="D48" s="34">
        <v>32860949</v>
      </c>
      <c r="E48" s="11">
        <v>39262594</v>
      </c>
      <c r="F48" s="11">
        <v>21881376700</v>
      </c>
      <c r="G48" s="1">
        <f t="shared" si="7"/>
        <v>1.5017770339834239E-3</v>
      </c>
      <c r="H48" s="1">
        <f t="shared" si="8"/>
        <v>1.7943383790837988E-3</v>
      </c>
      <c r="I48" s="11">
        <v>13483</v>
      </c>
      <c r="J48" s="75">
        <f t="shared" si="1"/>
        <v>233549839</v>
      </c>
      <c r="K48" s="74">
        <f t="shared" si="2"/>
        <v>23316490217</v>
      </c>
      <c r="L48" s="11">
        <v>111618711</v>
      </c>
      <c r="M48" s="11">
        <v>11189697029</v>
      </c>
      <c r="N48" s="11">
        <v>111618711</v>
      </c>
      <c r="O48" s="11">
        <v>11127721903</v>
      </c>
      <c r="P48" s="11">
        <v>10312417</v>
      </c>
      <c r="Q48" s="11">
        <v>999071285</v>
      </c>
      <c r="R48" s="59">
        <v>177460949</v>
      </c>
      <c r="S48" s="40">
        <v>22029</v>
      </c>
      <c r="T48" s="40">
        <v>8055.79</v>
      </c>
      <c r="U48" s="40">
        <v>161196</v>
      </c>
      <c r="V48" s="40">
        <v>2805</v>
      </c>
      <c r="W48" s="40">
        <v>17547</v>
      </c>
      <c r="X48" s="40">
        <v>169479804</v>
      </c>
      <c r="Y48" s="51">
        <f>X48/R48</f>
        <v>0.95502590826334421</v>
      </c>
      <c r="Z48" s="54">
        <f t="shared" si="3"/>
        <v>0.74577880479576286</v>
      </c>
      <c r="AA48" s="178">
        <v>270</v>
      </c>
      <c r="AB48" s="161">
        <v>68</v>
      </c>
      <c r="AD48" s="149"/>
      <c r="AF48" s="40"/>
      <c r="AG48" s="40"/>
      <c r="AH48" s="40"/>
      <c r="AI48" s="40"/>
      <c r="AJ48" s="40"/>
      <c r="AK48" s="51"/>
      <c r="AL48" s="40"/>
      <c r="AM48" s="40"/>
      <c r="AN48" s="40"/>
      <c r="AO48" s="40"/>
      <c r="AP48" s="40"/>
    </row>
    <row r="49" spans="1:45" x14ac:dyDescent="0.25">
      <c r="A49" t="s">
        <v>33</v>
      </c>
      <c r="B49" t="s">
        <v>2</v>
      </c>
      <c r="C49">
        <v>25</v>
      </c>
      <c r="D49" s="34">
        <v>32058779</v>
      </c>
      <c r="E49" s="11">
        <v>38447698</v>
      </c>
      <c r="F49" s="11">
        <v>21793793163</v>
      </c>
      <c r="G49" s="1">
        <f t="shared" si="7"/>
        <v>1.4710050132267561E-3</v>
      </c>
      <c r="H49" s="1">
        <f t="shared" si="8"/>
        <v>1.7641581578957926E-3</v>
      </c>
      <c r="I49" s="11">
        <v>13538</v>
      </c>
      <c r="J49" s="75">
        <f t="shared" si="1"/>
        <v>232488676</v>
      </c>
      <c r="K49" s="74">
        <f t="shared" si="2"/>
        <v>23220287512</v>
      </c>
      <c r="L49" s="11">
        <v>110753399</v>
      </c>
      <c r="M49" s="11">
        <v>11106015618</v>
      </c>
      <c r="N49" s="11">
        <v>110753399</v>
      </c>
      <c r="O49" s="11">
        <v>11048660894</v>
      </c>
      <c r="P49" s="11">
        <v>10981878</v>
      </c>
      <c r="Q49" s="11">
        <v>1065611000</v>
      </c>
      <c r="R49" s="94" t="s">
        <v>95</v>
      </c>
      <c r="S49" s="95" t="s">
        <v>95</v>
      </c>
      <c r="T49" s="95" t="s">
        <v>95</v>
      </c>
      <c r="U49" s="95" t="s">
        <v>95</v>
      </c>
      <c r="V49" s="95" t="s">
        <v>95</v>
      </c>
      <c r="W49" s="95" t="s">
        <v>95</v>
      </c>
      <c r="X49" s="95" t="s">
        <v>95</v>
      </c>
      <c r="Y49" s="95" t="s">
        <v>95</v>
      </c>
      <c r="Z49" s="95" t="s">
        <v>95</v>
      </c>
      <c r="AA49" s="95" t="s">
        <v>95</v>
      </c>
      <c r="AB49" s="95" t="s">
        <v>95</v>
      </c>
      <c r="AD49" s="149"/>
      <c r="AF49" s="40"/>
      <c r="AG49" s="40"/>
      <c r="AH49" s="40"/>
      <c r="AI49" s="40"/>
      <c r="AJ49" s="40"/>
      <c r="AK49" s="51"/>
      <c r="AL49" s="40"/>
      <c r="AM49" s="40"/>
      <c r="AN49" s="40"/>
      <c r="AO49" s="40"/>
      <c r="AP49" s="40"/>
    </row>
    <row r="50" spans="1:45" x14ac:dyDescent="0.25">
      <c r="A50" t="s">
        <v>33</v>
      </c>
      <c r="B50" t="s">
        <v>2</v>
      </c>
      <c r="C50">
        <v>26</v>
      </c>
      <c r="D50" s="34">
        <v>31065473</v>
      </c>
      <c r="E50" s="11">
        <v>37430662</v>
      </c>
      <c r="F50" s="11">
        <v>21652241971</v>
      </c>
      <c r="G50" s="1">
        <f t="shared" si="7"/>
        <v>1.4347462512938679E-3</v>
      </c>
      <c r="H50" s="1">
        <f t="shared" si="8"/>
        <v>1.7287199196338596E-3</v>
      </c>
      <c r="I50" s="11">
        <v>13458</v>
      </c>
      <c r="J50" s="75">
        <f t="shared" si="1"/>
        <v>230818733</v>
      </c>
      <c r="K50" s="74">
        <f t="shared" si="2"/>
        <v>23067125367</v>
      </c>
      <c r="L50" s="11">
        <v>109458049</v>
      </c>
      <c r="M50" s="11">
        <v>10980716513</v>
      </c>
      <c r="N50" s="11">
        <v>109458049</v>
      </c>
      <c r="O50" s="11">
        <v>10928649120</v>
      </c>
      <c r="P50" s="11">
        <v>11902635</v>
      </c>
      <c r="Q50" s="11">
        <v>1157759734</v>
      </c>
      <c r="R50" s="59">
        <v>177436885</v>
      </c>
      <c r="S50" s="40">
        <v>22112</v>
      </c>
      <c r="T50" s="40">
        <v>8024.46</v>
      </c>
      <c r="U50" s="40">
        <v>161200</v>
      </c>
      <c r="V50" s="40">
        <v>2813</v>
      </c>
      <c r="W50" s="40">
        <v>17515</v>
      </c>
      <c r="X50" s="40">
        <v>169361067</v>
      </c>
      <c r="Y50" s="51">
        <f>X50/R50</f>
        <v>0.95448625013902832</v>
      </c>
      <c r="Z50" s="54">
        <f t="shared" si="3"/>
        <v>0.74525631458834529</v>
      </c>
      <c r="AA50" s="178">
        <v>267</v>
      </c>
      <c r="AB50" s="161">
        <v>66</v>
      </c>
      <c r="AD50" s="149"/>
      <c r="AF50" s="40"/>
      <c r="AG50" s="40"/>
      <c r="AH50" s="40"/>
      <c r="AI50" s="40"/>
      <c r="AJ50" s="40"/>
      <c r="AK50" s="51"/>
      <c r="AL50" s="40"/>
      <c r="AM50" s="40"/>
      <c r="AN50" s="40"/>
      <c r="AO50" s="40"/>
      <c r="AP50" s="40"/>
    </row>
    <row r="51" spans="1:45" x14ac:dyDescent="0.25">
      <c r="A51" t="s">
        <v>33</v>
      </c>
      <c r="B51" t="s">
        <v>2</v>
      </c>
      <c r="C51">
        <v>28</v>
      </c>
      <c r="D51" s="34">
        <v>28646586</v>
      </c>
      <c r="E51" s="11">
        <v>34915341</v>
      </c>
      <c r="F51" s="11">
        <v>21135264681</v>
      </c>
      <c r="G51" s="1">
        <f t="shared" si="7"/>
        <v>1.35539282012174E-3</v>
      </c>
      <c r="H51" s="1">
        <f t="shared" si="8"/>
        <v>1.6519944995715098E-3</v>
      </c>
      <c r="I51" s="11">
        <v>13385</v>
      </c>
      <c r="J51" s="75">
        <f t="shared" si="1"/>
        <v>224900264</v>
      </c>
      <c r="K51" s="74">
        <f t="shared" si="2"/>
        <v>22514228738</v>
      </c>
      <c r="L51" s="11">
        <v>105233157</v>
      </c>
      <c r="M51" s="11">
        <v>10570116355</v>
      </c>
      <c r="N51" s="11">
        <v>105233157</v>
      </c>
      <c r="O51" s="11">
        <v>10529456434</v>
      </c>
      <c r="P51" s="11">
        <v>14433950</v>
      </c>
      <c r="Q51" s="11">
        <v>1414655949</v>
      </c>
      <c r="R51" s="59">
        <v>177437355</v>
      </c>
      <c r="S51" s="40">
        <v>22263</v>
      </c>
      <c r="T51" s="40">
        <v>7970.06</v>
      </c>
      <c r="U51" s="40">
        <v>161194</v>
      </c>
      <c r="V51" s="40">
        <v>2843</v>
      </c>
      <c r="W51" s="40">
        <v>17363</v>
      </c>
      <c r="X51" s="40">
        <v>169381515</v>
      </c>
      <c r="Y51" s="51">
        <f>X51/R51</f>
        <v>0.9545989625465281</v>
      </c>
      <c r="Z51" s="54">
        <f t="shared" si="3"/>
        <v>0.74534629395249696</v>
      </c>
      <c r="AA51" s="178">
        <v>256</v>
      </c>
      <c r="AB51" s="161">
        <v>63</v>
      </c>
      <c r="AD51" s="149"/>
      <c r="AF51" s="40"/>
      <c r="AG51" s="40"/>
      <c r="AH51" s="40"/>
      <c r="AI51" s="40"/>
      <c r="AJ51" s="40"/>
      <c r="AK51" s="51"/>
      <c r="AL51" s="40"/>
      <c r="AM51" s="40"/>
      <c r="AN51" s="40"/>
      <c r="AO51" s="40"/>
      <c r="AP51" s="40"/>
    </row>
    <row r="52" spans="1:45" x14ac:dyDescent="0.25">
      <c r="A52" t="s">
        <v>33</v>
      </c>
      <c r="B52" t="s">
        <v>2</v>
      </c>
      <c r="C52">
        <v>30</v>
      </c>
      <c r="D52" s="34">
        <v>25998740</v>
      </c>
      <c r="E52" s="11">
        <v>32072498</v>
      </c>
      <c r="F52" s="11">
        <v>20206523146</v>
      </c>
      <c r="G52" s="1">
        <f t="shared" si="7"/>
        <v>1.2866508410253946E-3</v>
      </c>
      <c r="H52" s="1">
        <f t="shared" si="8"/>
        <v>1.5872348631312625E-3</v>
      </c>
      <c r="I52" s="11">
        <v>13171</v>
      </c>
      <c r="J52" s="75">
        <f t="shared" si="1"/>
        <v>214553131</v>
      </c>
      <c r="K52" s="74">
        <f t="shared" si="2"/>
        <v>21524550042</v>
      </c>
      <c r="L52" s="11">
        <v>98535259</v>
      </c>
      <c r="M52" s="11">
        <v>9912127896</v>
      </c>
      <c r="N52" s="11">
        <v>98535259</v>
      </c>
      <c r="O52" s="11">
        <v>9882680727</v>
      </c>
      <c r="P52" s="11">
        <v>17482613</v>
      </c>
      <c r="Q52" s="11">
        <v>1729741419</v>
      </c>
      <c r="R52" s="59">
        <v>177472819</v>
      </c>
      <c r="S52" s="40">
        <v>22521</v>
      </c>
      <c r="T52" s="40">
        <v>7880.33</v>
      </c>
      <c r="U52" s="40">
        <v>161185</v>
      </c>
      <c r="V52" s="40">
        <v>2914</v>
      </c>
      <c r="W52" s="40">
        <v>17006</v>
      </c>
      <c r="X52" s="40">
        <v>169124770</v>
      </c>
      <c r="Y52" s="51">
        <f>X52/R52</f>
        <v>0.95296153491538327</v>
      </c>
      <c r="Z52" s="54">
        <f t="shared" si="3"/>
        <v>0.74421651344344419</v>
      </c>
      <c r="AA52" s="178">
        <v>244</v>
      </c>
      <c r="AB52" s="161">
        <v>59</v>
      </c>
      <c r="AD52" s="149"/>
      <c r="AF52" s="40"/>
      <c r="AG52" s="40"/>
      <c r="AH52" s="40"/>
      <c r="AI52" s="40"/>
      <c r="AJ52" s="40"/>
      <c r="AK52" s="51"/>
      <c r="AL52" s="40"/>
      <c r="AM52" s="40"/>
      <c r="AN52" s="40"/>
      <c r="AO52" s="40"/>
      <c r="AP52" s="40"/>
    </row>
    <row r="53" spans="1:45" x14ac:dyDescent="0.25">
      <c r="A53" t="s">
        <v>33</v>
      </c>
      <c r="B53" t="s">
        <v>2</v>
      </c>
      <c r="C53">
        <v>32</v>
      </c>
      <c r="D53" s="34">
        <v>23162694</v>
      </c>
      <c r="E53" s="11">
        <v>28909764</v>
      </c>
      <c r="F53" s="11">
        <v>18752883919</v>
      </c>
      <c r="G53" s="1">
        <f t="shared" si="7"/>
        <v>1.2351537022277453E-3</v>
      </c>
      <c r="H53" s="1">
        <f t="shared" si="8"/>
        <v>1.5416169654156116E-3</v>
      </c>
      <c r="I53" s="11">
        <v>12943</v>
      </c>
      <c r="J53" s="75">
        <f t="shared" si="1"/>
        <v>198680157</v>
      </c>
      <c r="K53" s="74">
        <f t="shared" si="2"/>
        <v>19973071052</v>
      </c>
      <c r="L53" s="11">
        <v>89073326</v>
      </c>
      <c r="M53" s="11">
        <v>8971950069</v>
      </c>
      <c r="N53" s="11">
        <v>89073326</v>
      </c>
      <c r="O53" s="11">
        <v>8952871439</v>
      </c>
      <c r="P53" s="11">
        <v>20533505</v>
      </c>
      <c r="Q53" s="11">
        <v>2048249544</v>
      </c>
      <c r="R53" s="59">
        <v>177326253</v>
      </c>
      <c r="S53" s="40">
        <v>23070</v>
      </c>
      <c r="T53" s="40">
        <v>7686.44</v>
      </c>
      <c r="U53" s="40">
        <v>160996</v>
      </c>
      <c r="V53" s="40">
        <v>3051</v>
      </c>
      <c r="W53" s="40">
        <v>16225</v>
      </c>
      <c r="X53" s="40">
        <v>169417684</v>
      </c>
      <c r="Y53" s="51">
        <f>X53/R53</f>
        <v>0.95540102570147922</v>
      </c>
      <c r="Z53" s="54">
        <f t="shared" si="3"/>
        <v>0.74550545199347895</v>
      </c>
      <c r="AA53" s="178">
        <v>236</v>
      </c>
      <c r="AB53" s="161">
        <v>54</v>
      </c>
      <c r="AD53" s="149"/>
      <c r="AF53" s="40"/>
      <c r="AG53" s="40"/>
      <c r="AH53" s="40"/>
      <c r="AI53" s="40"/>
      <c r="AJ53" s="40"/>
      <c r="AK53" s="51"/>
      <c r="AL53" s="40"/>
      <c r="AM53" s="40"/>
      <c r="AN53" s="40"/>
      <c r="AO53" s="40"/>
      <c r="AP53" s="40"/>
    </row>
    <row r="54" spans="1:45" x14ac:dyDescent="0.25">
      <c r="A54" t="s">
        <v>33</v>
      </c>
      <c r="B54" t="s">
        <v>2</v>
      </c>
      <c r="C54">
        <v>34</v>
      </c>
      <c r="D54" s="34">
        <v>19397423</v>
      </c>
      <c r="E54" s="11">
        <v>24597236</v>
      </c>
      <c r="F54" s="11">
        <v>16549157289</v>
      </c>
      <c r="G54" s="1">
        <f t="shared" si="7"/>
        <v>1.1721094108455422E-3</v>
      </c>
      <c r="H54" s="1">
        <f t="shared" si="8"/>
        <v>1.4863135065100535E-3</v>
      </c>
      <c r="I54" s="11">
        <v>12889</v>
      </c>
      <c r="J54" s="75">
        <f t="shared" si="1"/>
        <v>174902721</v>
      </c>
      <c r="K54" s="74">
        <f t="shared" si="2"/>
        <v>17611971456</v>
      </c>
      <c r="L54" s="11">
        <v>75818792</v>
      </c>
      <c r="M54" s="11">
        <v>7644301610</v>
      </c>
      <c r="N54" s="11">
        <v>75818792</v>
      </c>
      <c r="O54" s="11">
        <v>7633886072</v>
      </c>
      <c r="P54" s="11">
        <v>23265137</v>
      </c>
      <c r="Q54" s="11">
        <v>2333783774</v>
      </c>
      <c r="R54" s="59">
        <v>177063977</v>
      </c>
      <c r="S54" s="40">
        <v>24153</v>
      </c>
      <c r="T54" s="40">
        <v>7330.93</v>
      </c>
      <c r="U54" s="40">
        <v>146075</v>
      </c>
      <c r="V54" s="40">
        <v>3321</v>
      </c>
      <c r="W54" s="40">
        <v>15028</v>
      </c>
      <c r="X54" s="40">
        <v>169997624</v>
      </c>
      <c r="Y54" s="51">
        <f>X54/R54</f>
        <v>0.96009152669150766</v>
      </c>
      <c r="Z54" s="54">
        <f t="shared" si="3"/>
        <v>0.74805741954268179</v>
      </c>
      <c r="AA54" s="179">
        <v>213</v>
      </c>
      <c r="AB54" s="161">
        <v>49</v>
      </c>
      <c r="AD54" s="150"/>
      <c r="AF54" s="40"/>
      <c r="AG54" s="40"/>
      <c r="AH54" s="40"/>
      <c r="AI54" s="40"/>
      <c r="AJ54" s="40"/>
      <c r="AK54" s="51"/>
      <c r="AL54" s="40"/>
      <c r="AM54" s="40"/>
      <c r="AN54" s="40"/>
      <c r="AO54" s="40"/>
      <c r="AP54" s="40"/>
    </row>
    <row r="55" spans="1:45" x14ac:dyDescent="0.25">
      <c r="A55" t="s">
        <v>33</v>
      </c>
      <c r="B55" t="s">
        <v>2</v>
      </c>
      <c r="C55">
        <v>35</v>
      </c>
      <c r="D55" s="34">
        <v>16749921</v>
      </c>
      <c r="E55" s="11">
        <v>21513524</v>
      </c>
      <c r="F55" s="11">
        <v>15000628306</v>
      </c>
      <c r="G55" s="1">
        <f t="shared" si="7"/>
        <v>1.116614628288624E-3</v>
      </c>
      <c r="H55" s="1">
        <f t="shared" si="8"/>
        <v>1.4341748599553626E-3</v>
      </c>
      <c r="I55" s="11">
        <v>12646</v>
      </c>
      <c r="J55" s="75">
        <f t="shared" si="1"/>
        <v>158265019</v>
      </c>
      <c r="K55" s="74">
        <f t="shared" si="2"/>
        <v>15947286394</v>
      </c>
      <c r="L55" s="11">
        <v>66880279</v>
      </c>
      <c r="M55" s="11">
        <v>6745661406</v>
      </c>
      <c r="N55" s="11">
        <v>66880279</v>
      </c>
      <c r="O55" s="11">
        <v>6738772777</v>
      </c>
      <c r="P55" s="11">
        <v>24504461</v>
      </c>
      <c r="Q55" s="11">
        <v>2462852211</v>
      </c>
      <c r="R55" s="94" t="s">
        <v>95</v>
      </c>
      <c r="S55" s="95" t="s">
        <v>95</v>
      </c>
      <c r="T55" s="95" t="s">
        <v>95</v>
      </c>
      <c r="U55" s="95" t="s">
        <v>95</v>
      </c>
      <c r="V55" s="95" t="s">
        <v>95</v>
      </c>
      <c r="W55" s="95" t="s">
        <v>95</v>
      </c>
      <c r="X55" s="95" t="s">
        <v>95</v>
      </c>
      <c r="Y55" s="95" t="s">
        <v>95</v>
      </c>
      <c r="Z55" s="95" t="s">
        <v>95</v>
      </c>
      <c r="AA55" s="95" t="s">
        <v>95</v>
      </c>
      <c r="AB55" s="95" t="s">
        <v>95</v>
      </c>
      <c r="AD55" s="150"/>
      <c r="AF55" s="40"/>
      <c r="AG55" s="40"/>
      <c r="AH55" s="40"/>
      <c r="AI55" s="40"/>
      <c r="AJ55" s="40"/>
      <c r="AK55" s="51"/>
      <c r="AL55" s="40"/>
      <c r="AM55" s="40"/>
      <c r="AN55" s="40"/>
      <c r="AO55" s="40"/>
      <c r="AP55" s="40"/>
    </row>
    <row r="56" spans="1:45" x14ac:dyDescent="0.25">
      <c r="A56" t="s">
        <v>33</v>
      </c>
      <c r="B56" t="s">
        <v>2</v>
      </c>
      <c r="C56">
        <v>36</v>
      </c>
      <c r="D56" s="34">
        <v>13510997</v>
      </c>
      <c r="E56" s="11">
        <v>17632404</v>
      </c>
      <c r="F56" s="11">
        <v>12977609392</v>
      </c>
      <c r="G56" s="1">
        <f t="shared" si="7"/>
        <v>1.0411006058117919E-3</v>
      </c>
      <c r="H56" s="1">
        <f t="shared" si="8"/>
        <v>1.3586788958889016E-3</v>
      </c>
      <c r="I56" s="11">
        <v>12443</v>
      </c>
      <c r="J56" s="75">
        <f t="shared" si="1"/>
        <v>136597267</v>
      </c>
      <c r="K56" s="74">
        <f t="shared" si="2"/>
        <v>13771795559</v>
      </c>
      <c r="L56" s="11">
        <v>55543437</v>
      </c>
      <c r="M56" s="11">
        <v>5604045450</v>
      </c>
      <c r="N56" s="11">
        <v>55543437</v>
      </c>
      <c r="O56" s="11">
        <v>5600062859</v>
      </c>
      <c r="P56" s="11">
        <v>25510393</v>
      </c>
      <c r="Q56" s="11">
        <v>2567687250</v>
      </c>
      <c r="R56" s="59">
        <v>174610092</v>
      </c>
      <c r="S56" s="40">
        <v>27998</v>
      </c>
      <c r="T56" s="40">
        <v>6236.52</v>
      </c>
      <c r="U56" s="40">
        <v>93065</v>
      </c>
      <c r="V56" s="40">
        <v>4227</v>
      </c>
      <c r="W56" s="40">
        <v>11971</v>
      </c>
      <c r="X56" s="40">
        <v>168627938</v>
      </c>
      <c r="Y56" s="51">
        <f>X56/R56</f>
        <v>0.96573992985468449</v>
      </c>
      <c r="Z56" s="54">
        <f t="shared" si="3"/>
        <v>0.74203025427627944</v>
      </c>
      <c r="AA56" s="178">
        <v>180</v>
      </c>
      <c r="AB56" s="161">
        <v>41</v>
      </c>
      <c r="AD56" s="149"/>
      <c r="AF56" s="40"/>
      <c r="AG56" s="40"/>
      <c r="AH56" s="40"/>
      <c r="AI56" s="40"/>
      <c r="AJ56" s="40"/>
      <c r="AK56" s="51"/>
      <c r="AL56" s="40"/>
      <c r="AM56" s="40"/>
      <c r="AN56" s="40"/>
      <c r="AO56" s="40"/>
      <c r="AP56" s="40"/>
    </row>
    <row r="57" spans="1:45" x14ac:dyDescent="0.25">
      <c r="A57" t="s">
        <v>33</v>
      </c>
      <c r="B57" t="s">
        <v>2</v>
      </c>
      <c r="C57">
        <v>38</v>
      </c>
      <c r="D57" s="34">
        <v>4450486</v>
      </c>
      <c r="E57" s="11">
        <v>5990429</v>
      </c>
      <c r="F57" s="11">
        <v>5985690311</v>
      </c>
      <c r="G57" s="1">
        <f t="shared" si="7"/>
        <v>7.4352092553489938E-4</v>
      </c>
      <c r="H57" s="1">
        <f t="shared" si="8"/>
        <v>1.0007916695909396E-3</v>
      </c>
      <c r="I57" s="11">
        <v>10923</v>
      </c>
      <c r="J57" s="75">
        <f t="shared" si="1"/>
        <v>62352143</v>
      </c>
      <c r="K57" s="74">
        <f t="shared" si="2"/>
        <v>6290811998</v>
      </c>
      <c r="L57" s="11">
        <v>18732191</v>
      </c>
      <c r="M57" s="11">
        <v>1890809075</v>
      </c>
      <c r="N57" s="11">
        <v>18732191</v>
      </c>
      <c r="O57" s="11">
        <v>1890303044</v>
      </c>
      <c r="P57" s="11">
        <v>24887761</v>
      </c>
      <c r="Q57" s="11">
        <v>2509699879</v>
      </c>
      <c r="R57" s="59">
        <v>122317420</v>
      </c>
      <c r="S57" s="40">
        <v>57388</v>
      </c>
      <c r="T57" s="40">
        <v>2131.41</v>
      </c>
      <c r="U57" s="40">
        <v>21774</v>
      </c>
      <c r="V57" s="40">
        <v>12357</v>
      </c>
      <c r="W57" s="40">
        <v>2982</v>
      </c>
      <c r="X57" s="40">
        <v>115586941</v>
      </c>
      <c r="Y57" s="51">
        <f>X57/R57</f>
        <v>0.94497530278189323</v>
      </c>
      <c r="Z57" s="54">
        <f t="shared" si="3"/>
        <v>0.5086286901121172</v>
      </c>
      <c r="AA57" s="178">
        <v>130</v>
      </c>
      <c r="AB57" s="161">
        <v>31</v>
      </c>
      <c r="AD57" s="149"/>
      <c r="AF57" s="40"/>
      <c r="AG57" s="40"/>
      <c r="AH57" s="40"/>
      <c r="AI57" s="40"/>
      <c r="AJ57" s="40"/>
      <c r="AK57" s="51"/>
      <c r="AL57" s="40"/>
      <c r="AM57" s="40"/>
      <c r="AN57" s="40"/>
      <c r="AO57" s="40"/>
      <c r="AP57" s="40"/>
    </row>
    <row r="58" spans="1:45" x14ac:dyDescent="0.25">
      <c r="A58" s="2" t="s">
        <v>33</v>
      </c>
      <c r="B58" s="2" t="s">
        <v>2</v>
      </c>
      <c r="C58" s="2">
        <v>40</v>
      </c>
      <c r="D58" s="33">
        <v>269</v>
      </c>
      <c r="E58" s="12">
        <v>982</v>
      </c>
      <c r="F58" s="12">
        <v>1554090</v>
      </c>
      <c r="G58" s="3">
        <f t="shared" si="7"/>
        <v>1.7309164848882625E-4</v>
      </c>
      <c r="H58" s="3">
        <f t="shared" si="8"/>
        <v>6.3188103649080814E-4</v>
      </c>
      <c r="I58" s="71">
        <v>0</v>
      </c>
      <c r="J58" s="76">
        <f t="shared" si="1"/>
        <v>17440</v>
      </c>
      <c r="K58" s="77">
        <f t="shared" si="2"/>
        <v>1706269</v>
      </c>
      <c r="L58" s="12">
        <v>72</v>
      </c>
      <c r="M58" s="12">
        <v>7200</v>
      </c>
      <c r="N58" s="12">
        <v>72</v>
      </c>
      <c r="O58" s="12">
        <v>7233</v>
      </c>
      <c r="P58" s="12">
        <v>17296</v>
      </c>
      <c r="Q58" s="12">
        <v>1691836</v>
      </c>
      <c r="R58" s="56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92">
        <v>0</v>
      </c>
      <c r="Z58" s="53">
        <f t="shared" si="3"/>
        <v>0</v>
      </c>
      <c r="AA58" s="162">
        <v>0</v>
      </c>
      <c r="AB58" s="162">
        <v>0</v>
      </c>
      <c r="AD58" s="6"/>
      <c r="AF58" s="40"/>
      <c r="AG58" s="40"/>
      <c r="AH58" s="40"/>
      <c r="AI58" s="40"/>
      <c r="AJ58" s="40"/>
      <c r="AK58" s="51"/>
      <c r="AL58" s="40"/>
      <c r="AM58" s="40"/>
      <c r="AN58" s="40"/>
      <c r="AO58" s="40"/>
      <c r="AP58" s="40"/>
    </row>
    <row r="59" spans="1:45" x14ac:dyDescent="0.25">
      <c r="A59" t="s">
        <v>33</v>
      </c>
      <c r="B59" s="4" t="s">
        <v>31</v>
      </c>
      <c r="C59">
        <v>20</v>
      </c>
      <c r="D59" s="39">
        <v>35572701</v>
      </c>
      <c r="E59" s="11">
        <v>41975154</v>
      </c>
      <c r="F59" s="11">
        <v>22039561855</v>
      </c>
      <c r="G59" s="21">
        <f t="shared" si="7"/>
        <v>1.6140384837972541E-3</v>
      </c>
      <c r="H59" s="21">
        <f t="shared" si="8"/>
        <v>1.9045366816344998E-3</v>
      </c>
      <c r="I59" s="11">
        <v>13636</v>
      </c>
      <c r="J59" s="75">
        <f t="shared" si="1"/>
        <v>235480510</v>
      </c>
      <c r="K59" s="74">
        <f t="shared" si="2"/>
        <v>23521455522</v>
      </c>
      <c r="L59" s="19">
        <v>113270768</v>
      </c>
      <c r="M59" s="19">
        <v>11357215016</v>
      </c>
      <c r="N59" s="19">
        <v>113270768</v>
      </c>
      <c r="O59" s="19">
        <v>11298159173</v>
      </c>
      <c r="P59" s="19">
        <v>8938974</v>
      </c>
      <c r="Q59" s="78">
        <v>866081333</v>
      </c>
      <c r="R59" s="40">
        <v>177492062</v>
      </c>
      <c r="S59" s="40">
        <v>21937</v>
      </c>
      <c r="T59" s="40">
        <v>8090.99</v>
      </c>
      <c r="U59" s="40">
        <v>161208</v>
      </c>
      <c r="V59" s="40">
        <v>2790</v>
      </c>
      <c r="W59" s="40">
        <v>17692</v>
      </c>
      <c r="X59" s="40">
        <v>169325549</v>
      </c>
      <c r="Y59" s="51">
        <f t="shared" ref="Y59:Y79" si="9">X59/R59</f>
        <v>0.95398941841128648</v>
      </c>
      <c r="Z59" s="54">
        <f t="shared" si="3"/>
        <v>0.74510002120728425</v>
      </c>
      <c r="AA59" s="161">
        <v>276</v>
      </c>
      <c r="AB59" s="161">
        <v>70</v>
      </c>
      <c r="AD59" s="6"/>
      <c r="AF59"/>
    </row>
    <row r="60" spans="1:45" x14ac:dyDescent="0.25">
      <c r="A60" t="s">
        <v>33</v>
      </c>
      <c r="B60" s="4" t="s">
        <v>31</v>
      </c>
      <c r="C60">
        <v>22</v>
      </c>
      <c r="D60" s="34">
        <v>35568932</v>
      </c>
      <c r="E60" s="11">
        <v>41970842</v>
      </c>
      <c r="F60" s="11">
        <v>22037068608</v>
      </c>
      <c r="G60" s="21">
        <f t="shared" si="7"/>
        <v>1.6140500641309253E-3</v>
      </c>
      <c r="H60" s="21">
        <f t="shared" si="8"/>
        <v>1.9045564882782797E-3</v>
      </c>
      <c r="I60" s="11">
        <v>13620</v>
      </c>
      <c r="J60" s="75">
        <f t="shared" si="1"/>
        <v>235480438</v>
      </c>
      <c r="K60" s="74">
        <f t="shared" si="2"/>
        <v>23518590988</v>
      </c>
      <c r="L60" s="18">
        <v>113270701</v>
      </c>
      <c r="M60" s="18">
        <v>11356005317</v>
      </c>
      <c r="N60" s="18">
        <v>113270701</v>
      </c>
      <c r="O60" s="18">
        <v>11296694000</v>
      </c>
      <c r="P60" s="18">
        <v>8939036</v>
      </c>
      <c r="Q60" s="79">
        <v>865891671</v>
      </c>
      <c r="R60" s="40">
        <v>177487727</v>
      </c>
      <c r="S60" s="40">
        <v>21939</v>
      </c>
      <c r="T60" s="40">
        <v>8090.06</v>
      </c>
      <c r="U60" s="40">
        <v>161194</v>
      </c>
      <c r="V60" s="40">
        <v>2792</v>
      </c>
      <c r="W60" s="40">
        <v>17678</v>
      </c>
      <c r="X60" s="40">
        <v>169352287</v>
      </c>
      <c r="Y60" s="51">
        <f t="shared" si="9"/>
        <v>0.95416336589853334</v>
      </c>
      <c r="Z60" s="54">
        <f t="shared" si="3"/>
        <v>0.74521767908280678</v>
      </c>
      <c r="AA60" s="161">
        <v>278</v>
      </c>
      <c r="AB60" s="161">
        <v>71</v>
      </c>
      <c r="AD60" s="6"/>
      <c r="AF60"/>
    </row>
    <row r="61" spans="1:45" x14ac:dyDescent="0.25">
      <c r="A61" t="s">
        <v>33</v>
      </c>
      <c r="B61" s="4" t="s">
        <v>31</v>
      </c>
      <c r="C61">
        <v>24</v>
      </c>
      <c r="D61" s="34">
        <v>35571332</v>
      </c>
      <c r="E61" s="11">
        <v>41973296</v>
      </c>
      <c r="F61" s="11">
        <v>22034840960</v>
      </c>
      <c r="G61" s="21">
        <f t="shared" si="7"/>
        <v>1.6143221575582454E-3</v>
      </c>
      <c r="H61" s="21">
        <f t="shared" si="8"/>
        <v>1.9048604015883036E-3</v>
      </c>
      <c r="I61" s="11">
        <v>13651</v>
      </c>
      <c r="J61" s="75">
        <f t="shared" si="1"/>
        <v>235480365</v>
      </c>
      <c r="K61" s="74">
        <f t="shared" si="2"/>
        <v>23515756544</v>
      </c>
      <c r="L61" s="18">
        <v>113270636</v>
      </c>
      <c r="M61" s="18">
        <v>11354785714</v>
      </c>
      <c r="N61" s="18">
        <v>113270636</v>
      </c>
      <c r="O61" s="18">
        <v>11295249879</v>
      </c>
      <c r="P61" s="18">
        <v>8939093</v>
      </c>
      <c r="Q61" s="79">
        <v>865720951</v>
      </c>
      <c r="R61" s="40">
        <v>177487276</v>
      </c>
      <c r="S61" s="40">
        <v>21933</v>
      </c>
      <c r="T61" s="40">
        <v>8092.25</v>
      </c>
      <c r="U61" s="40">
        <v>161194</v>
      </c>
      <c r="V61" s="40">
        <v>2790</v>
      </c>
      <c r="W61" s="40">
        <v>17692</v>
      </c>
      <c r="X61" s="40">
        <v>169253947</v>
      </c>
      <c r="Y61" s="51">
        <f t="shared" si="9"/>
        <v>0.9536117225665236</v>
      </c>
      <c r="Z61" s="54">
        <f t="shared" si="3"/>
        <v>0.74478494381917848</v>
      </c>
      <c r="AA61" s="161">
        <v>259</v>
      </c>
      <c r="AB61" s="161">
        <v>71</v>
      </c>
      <c r="AD61" s="6"/>
      <c r="AF61"/>
    </row>
    <row r="62" spans="1:45" x14ac:dyDescent="0.25">
      <c r="A62" t="s">
        <v>33</v>
      </c>
      <c r="B62" s="4" t="s">
        <v>31</v>
      </c>
      <c r="C62">
        <v>26</v>
      </c>
      <c r="D62" s="34">
        <v>35592693</v>
      </c>
      <c r="E62" s="11">
        <v>41993313</v>
      </c>
      <c r="F62" s="11">
        <v>22022066843</v>
      </c>
      <c r="G62" s="21">
        <f t="shared" si="7"/>
        <v>1.6162285426589557E-3</v>
      </c>
      <c r="H62" s="21">
        <f t="shared" si="8"/>
        <v>1.9068742865680712E-3</v>
      </c>
      <c r="I62" s="11">
        <v>13673</v>
      </c>
      <c r="J62" s="75">
        <f t="shared" si="1"/>
        <v>235480217</v>
      </c>
      <c r="K62" s="74">
        <f t="shared" si="2"/>
        <v>23501253336</v>
      </c>
      <c r="L62" s="18">
        <v>113270500</v>
      </c>
      <c r="M62" s="18">
        <v>11348576018</v>
      </c>
      <c r="N62" s="18">
        <v>113270500</v>
      </c>
      <c r="O62" s="18">
        <v>11287863211</v>
      </c>
      <c r="P62" s="18">
        <v>8939217</v>
      </c>
      <c r="Q62" s="79">
        <v>864814107</v>
      </c>
      <c r="R62" s="40">
        <v>177486677</v>
      </c>
      <c r="S62" s="40">
        <v>21936</v>
      </c>
      <c r="T62" s="40">
        <v>8091.11</v>
      </c>
      <c r="U62" s="40">
        <v>161194</v>
      </c>
      <c r="V62" s="40">
        <v>2794</v>
      </c>
      <c r="W62" s="40">
        <v>17668</v>
      </c>
      <c r="X62" s="40">
        <v>169286195</v>
      </c>
      <c r="Y62" s="51">
        <f t="shared" si="9"/>
        <v>0.95379663342280052</v>
      </c>
      <c r="Z62" s="54">
        <f t="shared" si="3"/>
        <v>0.74492684789464614</v>
      </c>
      <c r="AA62" s="161">
        <v>272</v>
      </c>
      <c r="AB62" s="161">
        <v>71</v>
      </c>
      <c r="AD62" s="6"/>
      <c r="AF62"/>
    </row>
    <row r="63" spans="1:45" x14ac:dyDescent="0.25">
      <c r="A63" t="s">
        <v>33</v>
      </c>
      <c r="B63" s="4" t="s">
        <v>31</v>
      </c>
      <c r="C63">
        <v>28</v>
      </c>
      <c r="D63" s="34">
        <v>35612489</v>
      </c>
      <c r="E63" s="11">
        <v>42011727</v>
      </c>
      <c r="F63" s="11">
        <v>22010958024</v>
      </c>
      <c r="G63" s="21">
        <f t="shared" si="7"/>
        <v>1.6179436152288034E-3</v>
      </c>
      <c r="H63" s="21">
        <f t="shared" si="8"/>
        <v>1.9086732596642019E-3</v>
      </c>
      <c r="I63" s="11">
        <v>13659</v>
      </c>
      <c r="J63" s="75">
        <f t="shared" si="1"/>
        <v>235480000</v>
      </c>
      <c r="K63" s="74">
        <f t="shared" si="2"/>
        <v>23488089438</v>
      </c>
      <c r="L63" s="18">
        <v>113270294</v>
      </c>
      <c r="M63" s="18">
        <v>11342758756</v>
      </c>
      <c r="N63" s="18">
        <v>113270294</v>
      </c>
      <c r="O63" s="18">
        <v>11281318840</v>
      </c>
      <c r="P63" s="18">
        <v>8939412</v>
      </c>
      <c r="Q63" s="79">
        <v>864011842</v>
      </c>
      <c r="R63" s="40">
        <v>177485157</v>
      </c>
      <c r="S63" s="40">
        <v>21951</v>
      </c>
      <c r="T63" s="40">
        <v>8085.52</v>
      </c>
      <c r="U63" s="40">
        <v>161194</v>
      </c>
      <c r="V63" s="40">
        <v>2798</v>
      </c>
      <c r="W63" s="40">
        <v>17647</v>
      </c>
      <c r="X63" s="40">
        <v>169345930</v>
      </c>
      <c r="Y63" s="51">
        <f t="shared" si="9"/>
        <v>0.95414136518469539</v>
      </c>
      <c r="Z63" s="54">
        <f t="shared" si="3"/>
        <v>0.74518970574468513</v>
      </c>
      <c r="AA63" s="161">
        <v>276</v>
      </c>
      <c r="AB63" s="161">
        <v>70</v>
      </c>
      <c r="AD63" s="6"/>
      <c r="AF63"/>
      <c r="AG63" s="40"/>
      <c r="AH63" s="40"/>
      <c r="AI63" s="40"/>
      <c r="AJ63" s="40"/>
      <c r="AK63" s="40"/>
      <c r="AL63" s="40"/>
      <c r="AM63" s="40"/>
      <c r="AN63" s="51"/>
      <c r="AO63" s="40"/>
      <c r="AP63" s="40"/>
      <c r="AQ63" s="40"/>
      <c r="AR63" s="40"/>
      <c r="AS63" s="40"/>
    </row>
    <row r="64" spans="1:45" x14ac:dyDescent="0.25">
      <c r="A64" t="s">
        <v>33</v>
      </c>
      <c r="B64" s="4" t="s">
        <v>31</v>
      </c>
      <c r="C64">
        <v>30</v>
      </c>
      <c r="D64" s="34">
        <v>35673306</v>
      </c>
      <c r="E64" s="11">
        <v>42069678</v>
      </c>
      <c r="F64" s="11">
        <v>21985314323</v>
      </c>
      <c r="G64" s="21">
        <f t="shared" si="7"/>
        <v>1.6225970425485464E-3</v>
      </c>
      <c r="H64" s="21">
        <f t="shared" si="8"/>
        <v>1.9135354346964549E-3</v>
      </c>
      <c r="I64" s="11">
        <v>13629</v>
      </c>
      <c r="J64" s="75">
        <f t="shared" si="1"/>
        <v>235479676</v>
      </c>
      <c r="K64" s="74">
        <f t="shared" si="2"/>
        <v>23459467673</v>
      </c>
      <c r="L64" s="18">
        <v>113270028</v>
      </c>
      <c r="M64" s="18">
        <v>11329648007</v>
      </c>
      <c r="N64" s="18">
        <v>113270028</v>
      </c>
      <c r="O64" s="18">
        <v>11267735931</v>
      </c>
      <c r="P64" s="18">
        <v>8939620</v>
      </c>
      <c r="Q64" s="79">
        <v>862083735</v>
      </c>
      <c r="R64" s="40">
        <v>177466963</v>
      </c>
      <c r="S64" s="40">
        <v>21973</v>
      </c>
      <c r="T64" s="40">
        <v>8076.59</v>
      </c>
      <c r="U64" s="40">
        <v>161194</v>
      </c>
      <c r="V64" s="40">
        <v>2797</v>
      </c>
      <c r="W64" s="40">
        <v>17630</v>
      </c>
      <c r="X64" s="40">
        <v>169178441</v>
      </c>
      <c r="Y64" s="51">
        <f t="shared" si="9"/>
        <v>0.95329540856570583</v>
      </c>
      <c r="Z64" s="54">
        <f t="shared" si="3"/>
        <v>0.74445268727234593</v>
      </c>
      <c r="AA64" s="161">
        <v>277</v>
      </c>
      <c r="AB64" s="161">
        <v>69</v>
      </c>
      <c r="AD64" s="6"/>
      <c r="AF64"/>
      <c r="AG64" s="40"/>
      <c r="AH64" s="40"/>
      <c r="AI64" s="40"/>
      <c r="AJ64" s="40"/>
      <c r="AK64" s="40"/>
      <c r="AL64" s="40"/>
      <c r="AM64" s="40"/>
      <c r="AN64" s="51"/>
      <c r="AO64" s="40"/>
      <c r="AP64" s="40"/>
      <c r="AQ64" s="40"/>
      <c r="AR64" s="40"/>
      <c r="AS64" s="40"/>
    </row>
    <row r="65" spans="1:45" x14ac:dyDescent="0.25">
      <c r="A65" t="s">
        <v>33</v>
      </c>
      <c r="B65" s="4" t="s">
        <v>31</v>
      </c>
      <c r="C65">
        <v>32</v>
      </c>
      <c r="D65" s="34">
        <v>35201378</v>
      </c>
      <c r="E65" s="11">
        <v>41562767</v>
      </c>
      <c r="F65" s="11">
        <v>21823105343</v>
      </c>
      <c r="G65" s="21">
        <f t="shared" si="7"/>
        <v>1.6130324922475447E-3</v>
      </c>
      <c r="H65" s="21">
        <f t="shared" si="8"/>
        <v>1.9045303748823131E-3</v>
      </c>
      <c r="I65" s="11">
        <v>13530</v>
      </c>
      <c r="J65" s="75">
        <f t="shared" si="1"/>
        <v>234712535</v>
      </c>
      <c r="K65" s="74">
        <f t="shared" si="2"/>
        <v>23277372118</v>
      </c>
      <c r="L65" s="18">
        <v>112670486</v>
      </c>
      <c r="M65" s="18">
        <v>11225158638</v>
      </c>
      <c r="N65" s="18">
        <v>112670486</v>
      </c>
      <c r="O65" s="18">
        <v>11157014936</v>
      </c>
      <c r="P65" s="18">
        <v>9371563</v>
      </c>
      <c r="Q65" s="79">
        <v>895198544</v>
      </c>
      <c r="R65" s="40">
        <v>177395610</v>
      </c>
      <c r="S65" s="40">
        <v>22010</v>
      </c>
      <c r="T65" s="40">
        <v>8059.77</v>
      </c>
      <c r="U65" s="40">
        <v>161192</v>
      </c>
      <c r="V65" s="40">
        <v>2804</v>
      </c>
      <c r="W65" s="40">
        <v>17567</v>
      </c>
      <c r="X65" s="40">
        <v>169006199</v>
      </c>
      <c r="Y65" s="51">
        <f t="shared" si="9"/>
        <v>0.95270789959232927</v>
      </c>
      <c r="Z65" s="54">
        <f t="shared" si="3"/>
        <v>0.74369475370230453</v>
      </c>
      <c r="AA65" s="161">
        <v>274</v>
      </c>
      <c r="AB65" s="161">
        <v>67</v>
      </c>
      <c r="AD65" s="6"/>
      <c r="AF65"/>
      <c r="AG65" s="40"/>
      <c r="AH65" s="40"/>
      <c r="AI65" s="40"/>
      <c r="AJ65" s="40"/>
      <c r="AK65" s="40"/>
      <c r="AL65" s="40"/>
      <c r="AM65" s="40"/>
      <c r="AN65" s="51"/>
      <c r="AO65" s="40"/>
      <c r="AP65" s="40"/>
      <c r="AQ65" s="40"/>
      <c r="AR65" s="40"/>
      <c r="AS65" s="40"/>
    </row>
    <row r="66" spans="1:45" x14ac:dyDescent="0.25">
      <c r="A66" t="s">
        <v>33</v>
      </c>
      <c r="B66" s="4" t="s">
        <v>31</v>
      </c>
      <c r="C66">
        <v>34</v>
      </c>
      <c r="D66" s="34">
        <v>33497043</v>
      </c>
      <c r="E66" s="11">
        <v>39700922</v>
      </c>
      <c r="F66" s="11">
        <v>21189799070</v>
      </c>
      <c r="G66" s="21">
        <f t="shared" si="7"/>
        <v>1.5808098457820818E-3</v>
      </c>
      <c r="H66" s="21">
        <f t="shared" si="8"/>
        <v>1.8735865247635876E-3</v>
      </c>
      <c r="I66" s="11">
        <v>13377</v>
      </c>
      <c r="J66" s="75">
        <f t="shared" si="1"/>
        <v>230044731</v>
      </c>
      <c r="K66" s="74">
        <f t="shared" si="2"/>
        <v>22582957476</v>
      </c>
      <c r="L66" s="18">
        <v>109178413</v>
      </c>
      <c r="M66" s="18">
        <v>10758030634</v>
      </c>
      <c r="N66" s="18">
        <v>109178413</v>
      </c>
      <c r="O66" s="18">
        <v>10736933640</v>
      </c>
      <c r="P66" s="18">
        <v>11687905</v>
      </c>
      <c r="Q66" s="79">
        <v>1087993202</v>
      </c>
      <c r="R66" s="40">
        <v>177284168</v>
      </c>
      <c r="S66" s="40">
        <v>22136</v>
      </c>
      <c r="T66" s="40">
        <v>8008.86</v>
      </c>
      <c r="U66" s="40">
        <v>161172</v>
      </c>
      <c r="V66" s="40">
        <v>2838</v>
      </c>
      <c r="W66" s="40">
        <v>17339</v>
      </c>
      <c r="X66" s="40">
        <v>168512448</v>
      </c>
      <c r="Y66" s="51">
        <f t="shared" si="9"/>
        <v>0.9505216957669903</v>
      </c>
      <c r="Z66" s="54">
        <f t="shared" si="3"/>
        <v>0.74152205216527234</v>
      </c>
      <c r="AA66" s="161">
        <v>263</v>
      </c>
      <c r="AB66" s="161">
        <v>63</v>
      </c>
      <c r="AD66" s="6"/>
      <c r="AF66"/>
      <c r="AG66" s="40"/>
      <c r="AH66" s="40"/>
      <c r="AI66" s="40"/>
      <c r="AJ66" s="40"/>
      <c r="AK66" s="40"/>
      <c r="AL66" s="40"/>
      <c r="AM66" s="40"/>
      <c r="AN66" s="51"/>
      <c r="AO66" s="40"/>
      <c r="AP66" s="40"/>
      <c r="AQ66" s="40"/>
      <c r="AR66" s="40"/>
      <c r="AS66" s="40"/>
    </row>
    <row r="67" spans="1:45" x14ac:dyDescent="0.25">
      <c r="A67" t="s">
        <v>33</v>
      </c>
      <c r="B67" s="4" t="s">
        <v>31</v>
      </c>
      <c r="C67">
        <v>36</v>
      </c>
      <c r="D67" s="34">
        <v>24819124</v>
      </c>
      <c r="E67" s="11">
        <v>29108016</v>
      </c>
      <c r="F67" s="11">
        <v>15615340667</v>
      </c>
      <c r="G67" s="21">
        <f t="shared" si="7"/>
        <v>1.5894065028277235E-3</v>
      </c>
      <c r="H67" s="21">
        <f t="shared" si="8"/>
        <v>1.8640653842099109E-3</v>
      </c>
      <c r="I67" s="11">
        <v>12219</v>
      </c>
      <c r="J67" s="75">
        <f t="shared" si="1"/>
        <v>187833573</v>
      </c>
      <c r="K67" s="74">
        <f t="shared" si="2"/>
        <v>16508963817</v>
      </c>
      <c r="L67" s="18">
        <v>78259672</v>
      </c>
      <c r="M67" s="18">
        <v>6956919824</v>
      </c>
      <c r="N67" s="18">
        <v>78259672</v>
      </c>
      <c r="O67" s="18">
        <v>6916434081</v>
      </c>
      <c r="P67" s="18">
        <v>31314229</v>
      </c>
      <c r="Q67" s="79">
        <v>2635609912</v>
      </c>
      <c r="R67" s="40">
        <v>154946336</v>
      </c>
      <c r="S67" s="40">
        <v>34324</v>
      </c>
      <c r="T67" s="40">
        <v>4514.2299999999996</v>
      </c>
      <c r="U67" s="40">
        <v>69911</v>
      </c>
      <c r="V67" s="40">
        <v>5719</v>
      </c>
      <c r="W67" s="40">
        <v>7962</v>
      </c>
      <c r="X67" s="40">
        <v>135904099</v>
      </c>
      <c r="Y67" s="51">
        <f t="shared" si="9"/>
        <v>0.87710430919773408</v>
      </c>
      <c r="Z67" s="54">
        <f t="shared" si="3"/>
        <v>0.59803229722324336</v>
      </c>
      <c r="AA67" s="161">
        <v>194</v>
      </c>
      <c r="AB67" s="161">
        <v>42</v>
      </c>
      <c r="AD67" s="6"/>
      <c r="AF67"/>
      <c r="AG67" s="40"/>
      <c r="AH67" s="40"/>
      <c r="AI67" s="40"/>
      <c r="AJ67" s="40"/>
      <c r="AK67" s="40"/>
      <c r="AL67" s="40"/>
      <c r="AM67" s="40"/>
      <c r="AN67" s="51"/>
      <c r="AO67" s="40"/>
      <c r="AP67" s="40"/>
      <c r="AQ67" s="40"/>
      <c r="AR67" s="40"/>
      <c r="AS67" s="40"/>
    </row>
    <row r="68" spans="1:45" s="6" customFormat="1" x14ac:dyDescent="0.25">
      <c r="A68" t="s">
        <v>33</v>
      </c>
      <c r="B68" s="4" t="s">
        <v>31</v>
      </c>
      <c r="C68">
        <v>38</v>
      </c>
      <c r="D68" s="34">
        <v>13834146</v>
      </c>
      <c r="E68" s="11">
        <v>15913911</v>
      </c>
      <c r="F68" s="11">
        <v>8928886885</v>
      </c>
      <c r="G68" s="21">
        <f t="shared" si="7"/>
        <v>1.5493696110363481E-3</v>
      </c>
      <c r="H68" s="21">
        <f t="shared" si="8"/>
        <v>1.7822950615193061E-3</v>
      </c>
      <c r="I68" s="11">
        <v>8881</v>
      </c>
      <c r="J68" s="75">
        <f t="shared" si="1"/>
        <v>120457143</v>
      </c>
      <c r="K68" s="74">
        <f t="shared" si="2"/>
        <v>9376051786</v>
      </c>
      <c r="L68" s="18">
        <v>35884044</v>
      </c>
      <c r="M68" s="18">
        <v>2806834418</v>
      </c>
      <c r="N68" s="18">
        <v>35884044</v>
      </c>
      <c r="O68" s="18">
        <v>2807679996</v>
      </c>
      <c r="P68" s="18">
        <v>48689055</v>
      </c>
      <c r="Q68" s="79">
        <v>3761537372</v>
      </c>
      <c r="R68" s="40">
        <v>10755486</v>
      </c>
      <c r="S68" s="40">
        <v>11588</v>
      </c>
      <c r="T68" s="40">
        <v>928.15700000000004</v>
      </c>
      <c r="U68" s="40">
        <v>6891</v>
      </c>
      <c r="V68" s="40">
        <v>3842</v>
      </c>
      <c r="W68" s="40">
        <v>959</v>
      </c>
      <c r="X68" s="40">
        <v>7205739</v>
      </c>
      <c r="Y68" s="51">
        <f t="shared" si="9"/>
        <v>0.66995940490276307</v>
      </c>
      <c r="Z68" s="54">
        <f t="shared" si="3"/>
        <v>3.1708128592656475E-2</v>
      </c>
      <c r="AA68" s="161">
        <v>118</v>
      </c>
      <c r="AB68" s="161">
        <v>27</v>
      </c>
      <c r="AF68"/>
      <c r="AG68" s="40"/>
      <c r="AH68" s="40"/>
      <c r="AI68" s="40"/>
      <c r="AJ68" s="40"/>
      <c r="AK68" s="40"/>
      <c r="AL68" s="40"/>
      <c r="AM68" s="40"/>
      <c r="AN68" s="51"/>
      <c r="AO68" s="40"/>
      <c r="AP68" s="40"/>
      <c r="AQ68" s="40"/>
      <c r="AR68" s="40"/>
      <c r="AS68" s="40"/>
    </row>
    <row r="69" spans="1:45" x14ac:dyDescent="0.25">
      <c r="A69" s="2" t="s">
        <v>33</v>
      </c>
      <c r="B69" s="5" t="s">
        <v>31</v>
      </c>
      <c r="C69" s="2">
        <v>40</v>
      </c>
      <c r="D69" s="33">
        <v>6435259</v>
      </c>
      <c r="E69" s="12">
        <v>7545790</v>
      </c>
      <c r="F69" s="12">
        <v>5143775826</v>
      </c>
      <c r="G69" s="3">
        <f t="shared" si="7"/>
        <v>1.251076877703729E-3</v>
      </c>
      <c r="H69" s="3">
        <f t="shared" si="8"/>
        <v>1.4669748945625998E-3</v>
      </c>
      <c r="I69" s="11">
        <v>7127</v>
      </c>
      <c r="J69" s="76">
        <f t="shared" si="1"/>
        <v>71810837</v>
      </c>
      <c r="K69" s="77">
        <f t="shared" si="2"/>
        <v>5403701060</v>
      </c>
      <c r="L69" s="12">
        <v>15073766</v>
      </c>
      <c r="M69" s="12">
        <v>1137405979</v>
      </c>
      <c r="N69" s="12">
        <v>15073766</v>
      </c>
      <c r="O69" s="12">
        <v>1139765092</v>
      </c>
      <c r="P69" s="12">
        <v>41663305</v>
      </c>
      <c r="Q69" s="71">
        <v>3126529989</v>
      </c>
      <c r="R69" s="56">
        <v>386261</v>
      </c>
      <c r="S69" s="55">
        <v>527</v>
      </c>
      <c r="T69" s="55">
        <v>732.94299999999998</v>
      </c>
      <c r="U69" s="55">
        <v>1848</v>
      </c>
      <c r="V69" s="55">
        <v>212</v>
      </c>
      <c r="W69" s="55">
        <v>738</v>
      </c>
      <c r="X69" s="55">
        <v>237456</v>
      </c>
      <c r="Y69" s="92">
        <f t="shared" si="9"/>
        <v>0.61475530793945021</v>
      </c>
      <c r="Z69" s="53">
        <f t="shared" si="3"/>
        <v>1.0449012076482144E-3</v>
      </c>
      <c r="AA69" s="162">
        <v>73</v>
      </c>
      <c r="AB69" s="162">
        <v>22</v>
      </c>
      <c r="AD69" s="6"/>
      <c r="AF69"/>
      <c r="AG69" s="40"/>
      <c r="AH69" s="40"/>
      <c r="AI69" s="40"/>
      <c r="AJ69" s="40"/>
      <c r="AK69" s="40"/>
      <c r="AL69" s="40"/>
      <c r="AM69" s="40"/>
      <c r="AN69" s="51"/>
      <c r="AO69" s="40"/>
      <c r="AP69" s="40"/>
      <c r="AQ69" s="40"/>
      <c r="AR69" s="40"/>
      <c r="AS69" s="40"/>
    </row>
    <row r="70" spans="1:45" x14ac:dyDescent="0.25">
      <c r="A70" t="s">
        <v>33</v>
      </c>
      <c r="B70" s="4" t="s">
        <v>34</v>
      </c>
      <c r="C70">
        <v>20</v>
      </c>
      <c r="D70" s="39">
        <v>35218297</v>
      </c>
      <c r="E70" s="11">
        <v>41635140</v>
      </c>
      <c r="F70" s="11">
        <v>22027975700</v>
      </c>
      <c r="G70" s="21">
        <f t="shared" si="7"/>
        <v>1.5987986131653486E-3</v>
      </c>
      <c r="H70" s="21">
        <f t="shared" si="8"/>
        <v>1.8901028658752333E-3</v>
      </c>
      <c r="I70" s="11">
        <v>13684</v>
      </c>
      <c r="J70" s="75">
        <f t="shared" si="1"/>
        <v>235311846</v>
      </c>
      <c r="K70" s="74">
        <f t="shared" si="2"/>
        <v>23487673848</v>
      </c>
      <c r="L70" s="11">
        <v>113126487</v>
      </c>
      <c r="M70" s="11">
        <v>11340049416</v>
      </c>
      <c r="N70" s="11">
        <v>113126487</v>
      </c>
      <c r="O70" s="11">
        <v>11270890027</v>
      </c>
      <c r="P70" s="11">
        <v>9058872</v>
      </c>
      <c r="Q70" s="79">
        <v>876734405</v>
      </c>
      <c r="R70" s="58">
        <v>177484948</v>
      </c>
      <c r="S70" s="40">
        <v>21946</v>
      </c>
      <c r="T70" s="40">
        <v>8087.92</v>
      </c>
      <c r="U70" s="40">
        <v>161206</v>
      </c>
      <c r="V70" s="40">
        <v>2788</v>
      </c>
      <c r="W70" s="40">
        <v>17690</v>
      </c>
      <c r="X70" s="40">
        <v>169222167</v>
      </c>
      <c r="Y70" s="51">
        <f t="shared" si="9"/>
        <v>0.95344517327745448</v>
      </c>
      <c r="Z70" s="54">
        <f t="shared" si="3"/>
        <v>0.74464509913056642</v>
      </c>
      <c r="AA70" s="164">
        <v>282</v>
      </c>
      <c r="AB70" s="161">
        <v>70</v>
      </c>
      <c r="AD70" s="151"/>
      <c r="AF70"/>
      <c r="AG70" s="40"/>
      <c r="AH70" s="40"/>
      <c r="AI70" s="40"/>
      <c r="AJ70" s="40"/>
      <c r="AK70" s="40"/>
      <c r="AL70" s="40"/>
      <c r="AM70" s="40"/>
      <c r="AN70" s="51"/>
      <c r="AO70" s="40"/>
      <c r="AP70" s="40"/>
      <c r="AQ70" s="40"/>
      <c r="AR70" s="40"/>
      <c r="AS70" s="40"/>
    </row>
    <row r="71" spans="1:45" x14ac:dyDescent="0.25">
      <c r="A71" t="s">
        <v>33</v>
      </c>
      <c r="B71" s="4" t="s">
        <v>34</v>
      </c>
      <c r="C71">
        <v>22</v>
      </c>
      <c r="D71" s="34">
        <v>35212490</v>
      </c>
      <c r="E71" s="11">
        <v>41628635</v>
      </c>
      <c r="F71" s="11">
        <v>22025474595</v>
      </c>
      <c r="G71" s="21">
        <f t="shared" si="7"/>
        <v>1.5987165156474577E-3</v>
      </c>
      <c r="H71" s="21">
        <f t="shared" si="8"/>
        <v>1.8900221568642207E-3</v>
      </c>
      <c r="I71" s="11">
        <v>13711</v>
      </c>
      <c r="J71" s="75">
        <f t="shared" si="1"/>
        <v>235311765</v>
      </c>
      <c r="K71" s="74">
        <f t="shared" si="2"/>
        <v>23484808421</v>
      </c>
      <c r="L71" s="11">
        <v>113126411</v>
      </c>
      <c r="M71" s="11">
        <v>11338842299</v>
      </c>
      <c r="N71" s="11">
        <v>113126411</v>
      </c>
      <c r="O71" s="11">
        <v>11269424181</v>
      </c>
      <c r="P71" s="11">
        <v>9058943</v>
      </c>
      <c r="Q71" s="79">
        <v>876541941</v>
      </c>
      <c r="R71" s="59">
        <v>177481277</v>
      </c>
      <c r="S71" s="40">
        <v>21944</v>
      </c>
      <c r="T71" s="40">
        <v>8087.92</v>
      </c>
      <c r="U71" s="40">
        <v>161192</v>
      </c>
      <c r="V71" s="40">
        <v>2790</v>
      </c>
      <c r="W71" s="40">
        <v>17685</v>
      </c>
      <c r="X71" s="40">
        <v>169223105</v>
      </c>
      <c r="Y71" s="51">
        <f t="shared" si="9"/>
        <v>0.95347017927981215</v>
      </c>
      <c r="Z71" s="54">
        <f t="shared" si="3"/>
        <v>0.74464922670507616</v>
      </c>
      <c r="AA71" s="164">
        <v>278</v>
      </c>
      <c r="AB71" s="161">
        <v>70</v>
      </c>
      <c r="AD71" s="151"/>
      <c r="AF71"/>
      <c r="AG71" s="40"/>
      <c r="AH71" s="40"/>
      <c r="AI71" s="40"/>
      <c r="AJ71" s="40"/>
      <c r="AK71" s="40"/>
      <c r="AL71" s="40"/>
      <c r="AM71" s="40"/>
      <c r="AN71" s="51"/>
      <c r="AO71" s="40"/>
      <c r="AQ71" s="40"/>
      <c r="AR71" s="40"/>
      <c r="AS71" s="40"/>
    </row>
    <row r="72" spans="1:45" x14ac:dyDescent="0.25">
      <c r="A72" t="s">
        <v>33</v>
      </c>
      <c r="B72" s="4" t="s">
        <v>34</v>
      </c>
      <c r="C72">
        <v>24</v>
      </c>
      <c r="D72" s="34">
        <v>35195677</v>
      </c>
      <c r="E72" s="11">
        <v>41611201</v>
      </c>
      <c r="F72" s="11">
        <v>22018104253</v>
      </c>
      <c r="G72" s="21">
        <f t="shared" si="7"/>
        <v>1.5984880712518444E-3</v>
      </c>
      <c r="H72" s="21">
        <f t="shared" si="8"/>
        <v>1.8898630200795063E-3</v>
      </c>
      <c r="I72" s="11">
        <v>13710</v>
      </c>
      <c r="J72" s="75">
        <f t="shared" si="1"/>
        <v>235288941</v>
      </c>
      <c r="K72" s="74">
        <f t="shared" si="2"/>
        <v>23476110615</v>
      </c>
      <c r="L72" s="11">
        <v>113108119</v>
      </c>
      <c r="M72" s="11">
        <v>11335001870</v>
      </c>
      <c r="N72" s="11">
        <v>113108119</v>
      </c>
      <c r="O72" s="11">
        <v>11263708550</v>
      </c>
      <c r="P72" s="11">
        <v>9072703</v>
      </c>
      <c r="Q72" s="79">
        <v>877400195</v>
      </c>
      <c r="R72" s="59">
        <v>177480496</v>
      </c>
      <c r="S72" s="40">
        <v>21944</v>
      </c>
      <c r="T72" s="40">
        <v>8087.88</v>
      </c>
      <c r="U72" s="40">
        <v>161192</v>
      </c>
      <c r="V72" s="40">
        <v>2790</v>
      </c>
      <c r="W72" s="40">
        <v>17668</v>
      </c>
      <c r="X72" s="40">
        <v>169165364</v>
      </c>
      <c r="Y72" s="51">
        <f t="shared" si="9"/>
        <v>0.95314903785258742</v>
      </c>
      <c r="Z72" s="54">
        <f t="shared" si="3"/>
        <v>0.74439514325116973</v>
      </c>
      <c r="AA72" s="164">
        <v>277</v>
      </c>
      <c r="AB72" s="161">
        <v>71</v>
      </c>
      <c r="AD72" s="151"/>
      <c r="AF72"/>
      <c r="AK72" s="40"/>
      <c r="AL72" s="40"/>
      <c r="AM72" s="40"/>
      <c r="AN72" s="51"/>
      <c r="AO72" s="40"/>
      <c r="AQ72" s="40"/>
      <c r="AR72" s="40"/>
      <c r="AS72" s="40"/>
    </row>
    <row r="73" spans="1:45" s="97" customFormat="1" x14ac:dyDescent="0.25">
      <c r="A73" s="97" t="s">
        <v>33</v>
      </c>
      <c r="B73" s="4" t="s">
        <v>34</v>
      </c>
      <c r="C73" s="97">
        <v>26</v>
      </c>
      <c r="D73" s="99">
        <v>35081098</v>
      </c>
      <c r="E73" s="100">
        <v>41495439</v>
      </c>
      <c r="F73" s="100">
        <v>21992542011</v>
      </c>
      <c r="G73" s="101">
        <f t="shared" si="7"/>
        <v>1.5951361139814352E-3</v>
      </c>
      <c r="H73" s="101">
        <f t="shared" si="8"/>
        <v>1.8867959410624404E-3</v>
      </c>
      <c r="I73" s="11">
        <v>13662</v>
      </c>
      <c r="J73" s="75">
        <f t="shared" si="1"/>
        <v>235206313</v>
      </c>
      <c r="K73" s="102">
        <f t="shared" si="2"/>
        <v>23446731340</v>
      </c>
      <c r="L73" s="100">
        <v>113037582</v>
      </c>
      <c r="M73" s="100">
        <v>11320502831</v>
      </c>
      <c r="N73" s="100">
        <v>113037582</v>
      </c>
      <c r="O73" s="100">
        <v>11244580422</v>
      </c>
      <c r="P73" s="100">
        <v>9131149</v>
      </c>
      <c r="Q73" s="103">
        <v>881648087</v>
      </c>
      <c r="R73" s="104">
        <v>177477650</v>
      </c>
      <c r="S73" s="105">
        <v>21963</v>
      </c>
      <c r="T73" s="105">
        <v>8080.76</v>
      </c>
      <c r="U73" s="105">
        <v>161191</v>
      </c>
      <c r="V73" s="105">
        <v>2791</v>
      </c>
      <c r="W73" s="105">
        <v>17649</v>
      </c>
      <c r="X73" s="105">
        <v>169224271</v>
      </c>
      <c r="Y73" s="106">
        <f t="shared" si="9"/>
        <v>0.95349623459629984</v>
      </c>
      <c r="Z73" s="138">
        <f t="shared" si="3"/>
        <v>0.74465435757061804</v>
      </c>
      <c r="AA73" s="164">
        <v>279</v>
      </c>
      <c r="AB73" s="161">
        <v>71</v>
      </c>
      <c r="AC73" s="105"/>
      <c r="AD73" s="151"/>
      <c r="AE73" s="6"/>
      <c r="AO73" s="105"/>
      <c r="AQ73" s="105"/>
      <c r="AR73" s="105"/>
      <c r="AS73" s="105"/>
    </row>
    <row r="74" spans="1:45" x14ac:dyDescent="0.25">
      <c r="A74" t="s">
        <v>33</v>
      </c>
      <c r="B74" s="4" t="s">
        <v>34</v>
      </c>
      <c r="C74">
        <v>28</v>
      </c>
      <c r="D74" s="34">
        <v>35101924</v>
      </c>
      <c r="E74" s="11">
        <v>41511308</v>
      </c>
      <c r="F74" s="11">
        <v>21962816557</v>
      </c>
      <c r="G74" s="21">
        <f t="shared" si="7"/>
        <v>1.5982432812704204E-3</v>
      </c>
      <c r="H74" s="21">
        <f t="shared" si="8"/>
        <v>1.8900721541003581E-3</v>
      </c>
      <c r="I74" s="11">
        <v>13522</v>
      </c>
      <c r="J74" s="75">
        <f t="shared" si="1"/>
        <v>235150685</v>
      </c>
      <c r="K74" s="74">
        <f t="shared" si="2"/>
        <v>23412228342</v>
      </c>
      <c r="L74" s="11">
        <v>112994623</v>
      </c>
      <c r="M74" s="11">
        <v>11305181127</v>
      </c>
      <c r="N74" s="11">
        <v>112994623</v>
      </c>
      <c r="O74" s="11">
        <v>11224451455</v>
      </c>
      <c r="P74" s="11">
        <v>9161439</v>
      </c>
      <c r="Q74" s="79">
        <v>882595760</v>
      </c>
      <c r="R74" s="59">
        <v>177464787</v>
      </c>
      <c r="S74" s="40">
        <v>21997</v>
      </c>
      <c r="T74" s="40">
        <v>8067.68</v>
      </c>
      <c r="U74" s="40">
        <v>161191</v>
      </c>
      <c r="V74" s="40">
        <v>2794</v>
      </c>
      <c r="W74" s="40">
        <v>17626</v>
      </c>
      <c r="X74" s="40">
        <v>169133581</v>
      </c>
      <c r="Y74" s="51">
        <f t="shared" si="9"/>
        <v>0.95305431493854609</v>
      </c>
      <c r="Z74" s="54">
        <f t="shared" si="3"/>
        <v>0.74425528536135988</v>
      </c>
      <c r="AA74" s="164">
        <v>280</v>
      </c>
      <c r="AB74" s="161">
        <v>71</v>
      </c>
      <c r="AC74" s="40"/>
      <c r="AD74" s="151"/>
      <c r="AF74"/>
      <c r="AG74" s="40"/>
      <c r="AH74" s="40"/>
      <c r="AI74" s="40"/>
      <c r="AJ74" s="40"/>
      <c r="AK74" s="40"/>
      <c r="AL74" s="40"/>
      <c r="AM74" s="40"/>
      <c r="AN74" s="51"/>
      <c r="AO74" s="40"/>
      <c r="AQ74" s="40"/>
      <c r="AR74" s="40"/>
      <c r="AS74" s="40"/>
    </row>
    <row r="75" spans="1:45" x14ac:dyDescent="0.25">
      <c r="A75" t="s">
        <v>33</v>
      </c>
      <c r="B75" s="4" t="s">
        <v>34</v>
      </c>
      <c r="C75">
        <v>30</v>
      </c>
      <c r="D75" s="34">
        <v>34896963</v>
      </c>
      <c r="E75" s="11">
        <v>41301022</v>
      </c>
      <c r="F75" s="11">
        <v>21905476619</v>
      </c>
      <c r="G75" s="21">
        <f t="shared" si="7"/>
        <v>1.5930702448049756E-3</v>
      </c>
      <c r="H75" s="21">
        <f t="shared" si="8"/>
        <v>1.8854199211614973E-3</v>
      </c>
      <c r="I75" s="11">
        <v>13543</v>
      </c>
      <c r="J75" s="75">
        <f t="shared" si="1"/>
        <v>234955658</v>
      </c>
      <c r="K75" s="74">
        <f t="shared" ref="K75:K124" si="10">M75+O75+Q75</f>
        <v>23347182706</v>
      </c>
      <c r="L75" s="11">
        <v>112831121</v>
      </c>
      <c r="M75" s="11">
        <v>11272165139</v>
      </c>
      <c r="N75" s="11">
        <v>112831121</v>
      </c>
      <c r="O75" s="11">
        <v>11183102407</v>
      </c>
      <c r="P75" s="11">
        <v>9293416</v>
      </c>
      <c r="Q75" s="79">
        <v>891915160</v>
      </c>
      <c r="R75" s="59">
        <v>177436959</v>
      </c>
      <c r="S75" s="40">
        <v>22021</v>
      </c>
      <c r="T75" s="40">
        <v>8057.62</v>
      </c>
      <c r="U75" s="40">
        <v>161192</v>
      </c>
      <c r="V75" s="40">
        <v>2791</v>
      </c>
      <c r="W75" s="40">
        <v>17620</v>
      </c>
      <c r="X75" s="40">
        <v>168886197</v>
      </c>
      <c r="Y75" s="51">
        <f t="shared" si="9"/>
        <v>0.95180957762018448</v>
      </c>
      <c r="Z75" s="54">
        <f t="shared" ref="Z75:Z124" si="11">X75/$C$1</f>
        <v>0.74316669698981797</v>
      </c>
      <c r="AA75" s="164">
        <v>275</v>
      </c>
      <c r="AB75" s="161">
        <v>70</v>
      </c>
      <c r="AC75" s="40"/>
      <c r="AD75" s="151"/>
      <c r="AF75"/>
      <c r="AG75" s="40"/>
      <c r="AH75" s="40"/>
      <c r="AI75" s="40"/>
      <c r="AJ75" s="40"/>
      <c r="AK75" s="40"/>
      <c r="AL75" s="40"/>
      <c r="AM75" s="40"/>
      <c r="AN75" s="51"/>
    </row>
    <row r="76" spans="1:45" s="97" customFormat="1" x14ac:dyDescent="0.25">
      <c r="A76" s="97" t="s">
        <v>33</v>
      </c>
      <c r="B76" s="4" t="s">
        <v>34</v>
      </c>
      <c r="C76" s="97">
        <v>32</v>
      </c>
      <c r="D76" s="99">
        <v>34706262</v>
      </c>
      <c r="E76" s="100">
        <v>41028666</v>
      </c>
      <c r="F76" s="100">
        <v>21423904187</v>
      </c>
      <c r="G76" s="101">
        <f t="shared" si="7"/>
        <v>1.6199783987579501E-3</v>
      </c>
      <c r="H76" s="101">
        <f t="shared" si="8"/>
        <v>1.9150881950310507E-3</v>
      </c>
      <c r="I76" s="11">
        <v>13493</v>
      </c>
      <c r="J76" s="75">
        <f t="shared" si="1"/>
        <v>233471821</v>
      </c>
      <c r="K76" s="102">
        <f t="shared" si="10"/>
        <v>22811270959</v>
      </c>
      <c r="L76" s="100">
        <v>111684722</v>
      </c>
      <c r="M76" s="100">
        <v>10974963473</v>
      </c>
      <c r="N76" s="100">
        <v>111684722</v>
      </c>
      <c r="O76" s="100">
        <v>10892966702</v>
      </c>
      <c r="P76" s="100">
        <v>10102377</v>
      </c>
      <c r="Q76" s="103">
        <v>943340784</v>
      </c>
      <c r="R76" s="104">
        <v>177236193</v>
      </c>
      <c r="S76" s="105">
        <v>22275</v>
      </c>
      <c r="T76" s="105">
        <v>7956.73</v>
      </c>
      <c r="U76" s="105">
        <v>161191</v>
      </c>
      <c r="V76" s="105">
        <v>2841</v>
      </c>
      <c r="W76" s="105">
        <v>17306</v>
      </c>
      <c r="X76" s="105">
        <v>168587636</v>
      </c>
      <c r="Y76" s="106">
        <f t="shared" si="9"/>
        <v>0.95120321163747856</v>
      </c>
      <c r="Z76" s="138">
        <f t="shared" si="11"/>
        <v>0.74185290938513904</v>
      </c>
      <c r="AA76" s="164">
        <v>268</v>
      </c>
      <c r="AB76" s="161">
        <v>64</v>
      </c>
      <c r="AC76" s="105"/>
      <c r="AD76" s="151"/>
      <c r="AE76" s="6"/>
      <c r="AG76" s="105"/>
      <c r="AH76" s="105"/>
      <c r="AI76" s="105"/>
      <c r="AJ76" s="105"/>
      <c r="AK76" s="105"/>
      <c r="AL76" s="105"/>
      <c r="AM76" s="105"/>
      <c r="AN76" s="106"/>
    </row>
    <row r="77" spans="1:45" x14ac:dyDescent="0.25">
      <c r="A77" t="s">
        <v>33</v>
      </c>
      <c r="B77" s="4" t="s">
        <v>34</v>
      </c>
      <c r="C77">
        <v>34</v>
      </c>
      <c r="D77" s="34">
        <v>32289472</v>
      </c>
      <c r="E77" s="11">
        <v>38409919</v>
      </c>
      <c r="F77" s="11">
        <v>20568396180</v>
      </c>
      <c r="G77" s="21">
        <f t="shared" si="7"/>
        <v>1.5698585206851067E-3</v>
      </c>
      <c r="H77" s="21">
        <f t="shared" si="8"/>
        <v>1.8674241133758635E-3</v>
      </c>
      <c r="I77" s="11">
        <v>13264</v>
      </c>
      <c r="J77" s="75">
        <f t="shared" si="1"/>
        <v>226752383</v>
      </c>
      <c r="K77" s="74">
        <f t="shared" si="10"/>
        <v>21870401644</v>
      </c>
      <c r="L77" s="11">
        <v>106752537</v>
      </c>
      <c r="M77" s="11">
        <v>10380728580</v>
      </c>
      <c r="N77" s="11">
        <v>106752537</v>
      </c>
      <c r="O77" s="11">
        <v>10286876254</v>
      </c>
      <c r="P77" s="11">
        <v>13247309</v>
      </c>
      <c r="Q77" s="79">
        <v>1202796810</v>
      </c>
      <c r="R77" s="59">
        <v>177097716</v>
      </c>
      <c r="S77" s="40">
        <v>22552</v>
      </c>
      <c r="T77" s="40">
        <v>7852.86</v>
      </c>
      <c r="U77" s="40">
        <v>161180</v>
      </c>
      <c r="V77" s="40">
        <v>2908</v>
      </c>
      <c r="W77" s="40">
        <v>16958</v>
      </c>
      <c r="X77" s="40">
        <v>168633892</v>
      </c>
      <c r="Y77" s="51">
        <f t="shared" si="9"/>
        <v>0.95220816964121657</v>
      </c>
      <c r="Z77" s="54">
        <f t="shared" si="11"/>
        <v>0.74205645425349764</v>
      </c>
      <c r="AA77" s="164">
        <v>248</v>
      </c>
      <c r="AB77" s="161">
        <v>59</v>
      </c>
      <c r="AC77" s="40"/>
      <c r="AD77" s="151"/>
      <c r="AF77"/>
      <c r="AG77" s="40"/>
      <c r="AH77" s="40"/>
      <c r="AI77" s="40"/>
      <c r="AJ77" s="40"/>
      <c r="AK77" s="40"/>
      <c r="AL77" s="40"/>
      <c r="AM77" s="40"/>
      <c r="AN77" s="51"/>
    </row>
    <row r="78" spans="1:45" x14ac:dyDescent="0.25">
      <c r="A78" t="s">
        <v>33</v>
      </c>
      <c r="B78" s="4" t="s">
        <v>34</v>
      </c>
      <c r="C78">
        <v>36</v>
      </c>
      <c r="D78" s="34">
        <v>19319863</v>
      </c>
      <c r="E78" s="11">
        <v>23081393</v>
      </c>
      <c r="F78" s="11">
        <v>13448597654</v>
      </c>
      <c r="G78" s="21">
        <f t="shared" si="7"/>
        <v>1.4365708229998029E-3</v>
      </c>
      <c r="H78" s="21">
        <f t="shared" si="8"/>
        <v>1.7162676432018122E-3</v>
      </c>
      <c r="I78" s="11">
        <v>11822</v>
      </c>
      <c r="J78" s="75">
        <f t="shared" ref="J78:J124" si="12">L78+N78+P78</f>
        <v>164943812</v>
      </c>
      <c r="K78" s="74">
        <f t="shared" si="10"/>
        <v>14148272438</v>
      </c>
      <c r="L78" s="11">
        <v>65031420</v>
      </c>
      <c r="M78" s="11">
        <v>5656833751</v>
      </c>
      <c r="N78" s="11">
        <v>65031420</v>
      </c>
      <c r="O78" s="11">
        <v>5606964508</v>
      </c>
      <c r="P78" s="11">
        <v>34880972</v>
      </c>
      <c r="Q78" s="79">
        <v>2884474179</v>
      </c>
      <c r="R78" s="59">
        <v>142275217</v>
      </c>
      <c r="S78" s="40">
        <v>39625</v>
      </c>
      <c r="T78" s="40">
        <v>3590.54</v>
      </c>
      <c r="U78" s="40">
        <v>48655</v>
      </c>
      <c r="V78" s="40">
        <v>7190</v>
      </c>
      <c r="W78" s="40">
        <v>5852</v>
      </c>
      <c r="X78" s="40">
        <v>122535717</v>
      </c>
      <c r="Y78" s="51">
        <f t="shared" si="9"/>
        <v>0.86125833847788125</v>
      </c>
      <c r="Z78" s="54">
        <f t="shared" si="11"/>
        <v>0.53920607890868122</v>
      </c>
      <c r="AA78" s="164">
        <v>179</v>
      </c>
      <c r="AB78" s="161">
        <v>37</v>
      </c>
      <c r="AC78" s="40"/>
      <c r="AD78" s="151"/>
      <c r="AF78"/>
      <c r="AG78" s="40"/>
      <c r="AH78" s="40"/>
      <c r="AI78" s="40"/>
      <c r="AJ78" s="40"/>
      <c r="AK78" s="40"/>
      <c r="AL78" s="40"/>
      <c r="AM78" s="40"/>
      <c r="AN78" s="51"/>
    </row>
    <row r="79" spans="1:45" s="6" customFormat="1" x14ac:dyDescent="0.25">
      <c r="A79" t="s">
        <v>33</v>
      </c>
      <c r="B79" s="4" t="s">
        <v>34</v>
      </c>
      <c r="C79">
        <v>38</v>
      </c>
      <c r="D79" s="34">
        <v>4555764</v>
      </c>
      <c r="E79" s="11">
        <v>5311410</v>
      </c>
      <c r="F79" s="11">
        <v>3709911433</v>
      </c>
      <c r="G79" s="21">
        <f t="shared" si="7"/>
        <v>1.2279980485453276E-3</v>
      </c>
      <c r="H79" s="21">
        <f t="shared" si="8"/>
        <v>1.4316810780857258E-3</v>
      </c>
      <c r="I79" s="11">
        <v>5484</v>
      </c>
      <c r="J79" s="75">
        <f t="shared" si="12"/>
        <v>51652462</v>
      </c>
      <c r="K79" s="74">
        <f t="shared" si="10"/>
        <v>3849952973</v>
      </c>
      <c r="L79" s="11">
        <v>8507253</v>
      </c>
      <c r="M79" s="11">
        <v>636694909</v>
      </c>
      <c r="N79" s="11">
        <v>8507253</v>
      </c>
      <c r="O79" s="11">
        <v>636031479</v>
      </c>
      <c r="P79" s="11">
        <v>34637956</v>
      </c>
      <c r="Q79" s="79">
        <v>2577226585</v>
      </c>
      <c r="R79" s="59">
        <v>59382</v>
      </c>
      <c r="S79" s="40">
        <v>85</v>
      </c>
      <c r="T79" s="40">
        <v>698.61199999999997</v>
      </c>
      <c r="U79" s="40">
        <v>1064</v>
      </c>
      <c r="V79" s="40">
        <v>35</v>
      </c>
      <c r="W79" s="40">
        <v>734</v>
      </c>
      <c r="X79" s="40">
        <v>40893</v>
      </c>
      <c r="Y79" s="51">
        <f t="shared" si="9"/>
        <v>0.68864302313832471</v>
      </c>
      <c r="Z79" s="54">
        <f t="shared" si="11"/>
        <v>1.7994552710547817E-4</v>
      </c>
      <c r="AA79" s="164">
        <v>79</v>
      </c>
      <c r="AB79" s="161">
        <v>20</v>
      </c>
      <c r="AC79" s="40"/>
      <c r="AD79" s="151"/>
      <c r="AF79"/>
      <c r="AG79" s="40"/>
      <c r="AH79" s="40"/>
      <c r="AI79" s="40"/>
      <c r="AJ79" s="40"/>
      <c r="AK79" s="40"/>
      <c r="AL79" s="40"/>
      <c r="AM79" s="40"/>
      <c r="AN79" s="51"/>
    </row>
    <row r="80" spans="1:45" s="88" customFormat="1" x14ac:dyDescent="0.25">
      <c r="A80" s="81" t="s">
        <v>33</v>
      </c>
      <c r="B80" s="81" t="s">
        <v>34</v>
      </c>
      <c r="C80" s="81">
        <v>40</v>
      </c>
      <c r="D80" s="82">
        <v>242700</v>
      </c>
      <c r="E80" s="83">
        <v>315773</v>
      </c>
      <c r="F80" s="83">
        <v>261330826</v>
      </c>
      <c r="G80" s="84">
        <f t="shared" si="7"/>
        <v>9.2870788997544433E-4</v>
      </c>
      <c r="H80" s="84">
        <f t="shared" si="8"/>
        <v>1.2083266441747671E-3</v>
      </c>
      <c r="I80" s="11">
        <v>0</v>
      </c>
      <c r="J80" s="85">
        <f t="shared" si="12"/>
        <v>3799292</v>
      </c>
      <c r="K80" s="86">
        <f>M80+O80+Q80</f>
        <v>272492944</v>
      </c>
      <c r="L80" s="83">
        <v>81451</v>
      </c>
      <c r="M80" s="83">
        <v>5867971</v>
      </c>
      <c r="N80" s="83">
        <v>81451</v>
      </c>
      <c r="O80" s="83">
        <v>5867423</v>
      </c>
      <c r="P80" s="83">
        <v>3636390</v>
      </c>
      <c r="Q80" s="87">
        <v>260757550</v>
      </c>
      <c r="R80" s="56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92">
        <v>0</v>
      </c>
      <c r="Z80" s="53">
        <f t="shared" si="11"/>
        <v>0</v>
      </c>
      <c r="AA80" s="165">
        <v>0</v>
      </c>
      <c r="AB80" s="162">
        <v>0</v>
      </c>
      <c r="AC80" s="40"/>
      <c r="AD80" s="151"/>
      <c r="AE80" s="6"/>
      <c r="AF80"/>
      <c r="AG80" s="40"/>
      <c r="AH80" s="40"/>
      <c r="AI80" s="40"/>
      <c r="AJ80" s="40"/>
      <c r="AK80" s="40"/>
      <c r="AL80" s="40"/>
      <c r="AM80" s="40"/>
      <c r="AN80" s="51"/>
    </row>
    <row r="81" spans="1:43" x14ac:dyDescent="0.25">
      <c r="A81" t="s">
        <v>33</v>
      </c>
      <c r="B81" s="4" t="s">
        <v>35</v>
      </c>
      <c r="C81">
        <v>20</v>
      </c>
      <c r="D81" s="39">
        <v>27298584</v>
      </c>
      <c r="E81" s="11">
        <v>33515299</v>
      </c>
      <c r="F81" s="11">
        <v>20875782983</v>
      </c>
      <c r="G81" s="21">
        <f t="shared" si="7"/>
        <v>1.307667550588658E-3</v>
      </c>
      <c r="H81" s="21">
        <f t="shared" si="8"/>
        <v>1.6054630874105596E-3</v>
      </c>
      <c r="I81" s="11">
        <v>13205</v>
      </c>
      <c r="J81" s="75">
        <f t="shared" si="12"/>
        <v>222630656</v>
      </c>
      <c r="K81" s="74">
        <f t="shared" si="10"/>
        <v>22232584138</v>
      </c>
      <c r="L81" s="11">
        <v>103296699</v>
      </c>
      <c r="M81" s="11">
        <v>10362504786</v>
      </c>
      <c r="N81" s="11">
        <v>103296699</v>
      </c>
      <c r="O81" s="11">
        <v>10314095460</v>
      </c>
      <c r="P81" s="11">
        <v>16037258</v>
      </c>
      <c r="Q81" s="79">
        <v>1555983892</v>
      </c>
      <c r="R81" s="40">
        <v>177298546</v>
      </c>
      <c r="S81" s="40">
        <v>22419</v>
      </c>
      <c r="T81" s="40">
        <v>7908.41</v>
      </c>
      <c r="U81" s="40">
        <v>161175</v>
      </c>
      <c r="V81" s="40">
        <v>2889</v>
      </c>
      <c r="W81" s="40">
        <v>17074</v>
      </c>
      <c r="X81" s="40">
        <v>169311376</v>
      </c>
      <c r="Y81" s="51">
        <f t="shared" ref="Y81:Y102" si="13">X81/R81</f>
        <v>0.95495073039121259</v>
      </c>
      <c r="Z81" s="54">
        <f t="shared" si="11"/>
        <v>0.74503765434851454</v>
      </c>
      <c r="AA81" s="164">
        <v>239</v>
      </c>
      <c r="AB81" s="161">
        <v>62</v>
      </c>
      <c r="AC81" s="40"/>
      <c r="AD81" s="151"/>
      <c r="AE81" s="152"/>
      <c r="AF81"/>
      <c r="AG81" s="40"/>
      <c r="AH81" s="40"/>
      <c r="AI81" s="40"/>
      <c r="AJ81" s="40"/>
      <c r="AK81" s="40"/>
      <c r="AL81" s="40"/>
      <c r="AM81" s="40"/>
      <c r="AN81" s="51"/>
    </row>
    <row r="82" spans="1:43" x14ac:dyDescent="0.25">
      <c r="A82" t="s">
        <v>33</v>
      </c>
      <c r="B82" s="4" t="s">
        <v>35</v>
      </c>
      <c r="C82">
        <v>22</v>
      </c>
      <c r="D82" s="34">
        <v>25075545</v>
      </c>
      <c r="E82" s="11">
        <v>31173268</v>
      </c>
      <c r="F82" s="11">
        <v>20290611304</v>
      </c>
      <c r="G82" s="21">
        <f t="shared" si="7"/>
        <v>1.2358200856697067E-3</v>
      </c>
      <c r="H82" s="21">
        <f t="shared" si="8"/>
        <v>1.5363395184577137E-3</v>
      </c>
      <c r="I82" s="11">
        <v>12964</v>
      </c>
      <c r="J82" s="75">
        <f t="shared" si="12"/>
        <v>216613745</v>
      </c>
      <c r="K82" s="74">
        <f t="shared" si="10"/>
        <v>21606519268</v>
      </c>
      <c r="L82" s="11">
        <v>99152544</v>
      </c>
      <c r="M82" s="11">
        <v>9940227918</v>
      </c>
      <c r="N82" s="11">
        <v>99152544</v>
      </c>
      <c r="O82" s="11">
        <v>9894289815</v>
      </c>
      <c r="P82" s="11">
        <v>18308657</v>
      </c>
      <c r="Q82" s="79">
        <v>1772001535</v>
      </c>
      <c r="R82" s="40">
        <v>177192206</v>
      </c>
      <c r="S82" s="40">
        <v>22647</v>
      </c>
      <c r="T82" s="40">
        <v>7824.09</v>
      </c>
      <c r="U82" s="40">
        <v>161165</v>
      </c>
      <c r="V82" s="40">
        <v>2943</v>
      </c>
      <c r="W82" s="40">
        <v>16892</v>
      </c>
      <c r="X82" s="40">
        <v>168673244</v>
      </c>
      <c r="Y82" s="51">
        <f t="shared" si="13"/>
        <v>0.95192247902822547</v>
      </c>
      <c r="Z82" s="54">
        <f t="shared" si="11"/>
        <v>0.74222961876533722</v>
      </c>
      <c r="AA82" s="164">
        <v>246</v>
      </c>
      <c r="AB82" s="161">
        <v>57</v>
      </c>
      <c r="AC82" s="40"/>
      <c r="AD82" s="151"/>
      <c r="AE82" s="152"/>
      <c r="AF82"/>
      <c r="AG82" s="40"/>
      <c r="AH82" s="40"/>
      <c r="AI82" s="40"/>
      <c r="AJ82" s="40"/>
      <c r="AK82" s="40"/>
      <c r="AL82" s="40"/>
      <c r="AM82" s="40"/>
      <c r="AN82" s="51"/>
    </row>
    <row r="83" spans="1:43" x14ac:dyDescent="0.25">
      <c r="A83" t="s">
        <v>33</v>
      </c>
      <c r="B83" s="4" t="s">
        <v>35</v>
      </c>
      <c r="C83">
        <v>24</v>
      </c>
      <c r="D83" s="34">
        <v>22905160</v>
      </c>
      <c r="E83" s="11">
        <v>28845223</v>
      </c>
      <c r="F83" s="11">
        <v>19543005939</v>
      </c>
      <c r="G83" s="21">
        <f t="shared" si="7"/>
        <v>1.1720387371059683E-3</v>
      </c>
      <c r="H83" s="21">
        <f t="shared" si="8"/>
        <v>1.4759870149983687E-3</v>
      </c>
      <c r="I83" s="11">
        <v>12922</v>
      </c>
      <c r="J83" s="75">
        <f t="shared" si="12"/>
        <v>208898725</v>
      </c>
      <c r="K83" s="74">
        <f t="shared" si="10"/>
        <v>20806288489</v>
      </c>
      <c r="L83" s="11">
        <v>94116340</v>
      </c>
      <c r="M83" s="11">
        <v>9427323434</v>
      </c>
      <c r="N83" s="11">
        <v>94116340</v>
      </c>
      <c r="O83" s="11">
        <v>9383434355</v>
      </c>
      <c r="P83" s="11">
        <v>20666045</v>
      </c>
      <c r="Q83" s="79">
        <v>1995530700</v>
      </c>
      <c r="R83" s="40">
        <v>177090771</v>
      </c>
      <c r="S83" s="40">
        <v>22900</v>
      </c>
      <c r="T83" s="40">
        <v>7733.22</v>
      </c>
      <c r="U83" s="40">
        <v>161030</v>
      </c>
      <c r="V83" s="40">
        <v>3019</v>
      </c>
      <c r="W83" s="40">
        <v>16363</v>
      </c>
      <c r="X83" s="40">
        <v>168579303</v>
      </c>
      <c r="Y83" s="51">
        <f t="shared" si="13"/>
        <v>0.95193725820980246</v>
      </c>
      <c r="Z83" s="54">
        <f t="shared" si="11"/>
        <v>0.74181624085807152</v>
      </c>
      <c r="AA83" s="164">
        <v>240</v>
      </c>
      <c r="AB83" s="161">
        <v>55</v>
      </c>
      <c r="AC83" s="40"/>
      <c r="AD83" s="151"/>
      <c r="AE83" s="152"/>
      <c r="AF83"/>
      <c r="AG83" s="40"/>
      <c r="AH83" s="40"/>
      <c r="AI83" s="40"/>
      <c r="AJ83" s="40"/>
      <c r="AK83" s="40"/>
      <c r="AL83" s="40"/>
      <c r="AM83" s="40"/>
      <c r="AN83" s="51"/>
    </row>
    <row r="84" spans="1:43" x14ac:dyDescent="0.25">
      <c r="A84" t="s">
        <v>33</v>
      </c>
      <c r="B84" s="4" t="s">
        <v>35</v>
      </c>
      <c r="C84">
        <v>26</v>
      </c>
      <c r="D84" s="34">
        <v>20581863</v>
      </c>
      <c r="E84" s="11">
        <v>26312444</v>
      </c>
      <c r="F84" s="11">
        <v>18575971459</v>
      </c>
      <c r="G84" s="21">
        <f t="shared" si="7"/>
        <v>1.1079831300035807E-3</v>
      </c>
      <c r="H84" s="21">
        <f t="shared" si="8"/>
        <v>1.416477413204234E-3</v>
      </c>
      <c r="I84" s="11">
        <v>12828</v>
      </c>
      <c r="J84" s="75">
        <f t="shared" si="12"/>
        <v>199140326</v>
      </c>
      <c r="K84" s="74">
        <f t="shared" si="10"/>
        <v>19786041675</v>
      </c>
      <c r="L84" s="11">
        <v>88052992</v>
      </c>
      <c r="M84" s="11">
        <v>8806543223</v>
      </c>
      <c r="N84" s="11">
        <v>88052992</v>
      </c>
      <c r="O84" s="11">
        <v>8763822272</v>
      </c>
      <c r="P84" s="11">
        <v>23034342</v>
      </c>
      <c r="Q84" s="79">
        <v>2215676180</v>
      </c>
      <c r="R84" s="40">
        <v>176898175</v>
      </c>
      <c r="S84" s="40">
        <v>23397</v>
      </c>
      <c r="T84" s="40">
        <v>7560.72</v>
      </c>
      <c r="U84" s="40">
        <v>161027</v>
      </c>
      <c r="V84" s="40">
        <v>3132</v>
      </c>
      <c r="W84" s="40">
        <v>15811</v>
      </c>
      <c r="X84" s="40">
        <v>168735188</v>
      </c>
      <c r="Y84" s="51">
        <f t="shared" si="13"/>
        <v>0.95385488290085529</v>
      </c>
      <c r="Z84" s="54">
        <f t="shared" si="11"/>
        <v>0.74250219709735055</v>
      </c>
      <c r="AA84" s="164">
        <v>228</v>
      </c>
      <c r="AB84" s="161">
        <v>52</v>
      </c>
      <c r="AC84" s="40"/>
      <c r="AD84" s="151"/>
      <c r="AE84" s="152"/>
      <c r="AF84"/>
      <c r="AG84" s="40"/>
      <c r="AH84" s="40"/>
      <c r="AI84" s="40"/>
      <c r="AJ84" s="40"/>
      <c r="AK84" s="40"/>
      <c r="AL84" s="40"/>
      <c r="AM84" s="40"/>
      <c r="AN84" s="51"/>
    </row>
    <row r="85" spans="1:43" x14ac:dyDescent="0.25">
      <c r="A85" t="s">
        <v>33</v>
      </c>
      <c r="B85" s="4" t="s">
        <v>35</v>
      </c>
      <c r="C85">
        <v>28</v>
      </c>
      <c r="D85" s="34">
        <v>18191482</v>
      </c>
      <c r="E85" s="11">
        <v>23638546</v>
      </c>
      <c r="F85" s="11">
        <v>17391675882</v>
      </c>
      <c r="G85" s="21">
        <f t="shared" si="7"/>
        <v>1.0459878693362601E-3</v>
      </c>
      <c r="H85" s="21">
        <f t="shared" si="8"/>
        <v>1.3591873583882375E-3</v>
      </c>
      <c r="I85" s="11">
        <v>12634</v>
      </c>
      <c r="J85" s="75">
        <f t="shared" si="12"/>
        <v>187057099</v>
      </c>
      <c r="K85" s="74">
        <f t="shared" si="10"/>
        <v>18518463911</v>
      </c>
      <c r="L85" s="11">
        <v>81073113</v>
      </c>
      <c r="M85" s="11">
        <v>8089519676</v>
      </c>
      <c r="N85" s="11">
        <v>81073113</v>
      </c>
      <c r="O85" s="11">
        <v>8046652056</v>
      </c>
      <c r="P85" s="11">
        <v>24910873</v>
      </c>
      <c r="Q85" s="79">
        <v>2382292179</v>
      </c>
      <c r="R85" s="40">
        <v>176673921</v>
      </c>
      <c r="S85" s="40">
        <v>24097</v>
      </c>
      <c r="T85" s="40">
        <v>7331.78</v>
      </c>
      <c r="U85" s="40">
        <v>146040</v>
      </c>
      <c r="V85" s="40">
        <v>3282</v>
      </c>
      <c r="W85" s="40">
        <v>15149</v>
      </c>
      <c r="X85" s="40">
        <v>169471043</v>
      </c>
      <c r="Y85" s="51">
        <f t="shared" si="13"/>
        <v>0.95923066653397027</v>
      </c>
      <c r="Z85" s="54">
        <f t="shared" si="11"/>
        <v>0.74574025289781032</v>
      </c>
      <c r="AA85" s="164">
        <v>215</v>
      </c>
      <c r="AB85" s="161">
        <v>46</v>
      </c>
      <c r="AD85" s="151"/>
      <c r="AE85" s="152"/>
      <c r="AF85"/>
      <c r="AG85" s="40"/>
      <c r="AH85" s="40"/>
      <c r="AI85" s="40"/>
      <c r="AJ85" s="40"/>
      <c r="AK85" s="40"/>
      <c r="AL85" s="40"/>
      <c r="AM85" s="40"/>
      <c r="AN85" s="51"/>
    </row>
    <row r="86" spans="1:43" x14ac:dyDescent="0.25">
      <c r="A86" t="s">
        <v>33</v>
      </c>
      <c r="B86" s="4" t="s">
        <v>35</v>
      </c>
      <c r="C86">
        <v>30</v>
      </c>
      <c r="D86" s="34">
        <v>15341899</v>
      </c>
      <c r="E86" s="11">
        <v>20396048</v>
      </c>
      <c r="F86" s="11">
        <v>15898064946</v>
      </c>
      <c r="G86" s="21">
        <f t="shared" si="7"/>
        <v>9.6501675217146895E-4</v>
      </c>
      <c r="H86" s="21">
        <f t="shared" si="8"/>
        <v>1.2829264485506901E-3</v>
      </c>
      <c r="I86" s="11">
        <v>12652</v>
      </c>
      <c r="J86" s="75">
        <f t="shared" si="12"/>
        <v>171620587</v>
      </c>
      <c r="K86" s="74">
        <f t="shared" si="10"/>
        <v>16896954282</v>
      </c>
      <c r="L86" s="11">
        <v>72675729</v>
      </c>
      <c r="M86" s="11">
        <v>7223228057</v>
      </c>
      <c r="N86" s="11">
        <v>72675729</v>
      </c>
      <c r="O86" s="11">
        <v>7182647413</v>
      </c>
      <c r="P86" s="11">
        <v>26269129</v>
      </c>
      <c r="Q86" s="79">
        <v>2491078812</v>
      </c>
      <c r="R86" s="40">
        <v>176090967</v>
      </c>
      <c r="S86" s="40">
        <v>24976</v>
      </c>
      <c r="T86" s="40">
        <v>7050.41</v>
      </c>
      <c r="U86" s="40">
        <v>146058</v>
      </c>
      <c r="V86" s="40">
        <v>3494</v>
      </c>
      <c r="W86" s="40">
        <v>14292</v>
      </c>
      <c r="X86" s="40">
        <v>169099129</v>
      </c>
      <c r="Y86" s="51">
        <f t="shared" si="13"/>
        <v>0.96029417000134931</v>
      </c>
      <c r="Z86" s="54">
        <f t="shared" si="11"/>
        <v>0.74410368280591421</v>
      </c>
      <c r="AA86" s="164">
        <v>200</v>
      </c>
      <c r="AB86" s="161">
        <v>42</v>
      </c>
      <c r="AD86" s="151"/>
      <c r="AE86" s="152"/>
      <c r="AF86"/>
    </row>
    <row r="87" spans="1:43" x14ac:dyDescent="0.25">
      <c r="A87" t="s">
        <v>33</v>
      </c>
      <c r="B87" s="4" t="s">
        <v>35</v>
      </c>
      <c r="C87">
        <v>32</v>
      </c>
      <c r="D87" s="34">
        <v>11889623</v>
      </c>
      <c r="E87" s="11">
        <v>16303457</v>
      </c>
      <c r="F87" s="11">
        <v>13685880253</v>
      </c>
      <c r="G87" s="21">
        <f t="shared" si="7"/>
        <v>8.6875106169321821E-4</v>
      </c>
      <c r="H87" s="21">
        <f t="shared" si="8"/>
        <v>1.1912611171960399E-3</v>
      </c>
      <c r="I87" s="11">
        <v>12301</v>
      </c>
      <c r="J87" s="75">
        <f t="shared" si="12"/>
        <v>149853380</v>
      </c>
      <c r="K87" s="74">
        <f t="shared" si="10"/>
        <v>14506276767</v>
      </c>
      <c r="L87" s="11">
        <v>61154483</v>
      </c>
      <c r="M87" s="11">
        <v>6002915052</v>
      </c>
      <c r="N87" s="11">
        <v>61154483</v>
      </c>
      <c r="O87" s="11">
        <v>5950163867</v>
      </c>
      <c r="P87" s="11">
        <v>27544414</v>
      </c>
      <c r="Q87" s="79">
        <v>2553197848</v>
      </c>
      <c r="R87" s="40">
        <v>174249680</v>
      </c>
      <c r="S87" s="40">
        <v>27301</v>
      </c>
      <c r="T87" s="40">
        <v>6382.54</v>
      </c>
      <c r="U87" s="40">
        <v>91198</v>
      </c>
      <c r="V87" s="40">
        <v>4014</v>
      </c>
      <c r="W87" s="40">
        <v>12419</v>
      </c>
      <c r="X87" s="40">
        <v>166636195</v>
      </c>
      <c r="Y87" s="51">
        <f t="shared" si="13"/>
        <v>0.95630703597274902</v>
      </c>
      <c r="Z87" s="54">
        <f t="shared" si="11"/>
        <v>0.73326578984486945</v>
      </c>
      <c r="AA87" s="164">
        <v>182</v>
      </c>
      <c r="AB87" s="161">
        <v>37</v>
      </c>
      <c r="AD87" s="151"/>
      <c r="AE87" s="152"/>
      <c r="AF87"/>
    </row>
    <row r="88" spans="1:43" x14ac:dyDescent="0.25">
      <c r="A88" t="s">
        <v>33</v>
      </c>
      <c r="B88" s="4" t="s">
        <v>35</v>
      </c>
      <c r="C88">
        <v>34</v>
      </c>
      <c r="D88" s="34">
        <v>8030387</v>
      </c>
      <c r="E88" s="11">
        <v>11358255</v>
      </c>
      <c r="F88" s="11">
        <v>10618716119</v>
      </c>
      <c r="G88" s="21">
        <f t="shared" si="7"/>
        <v>7.5624839293248272E-4</v>
      </c>
      <c r="H88" s="21">
        <f t="shared" si="8"/>
        <v>1.0696448490299828E-3</v>
      </c>
      <c r="I88" s="11">
        <v>12161</v>
      </c>
      <c r="J88" s="75">
        <f t="shared" si="12"/>
        <v>119486265</v>
      </c>
      <c r="K88" s="74">
        <f t="shared" si="10"/>
        <v>11219683787</v>
      </c>
      <c r="L88" s="11">
        <v>45231750</v>
      </c>
      <c r="M88" s="11">
        <v>4328972830</v>
      </c>
      <c r="N88" s="11">
        <v>45231750</v>
      </c>
      <c r="O88" s="11">
        <v>4283274528</v>
      </c>
      <c r="P88" s="11">
        <v>29022765</v>
      </c>
      <c r="Q88" s="79">
        <v>2607436429</v>
      </c>
      <c r="R88" s="40">
        <v>165858716</v>
      </c>
      <c r="S88" s="40">
        <v>33363</v>
      </c>
      <c r="T88" s="40">
        <v>4971.34</v>
      </c>
      <c r="U88" s="40">
        <v>58944</v>
      </c>
      <c r="V88" s="40">
        <v>5525</v>
      </c>
      <c r="W88" s="40">
        <v>8806</v>
      </c>
      <c r="X88" s="40">
        <v>158028416</v>
      </c>
      <c r="Y88" s="51">
        <f t="shared" si="13"/>
        <v>0.95278933667857402</v>
      </c>
      <c r="Z88" s="54">
        <f t="shared" si="11"/>
        <v>0.69538812546802098</v>
      </c>
      <c r="AA88" s="164">
        <v>157</v>
      </c>
      <c r="AB88" s="161">
        <v>33</v>
      </c>
      <c r="AD88" s="151"/>
      <c r="AE88" s="152"/>
      <c r="AF88"/>
    </row>
    <row r="89" spans="1:43" x14ac:dyDescent="0.25">
      <c r="A89" t="s">
        <v>33</v>
      </c>
      <c r="B89" s="4" t="s">
        <v>35</v>
      </c>
      <c r="C89">
        <v>36</v>
      </c>
      <c r="D89" s="34">
        <v>2521567</v>
      </c>
      <c r="E89" s="11">
        <v>3551396</v>
      </c>
      <c r="F89" s="11">
        <v>3937617383</v>
      </c>
      <c r="G89" s="21">
        <f t="shared" si="7"/>
        <v>6.4037887756348319E-4</v>
      </c>
      <c r="H89" s="21">
        <f t="shared" si="8"/>
        <v>9.0191495378209017E-4</v>
      </c>
      <c r="I89" s="11">
        <v>9369</v>
      </c>
      <c r="J89" s="75">
        <f t="shared" si="12"/>
        <v>50787433</v>
      </c>
      <c r="K89" s="74">
        <f t="shared" si="10"/>
        <v>4108129230</v>
      </c>
      <c r="L89" s="11">
        <v>12695719</v>
      </c>
      <c r="M89" s="11">
        <v>1035982635</v>
      </c>
      <c r="N89" s="11">
        <v>12695719</v>
      </c>
      <c r="O89" s="11">
        <v>1036427697</v>
      </c>
      <c r="P89" s="11">
        <v>25395995</v>
      </c>
      <c r="Q89" s="79">
        <v>2035718898</v>
      </c>
      <c r="R89" s="40">
        <v>13046243</v>
      </c>
      <c r="S89" s="40">
        <v>13198</v>
      </c>
      <c r="T89" s="40">
        <v>988.50199999999995</v>
      </c>
      <c r="U89" s="40">
        <v>6740</v>
      </c>
      <c r="V89" s="40">
        <v>4700</v>
      </c>
      <c r="W89" s="40">
        <v>1016</v>
      </c>
      <c r="X89" s="40">
        <v>10143610</v>
      </c>
      <c r="Y89" s="51">
        <f t="shared" si="13"/>
        <v>0.77751196263935907</v>
      </c>
      <c r="Z89" s="54">
        <f t="shared" si="11"/>
        <v>4.4635933978979275E-2</v>
      </c>
      <c r="AA89" s="164">
        <v>115</v>
      </c>
      <c r="AB89" s="161">
        <v>24</v>
      </c>
      <c r="AD89" s="151"/>
      <c r="AE89" s="152"/>
      <c r="AF89"/>
    </row>
    <row r="90" spans="1:43" s="6" customFormat="1" x14ac:dyDescent="0.25">
      <c r="A90" t="s">
        <v>33</v>
      </c>
      <c r="B90" s="4" t="s">
        <v>35</v>
      </c>
      <c r="C90">
        <v>38</v>
      </c>
      <c r="D90" s="34">
        <v>0</v>
      </c>
      <c r="E90" s="11">
        <v>0</v>
      </c>
      <c r="F90" s="11">
        <v>0</v>
      </c>
      <c r="G90" s="21" t="e">
        <f t="shared" si="7"/>
        <v>#DIV/0!</v>
      </c>
      <c r="H90" s="21" t="e">
        <f t="shared" si="8"/>
        <v>#DIV/0!</v>
      </c>
      <c r="I90" s="11">
        <v>0</v>
      </c>
      <c r="J90" s="75">
        <f t="shared" si="12"/>
        <v>0</v>
      </c>
      <c r="K90" s="74">
        <f t="shared" si="10"/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79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51" t="e">
        <f t="shared" si="13"/>
        <v>#DIV/0!</v>
      </c>
      <c r="Z90" s="54">
        <f t="shared" si="11"/>
        <v>0</v>
      </c>
      <c r="AA90" s="164">
        <v>0</v>
      </c>
      <c r="AB90" s="161">
        <v>0</v>
      </c>
      <c r="AD90" s="151"/>
      <c r="AE90" s="152"/>
    </row>
    <row r="91" spans="1:43" x14ac:dyDescent="0.25">
      <c r="A91" s="2" t="s">
        <v>33</v>
      </c>
      <c r="B91" s="5" t="s">
        <v>35</v>
      </c>
      <c r="C91" s="2">
        <v>40</v>
      </c>
      <c r="D91" s="33">
        <v>0</v>
      </c>
      <c r="E91" s="12">
        <v>0</v>
      </c>
      <c r="F91" s="12">
        <v>0</v>
      </c>
      <c r="G91" s="3" t="e">
        <f t="shared" si="7"/>
        <v>#DIV/0!</v>
      </c>
      <c r="H91" s="3" t="e">
        <f t="shared" si="8"/>
        <v>#DIV/0!</v>
      </c>
      <c r="I91" s="71">
        <v>0</v>
      </c>
      <c r="J91" s="76">
        <f t="shared" si="12"/>
        <v>0</v>
      </c>
      <c r="K91" s="77">
        <f t="shared" si="10"/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71">
        <v>0</v>
      </c>
      <c r="R91" s="56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92" t="e">
        <f t="shared" si="13"/>
        <v>#DIV/0!</v>
      </c>
      <c r="Z91" s="53">
        <f t="shared" si="11"/>
        <v>0</v>
      </c>
      <c r="AA91" s="165">
        <v>0</v>
      </c>
      <c r="AB91" s="162">
        <v>0</v>
      </c>
      <c r="AD91" s="151"/>
      <c r="AE91" s="152"/>
      <c r="AF91"/>
    </row>
    <row r="92" spans="1:43" s="97" customFormat="1" x14ac:dyDescent="0.25">
      <c r="A92" s="97" t="s">
        <v>33</v>
      </c>
      <c r="B92" s="4" t="s">
        <v>37</v>
      </c>
      <c r="C92" s="97">
        <v>20</v>
      </c>
      <c r="D92" s="140">
        <v>34780626</v>
      </c>
      <c r="E92" s="100">
        <v>41179389</v>
      </c>
      <c r="F92" s="100">
        <v>21995299184</v>
      </c>
      <c r="G92" s="101">
        <f t="shared" ref="G92:G102" si="14">D92/F92</f>
        <v>1.5812754220365598E-3</v>
      </c>
      <c r="H92" s="101">
        <f>E92/F92</f>
        <v>1.8721904464911779E-3</v>
      </c>
      <c r="I92" s="11">
        <v>13614</v>
      </c>
      <c r="J92" s="126">
        <f t="shared" si="12"/>
        <v>234951407</v>
      </c>
      <c r="K92" s="102">
        <f t="shared" si="10"/>
        <v>23468930915</v>
      </c>
      <c r="L92" s="100">
        <v>112831709</v>
      </c>
      <c r="M92" s="100">
        <v>11313486699</v>
      </c>
      <c r="N92" s="100">
        <v>112831709</v>
      </c>
      <c r="O92" s="100">
        <v>11255272231</v>
      </c>
      <c r="P92" s="100">
        <v>9287989</v>
      </c>
      <c r="Q92" s="143">
        <v>900171985</v>
      </c>
      <c r="R92" s="104">
        <v>177479195</v>
      </c>
      <c r="S92" s="157">
        <v>21951</v>
      </c>
      <c r="T92" s="157">
        <v>8085</v>
      </c>
      <c r="U92" s="157">
        <v>161198</v>
      </c>
      <c r="V92" s="157">
        <v>2795</v>
      </c>
      <c r="W92" s="157">
        <v>17662</v>
      </c>
      <c r="X92" s="157">
        <v>169186501</v>
      </c>
      <c r="Y92" s="158">
        <f t="shared" si="13"/>
        <v>0.95327512050074381</v>
      </c>
      <c r="Z92" s="138">
        <f t="shared" si="11"/>
        <v>0.74448815449041428</v>
      </c>
      <c r="AA92" s="166">
        <v>196</v>
      </c>
      <c r="AB92" s="161">
        <v>48</v>
      </c>
      <c r="AD92" s="131"/>
      <c r="AE92" s="6"/>
    </row>
    <row r="93" spans="1:43" s="97" customFormat="1" x14ac:dyDescent="0.25">
      <c r="A93" s="97" t="s">
        <v>33</v>
      </c>
      <c r="B93" s="4" t="s">
        <v>37</v>
      </c>
      <c r="C93" s="97">
        <v>22</v>
      </c>
      <c r="D93" s="141">
        <v>32801081</v>
      </c>
      <c r="E93" s="100">
        <v>39171127</v>
      </c>
      <c r="F93" s="100">
        <v>21808592700</v>
      </c>
      <c r="G93" s="101">
        <f t="shared" si="14"/>
        <v>1.504043908344439E-3</v>
      </c>
      <c r="H93" s="101">
        <f t="shared" ref="H93:H101" si="15">E93/F93</f>
        <v>1.7961327234104381E-3</v>
      </c>
      <c r="I93" s="11">
        <v>13436</v>
      </c>
      <c r="J93" s="126">
        <f t="shared" si="12"/>
        <v>232841711</v>
      </c>
      <c r="K93" s="102">
        <f t="shared" si="10"/>
        <v>23260349487</v>
      </c>
      <c r="L93" s="100">
        <v>111133078</v>
      </c>
      <c r="M93" s="100">
        <v>11144368003</v>
      </c>
      <c r="N93" s="100">
        <v>111133078</v>
      </c>
      <c r="O93" s="100">
        <v>11089770937</v>
      </c>
      <c r="P93" s="100">
        <v>10575555</v>
      </c>
      <c r="Q93" s="143">
        <v>1026210547</v>
      </c>
      <c r="R93" s="104">
        <v>177444719</v>
      </c>
      <c r="S93" s="157">
        <v>22021</v>
      </c>
      <c r="T93" s="157">
        <v>8057</v>
      </c>
      <c r="U93" s="157">
        <v>161184</v>
      </c>
      <c r="V93" s="157">
        <v>2803</v>
      </c>
      <c r="W93" s="157">
        <v>17560</v>
      </c>
      <c r="X93" s="157">
        <v>168976347</v>
      </c>
      <c r="Y93" s="158">
        <f t="shared" si="13"/>
        <v>0.95227599870131951</v>
      </c>
      <c r="Z93" s="138">
        <f t="shared" si="11"/>
        <v>0.74356339298347363</v>
      </c>
      <c r="AA93" s="166">
        <v>195</v>
      </c>
      <c r="AB93" s="161">
        <v>46</v>
      </c>
      <c r="AD93" s="131"/>
      <c r="AE93" s="6"/>
    </row>
    <row r="94" spans="1:43" s="97" customFormat="1" x14ac:dyDescent="0.25">
      <c r="A94" s="97" t="s">
        <v>33</v>
      </c>
      <c r="B94" s="4" t="s">
        <v>37</v>
      </c>
      <c r="C94" s="97">
        <v>24</v>
      </c>
      <c r="D94" s="141">
        <v>30873283</v>
      </c>
      <c r="E94" s="100">
        <v>37189635</v>
      </c>
      <c r="F94" s="100">
        <v>21515668866</v>
      </c>
      <c r="G94" s="101">
        <f t="shared" si="14"/>
        <v>1.4349209030999409E-3</v>
      </c>
      <c r="H94" s="101">
        <f t="shared" si="15"/>
        <v>1.7284907678965392E-3</v>
      </c>
      <c r="I94" s="11">
        <v>13350</v>
      </c>
      <c r="J94" s="126">
        <f t="shared" si="12"/>
        <v>229633320</v>
      </c>
      <c r="K94" s="102">
        <f t="shared" si="10"/>
        <v>22941527684</v>
      </c>
      <c r="L94" s="100">
        <v>108664976</v>
      </c>
      <c r="M94" s="100">
        <v>10897745804</v>
      </c>
      <c r="N94" s="100">
        <v>108664976</v>
      </c>
      <c r="O94" s="100">
        <v>10847691205</v>
      </c>
      <c r="P94" s="100">
        <v>12303368</v>
      </c>
      <c r="Q94" s="143">
        <v>1196090675</v>
      </c>
      <c r="R94" s="104">
        <v>177390329</v>
      </c>
      <c r="S94" s="157">
        <v>22090</v>
      </c>
      <c r="T94" s="157">
        <v>8030</v>
      </c>
      <c r="U94" s="157">
        <v>161175</v>
      </c>
      <c r="V94" s="157">
        <v>2816</v>
      </c>
      <c r="W94" s="157">
        <v>17506</v>
      </c>
      <c r="X94" s="157">
        <v>169248047</v>
      </c>
      <c r="Y94" s="158">
        <f t="shared" si="13"/>
        <v>0.95409962850906038</v>
      </c>
      <c r="Z94" s="138">
        <f t="shared" si="11"/>
        <v>0.74475898146352049</v>
      </c>
      <c r="AA94" s="166">
        <v>183</v>
      </c>
      <c r="AB94" s="161">
        <v>44</v>
      </c>
      <c r="AD94" s="131"/>
      <c r="AE94" s="6"/>
    </row>
    <row r="95" spans="1:43" s="97" customFormat="1" x14ac:dyDescent="0.25">
      <c r="A95" s="97" t="s">
        <v>33</v>
      </c>
      <c r="B95" s="4" t="s">
        <v>37</v>
      </c>
      <c r="C95" s="97">
        <v>26</v>
      </c>
      <c r="D95" s="141">
        <v>28993092</v>
      </c>
      <c r="E95" s="100">
        <v>35220216</v>
      </c>
      <c r="F95" s="100">
        <v>21071616407</v>
      </c>
      <c r="G95" s="101">
        <f t="shared" si="14"/>
        <v>1.3759310837856977E-3</v>
      </c>
      <c r="H95" s="101">
        <f t="shared" si="15"/>
        <v>1.6714529782489696E-3</v>
      </c>
      <c r="I95" s="11">
        <v>13187</v>
      </c>
      <c r="J95" s="126">
        <f t="shared" si="12"/>
        <v>225075639</v>
      </c>
      <c r="K95" s="102">
        <f t="shared" si="10"/>
        <v>22462304920</v>
      </c>
      <c r="L95" s="100">
        <v>105310767</v>
      </c>
      <c r="M95" s="100">
        <v>10553069112</v>
      </c>
      <c r="N95" s="100">
        <v>105310767</v>
      </c>
      <c r="O95" s="100">
        <v>10504466991</v>
      </c>
      <c r="P95" s="100">
        <v>14454105</v>
      </c>
      <c r="Q95" s="143">
        <v>1404768817</v>
      </c>
      <c r="R95" s="104">
        <v>177319869</v>
      </c>
      <c r="S95" s="157">
        <v>22299</v>
      </c>
      <c r="T95" s="157">
        <v>7951</v>
      </c>
      <c r="U95" s="157">
        <v>161166</v>
      </c>
      <c r="V95" s="157">
        <v>2857</v>
      </c>
      <c r="W95" s="157">
        <v>17263</v>
      </c>
      <c r="X95" s="157">
        <v>168699842</v>
      </c>
      <c r="Y95" s="158">
        <f t="shared" si="13"/>
        <v>0.95138713417389231</v>
      </c>
      <c r="Z95" s="138">
        <f t="shared" si="11"/>
        <v>0.7423466605849629</v>
      </c>
      <c r="AA95" s="167">
        <v>181</v>
      </c>
      <c r="AB95" s="167">
        <v>32</v>
      </c>
      <c r="AD95" s="131"/>
      <c r="AE95" s="131"/>
    </row>
    <row r="96" spans="1:43" s="97" customFormat="1" x14ac:dyDescent="0.25">
      <c r="A96" s="97" t="s">
        <v>33</v>
      </c>
      <c r="B96" s="4" t="s">
        <v>37</v>
      </c>
      <c r="C96" s="97">
        <v>28</v>
      </c>
      <c r="D96" s="141">
        <v>27558496</v>
      </c>
      <c r="E96" s="100">
        <v>33665417</v>
      </c>
      <c r="F96" s="100">
        <v>20520897610</v>
      </c>
      <c r="G96" s="101">
        <f t="shared" si="14"/>
        <v>1.3429478828728488E-3</v>
      </c>
      <c r="H96" s="101">
        <f t="shared" si="15"/>
        <v>1.6405431009798796E-3</v>
      </c>
      <c r="I96" s="11">
        <v>12967</v>
      </c>
      <c r="J96" s="126">
        <f t="shared" si="12"/>
        <v>219388751</v>
      </c>
      <c r="K96" s="102">
        <f t="shared" si="10"/>
        <v>21871836146</v>
      </c>
      <c r="L96" s="100">
        <v>101300870</v>
      </c>
      <c r="M96" s="100">
        <v>10142723848</v>
      </c>
      <c r="N96" s="100">
        <v>101300870</v>
      </c>
      <c r="O96" s="100">
        <v>10096341860</v>
      </c>
      <c r="P96" s="100">
        <v>16787011</v>
      </c>
      <c r="Q96" s="143">
        <v>1632770438</v>
      </c>
      <c r="R96" s="104">
        <v>177223069</v>
      </c>
      <c r="S96" s="157">
        <v>22602</v>
      </c>
      <c r="T96" s="157">
        <v>7841</v>
      </c>
      <c r="U96" s="157">
        <v>161172</v>
      </c>
      <c r="V96" s="157">
        <v>2923</v>
      </c>
      <c r="W96" s="157">
        <v>16944</v>
      </c>
      <c r="X96" s="157">
        <v>169041698</v>
      </c>
      <c r="Y96" s="158">
        <f t="shared" si="13"/>
        <v>0.95383574471334764</v>
      </c>
      <c r="Z96" s="138">
        <f t="shared" si="11"/>
        <v>0.74385096347577961</v>
      </c>
      <c r="AA96" s="166">
        <v>177</v>
      </c>
      <c r="AB96" s="161">
        <v>30</v>
      </c>
      <c r="AD96" s="131"/>
      <c r="AE96" s="6"/>
      <c r="AF96" s="105"/>
      <c r="AG96" s="105"/>
      <c r="AH96" s="105"/>
      <c r="AI96" s="105"/>
      <c r="AJ96" s="105"/>
      <c r="AK96" s="105"/>
      <c r="AL96" s="106"/>
      <c r="AM96" s="105"/>
      <c r="AN96" s="105"/>
      <c r="AO96" s="105"/>
      <c r="AP96" s="105"/>
      <c r="AQ96" s="105"/>
    </row>
    <row r="97" spans="1:43" s="97" customFormat="1" x14ac:dyDescent="0.25">
      <c r="A97" s="97" t="s">
        <v>33</v>
      </c>
      <c r="B97" s="4" t="s">
        <v>37</v>
      </c>
      <c r="C97" s="97">
        <v>30</v>
      </c>
      <c r="D97" s="141">
        <v>25958964</v>
      </c>
      <c r="E97" s="100">
        <v>31872031</v>
      </c>
      <c r="F97" s="100">
        <v>19660401879</v>
      </c>
      <c r="G97" s="101">
        <f t="shared" si="14"/>
        <v>1.3203679232888788E-3</v>
      </c>
      <c r="H97" s="101">
        <f t="shared" si="15"/>
        <v>1.6211281537456103E-3</v>
      </c>
      <c r="I97" s="11">
        <v>12899</v>
      </c>
      <c r="J97" s="126">
        <f t="shared" si="12"/>
        <v>210745607</v>
      </c>
      <c r="K97" s="102">
        <f t="shared" si="10"/>
        <v>20951285934</v>
      </c>
      <c r="L97" s="100">
        <v>95457197</v>
      </c>
      <c r="M97" s="100">
        <v>9536723529</v>
      </c>
      <c r="N97" s="100">
        <v>95457197</v>
      </c>
      <c r="O97" s="100">
        <v>9490362687</v>
      </c>
      <c r="P97" s="100">
        <v>19831213</v>
      </c>
      <c r="Q97" s="143">
        <v>1924199718</v>
      </c>
      <c r="R97" s="104">
        <v>177034111</v>
      </c>
      <c r="S97" s="157">
        <v>22857</v>
      </c>
      <c r="T97" s="157">
        <v>7745</v>
      </c>
      <c r="U97" s="157">
        <v>161060</v>
      </c>
      <c r="V97" s="157">
        <v>2996</v>
      </c>
      <c r="W97" s="157">
        <v>16459</v>
      </c>
      <c r="X97" s="157">
        <v>168437901</v>
      </c>
      <c r="Y97" s="158">
        <f t="shared" si="13"/>
        <v>0.95144319955378542</v>
      </c>
      <c r="Z97" s="138">
        <f t="shared" si="11"/>
        <v>0.74119401560133391</v>
      </c>
      <c r="AA97" s="168">
        <v>169</v>
      </c>
      <c r="AB97" s="168">
        <v>26</v>
      </c>
      <c r="AD97" s="144"/>
      <c r="AE97" s="144"/>
      <c r="AF97" s="105"/>
      <c r="AG97" s="105"/>
      <c r="AH97" s="105"/>
      <c r="AI97" s="105"/>
      <c r="AJ97" s="105"/>
      <c r="AK97" s="105"/>
      <c r="AL97" s="106"/>
      <c r="AM97" s="105"/>
      <c r="AN97" s="105"/>
      <c r="AO97" s="105"/>
      <c r="AP97" s="105"/>
      <c r="AQ97" s="105"/>
    </row>
    <row r="98" spans="1:43" s="97" customFormat="1" x14ac:dyDescent="0.25">
      <c r="A98" s="97" t="s">
        <v>33</v>
      </c>
      <c r="B98" s="4" t="s">
        <v>37</v>
      </c>
      <c r="C98" s="97">
        <v>32</v>
      </c>
      <c r="D98" s="141">
        <v>23632295</v>
      </c>
      <c r="E98" s="100">
        <v>29191867</v>
      </c>
      <c r="F98" s="100">
        <v>18243184562</v>
      </c>
      <c r="G98" s="101">
        <f t="shared" si="14"/>
        <v>1.295404040872631E-3</v>
      </c>
      <c r="H98" s="101">
        <f t="shared" si="15"/>
        <v>1.6001519307547749E-3</v>
      </c>
      <c r="I98" s="11">
        <v>12758</v>
      </c>
      <c r="J98" s="126">
        <f t="shared" si="12"/>
        <v>196705770</v>
      </c>
      <c r="K98" s="102">
        <f t="shared" si="10"/>
        <v>19428880614</v>
      </c>
      <c r="L98" s="100">
        <v>86434076</v>
      </c>
      <c r="M98" s="100">
        <v>8593241517</v>
      </c>
      <c r="N98" s="100">
        <v>86434076</v>
      </c>
      <c r="O98" s="100">
        <v>8541718160</v>
      </c>
      <c r="P98" s="100">
        <v>23837618</v>
      </c>
      <c r="Q98" s="143">
        <v>2293920937</v>
      </c>
      <c r="R98" s="104">
        <v>176664771</v>
      </c>
      <c r="S98" s="157">
        <v>23584</v>
      </c>
      <c r="T98" s="157">
        <v>7490</v>
      </c>
      <c r="U98" s="157">
        <v>160948</v>
      </c>
      <c r="V98" s="157">
        <v>3182</v>
      </c>
      <c r="W98" s="157">
        <v>15581</v>
      </c>
      <c r="X98" s="157">
        <v>168456824</v>
      </c>
      <c r="Y98" s="158">
        <f t="shared" si="13"/>
        <v>0.95353942411076398</v>
      </c>
      <c r="Z98" s="138">
        <f t="shared" si="11"/>
        <v>0.74127728435660789</v>
      </c>
      <c r="AA98" s="168">
        <v>155</v>
      </c>
      <c r="AB98" s="168">
        <v>24</v>
      </c>
      <c r="AD98" s="144"/>
      <c r="AE98" s="144"/>
      <c r="AF98" s="105"/>
      <c r="AG98" s="105"/>
      <c r="AH98" s="105"/>
      <c r="AI98" s="105"/>
      <c r="AJ98" s="105"/>
      <c r="AK98" s="105"/>
      <c r="AL98" s="106"/>
      <c r="AM98" s="105"/>
      <c r="AN98" s="105"/>
      <c r="AO98" s="105"/>
      <c r="AP98" s="105"/>
      <c r="AQ98" s="105"/>
    </row>
    <row r="99" spans="1:43" s="97" customFormat="1" x14ac:dyDescent="0.25">
      <c r="A99" s="97" t="s">
        <v>33</v>
      </c>
      <c r="B99" s="4" t="s">
        <v>37</v>
      </c>
      <c r="C99" s="97">
        <v>34</v>
      </c>
      <c r="D99" s="141">
        <v>19764563</v>
      </c>
      <c r="E99" s="100">
        <v>24618922</v>
      </c>
      <c r="F99" s="100">
        <v>15854026612</v>
      </c>
      <c r="G99" s="101">
        <f t="shared" si="14"/>
        <v>1.2466588762403169E-3</v>
      </c>
      <c r="H99" s="101">
        <f t="shared" si="15"/>
        <v>1.5528497966167032E-3</v>
      </c>
      <c r="I99" s="11">
        <v>12616</v>
      </c>
      <c r="J99" s="126">
        <f t="shared" si="12"/>
        <v>173218407</v>
      </c>
      <c r="K99" s="102">
        <f t="shared" si="10"/>
        <v>16852010532</v>
      </c>
      <c r="L99" s="100">
        <v>72257535</v>
      </c>
      <c r="M99" s="100">
        <v>7092979759</v>
      </c>
      <c r="N99" s="100">
        <v>72257535</v>
      </c>
      <c r="O99" s="100">
        <v>7041752062</v>
      </c>
      <c r="P99" s="100">
        <v>28703337</v>
      </c>
      <c r="Q99" s="143">
        <v>2717278711</v>
      </c>
      <c r="R99" s="104">
        <v>175612660</v>
      </c>
      <c r="S99" s="157">
        <v>25444</v>
      </c>
      <c r="T99" s="157">
        <v>6901</v>
      </c>
      <c r="U99" s="157">
        <v>161161</v>
      </c>
      <c r="V99" s="157">
        <v>3610</v>
      </c>
      <c r="W99" s="157">
        <v>13877</v>
      </c>
      <c r="X99" s="157">
        <v>168326109</v>
      </c>
      <c r="Y99" s="158">
        <f t="shared" si="13"/>
        <v>0.95850782625808417</v>
      </c>
      <c r="Z99" s="138">
        <f t="shared" si="11"/>
        <v>0.74070208616680544</v>
      </c>
      <c r="AA99" s="168">
        <v>139</v>
      </c>
      <c r="AB99" s="168">
        <v>22</v>
      </c>
      <c r="AD99" s="144"/>
      <c r="AE99" s="144"/>
      <c r="AF99" s="105"/>
      <c r="AG99" s="105"/>
      <c r="AH99" s="105"/>
      <c r="AI99" s="105"/>
      <c r="AJ99" s="105"/>
      <c r="AK99" s="105"/>
      <c r="AL99" s="106"/>
      <c r="AM99" s="105"/>
      <c r="AN99" s="105"/>
      <c r="AO99" s="105"/>
      <c r="AP99" s="105"/>
      <c r="AQ99" s="105"/>
    </row>
    <row r="100" spans="1:43" s="97" customFormat="1" x14ac:dyDescent="0.25">
      <c r="A100" s="97" t="s">
        <v>33</v>
      </c>
      <c r="B100" s="4" t="s">
        <v>37</v>
      </c>
      <c r="C100" s="97">
        <v>36</v>
      </c>
      <c r="D100" s="141">
        <v>8121702</v>
      </c>
      <c r="E100" s="100">
        <v>10282686</v>
      </c>
      <c r="F100" s="100">
        <v>8392878837</v>
      </c>
      <c r="G100" s="101">
        <f t="shared" si="14"/>
        <v>9.6768965187433455E-4</v>
      </c>
      <c r="H100" s="101">
        <f t="shared" si="15"/>
        <v>1.2251679310165645E-3</v>
      </c>
      <c r="I100" s="11">
        <v>10217</v>
      </c>
      <c r="J100" s="126">
        <f t="shared" si="12"/>
        <v>72597910</v>
      </c>
      <c r="K100" s="102">
        <f t="shared" si="10"/>
        <v>5929453718</v>
      </c>
      <c r="L100" s="100">
        <v>0</v>
      </c>
      <c r="M100" s="100">
        <v>0</v>
      </c>
      <c r="N100" s="100">
        <v>34891416</v>
      </c>
      <c r="O100" s="100">
        <v>2879882351</v>
      </c>
      <c r="P100" s="100">
        <v>37706494</v>
      </c>
      <c r="Q100" s="143">
        <v>3049571367</v>
      </c>
      <c r="R100" s="104">
        <v>61439666</v>
      </c>
      <c r="S100" s="157">
        <v>38763</v>
      </c>
      <c r="T100" s="157">
        <v>1585</v>
      </c>
      <c r="U100" s="157">
        <v>13755</v>
      </c>
      <c r="V100" s="157">
        <v>9995</v>
      </c>
      <c r="W100" s="157">
        <v>1893</v>
      </c>
      <c r="X100" s="157">
        <v>45205869</v>
      </c>
      <c r="Y100" s="158">
        <f t="shared" si="13"/>
        <v>0.73577660724913441</v>
      </c>
      <c r="Z100" s="138">
        <f t="shared" si="11"/>
        <v>0.19892387267909412</v>
      </c>
      <c r="AA100" s="168">
        <v>63</v>
      </c>
      <c r="AB100" s="168">
        <v>10</v>
      </c>
      <c r="AD100" s="144"/>
      <c r="AE100" s="144"/>
      <c r="AF100" s="105"/>
      <c r="AG100" s="105"/>
      <c r="AH100" s="105"/>
      <c r="AI100" s="105"/>
      <c r="AJ100" s="105"/>
      <c r="AK100" s="105"/>
      <c r="AL100" s="106"/>
      <c r="AM100" s="105"/>
      <c r="AN100" s="105"/>
      <c r="AO100" s="105"/>
      <c r="AP100" s="105"/>
      <c r="AQ100" s="105"/>
    </row>
    <row r="101" spans="1:43" s="4" customFormat="1" x14ac:dyDescent="0.25">
      <c r="A101" s="97" t="s">
        <v>33</v>
      </c>
      <c r="B101" s="4" t="s">
        <v>37</v>
      </c>
      <c r="C101" s="97">
        <v>38</v>
      </c>
      <c r="D101" s="141">
        <v>3664442</v>
      </c>
      <c r="E101" s="143">
        <v>4839441</v>
      </c>
      <c r="F101" s="100">
        <v>4854713887</v>
      </c>
      <c r="G101" s="101">
        <f t="shared" si="14"/>
        <v>7.5482141384535114E-4</v>
      </c>
      <c r="H101" s="101">
        <f t="shared" si="15"/>
        <v>9.9685400883440362E-4</v>
      </c>
      <c r="I101" s="11">
        <v>9199</v>
      </c>
      <c r="J101" s="126">
        <f t="shared" si="12"/>
        <v>48350528</v>
      </c>
      <c r="K101" s="102">
        <f t="shared" si="10"/>
        <v>3751454769</v>
      </c>
      <c r="L101" s="100">
        <v>0</v>
      </c>
      <c r="M101" s="100">
        <v>0</v>
      </c>
      <c r="N101" s="100">
        <v>17069042</v>
      </c>
      <c r="O101" s="100">
        <v>1335044230</v>
      </c>
      <c r="P101" s="100">
        <v>31281486</v>
      </c>
      <c r="Q101" s="143">
        <v>2416410539</v>
      </c>
      <c r="R101" s="104">
        <v>3997329</v>
      </c>
      <c r="S101" s="156">
        <v>4552</v>
      </c>
      <c r="T101" s="156">
        <v>878</v>
      </c>
      <c r="U101" s="156">
        <v>3747</v>
      </c>
      <c r="V101" s="156">
        <v>1717</v>
      </c>
      <c r="W101" s="156">
        <v>905</v>
      </c>
      <c r="X101" s="156">
        <v>2743302</v>
      </c>
      <c r="Y101" s="158">
        <f t="shared" si="13"/>
        <v>0.68628376598473628</v>
      </c>
      <c r="Z101" s="138">
        <f t="shared" si="11"/>
        <v>1.2071624101912613E-2</v>
      </c>
      <c r="AA101" s="168">
        <v>46</v>
      </c>
      <c r="AB101" s="168">
        <v>5</v>
      </c>
      <c r="AD101" s="144"/>
      <c r="AE101" s="144"/>
      <c r="AF101" s="105"/>
      <c r="AG101" s="105"/>
      <c r="AH101" s="105"/>
      <c r="AI101" s="105"/>
      <c r="AJ101" s="105"/>
      <c r="AK101" s="105"/>
      <c r="AL101" s="106"/>
      <c r="AM101" s="105"/>
      <c r="AN101" s="105"/>
      <c r="AO101" s="105"/>
      <c r="AP101" s="105"/>
      <c r="AQ101" s="105"/>
    </row>
    <row r="102" spans="1:43" s="97" customFormat="1" x14ac:dyDescent="0.25">
      <c r="A102" s="5" t="s">
        <v>33</v>
      </c>
      <c r="B102" s="5" t="s">
        <v>37</v>
      </c>
      <c r="C102" s="5">
        <v>40</v>
      </c>
      <c r="D102" s="142">
        <v>316420</v>
      </c>
      <c r="E102" s="127">
        <v>529608</v>
      </c>
      <c r="F102" s="127">
        <v>908677598</v>
      </c>
      <c r="G102" s="128">
        <f t="shared" si="14"/>
        <v>3.48220315650392E-4</v>
      </c>
      <c r="H102" s="101">
        <f>E102/F102</f>
        <v>5.8283378083235195E-4</v>
      </c>
      <c r="I102" s="11">
        <v>11</v>
      </c>
      <c r="J102" s="129">
        <f t="shared" si="12"/>
        <v>10954896</v>
      </c>
      <c r="K102" s="130">
        <f t="shared" si="10"/>
        <v>827570395</v>
      </c>
      <c r="L102" s="127">
        <v>0</v>
      </c>
      <c r="M102" s="127">
        <v>0</v>
      </c>
      <c r="N102" s="127">
        <v>1575208</v>
      </c>
      <c r="O102" s="127">
        <v>119980032</v>
      </c>
      <c r="P102" s="127">
        <v>9379688</v>
      </c>
      <c r="Q102" s="127">
        <v>707590363</v>
      </c>
      <c r="R102" s="159">
        <v>6096</v>
      </c>
      <c r="S102" s="160">
        <v>9</v>
      </c>
      <c r="T102" s="160">
        <v>677</v>
      </c>
      <c r="U102" s="160">
        <v>876</v>
      </c>
      <c r="V102" s="160">
        <v>4</v>
      </c>
      <c r="W102" s="160">
        <v>763</v>
      </c>
      <c r="X102" s="160">
        <v>3165</v>
      </c>
      <c r="Y102" s="92">
        <f t="shared" si="13"/>
        <v>0.51919291338582674</v>
      </c>
      <c r="Z102" s="139">
        <f t="shared" si="11"/>
        <v>1.3927263670770998E-5</v>
      </c>
      <c r="AA102" s="169">
        <v>6</v>
      </c>
      <c r="AB102" s="169">
        <v>2</v>
      </c>
      <c r="AD102" s="144"/>
      <c r="AE102" s="144"/>
      <c r="AF102" s="105"/>
      <c r="AG102" s="105"/>
      <c r="AH102" s="105"/>
      <c r="AI102" s="105"/>
      <c r="AJ102" s="105"/>
      <c r="AK102" s="105"/>
      <c r="AL102" s="106"/>
      <c r="AM102" s="105"/>
      <c r="AN102" s="105"/>
      <c r="AO102" s="105"/>
      <c r="AP102" s="105"/>
      <c r="AQ102" s="105"/>
    </row>
    <row r="103" spans="1:43" x14ac:dyDescent="0.25">
      <c r="A103" t="s">
        <v>33</v>
      </c>
      <c r="B103" s="4" t="s">
        <v>36</v>
      </c>
      <c r="C103">
        <v>20</v>
      </c>
      <c r="D103" s="39">
        <v>9515177</v>
      </c>
      <c r="E103" s="11">
        <v>14317834</v>
      </c>
      <c r="F103" s="11">
        <v>14755519803</v>
      </c>
      <c r="G103" s="21">
        <f t="shared" si="7"/>
        <v>6.4485542542970487E-4</v>
      </c>
      <c r="H103" s="21">
        <f t="shared" si="8"/>
        <v>9.7033748665966942E-4</v>
      </c>
      <c r="I103" s="11">
        <v>12457</v>
      </c>
      <c r="J103" s="75">
        <f t="shared" si="12"/>
        <v>160627788</v>
      </c>
      <c r="K103" s="74">
        <f t="shared" si="10"/>
        <v>15664878416</v>
      </c>
      <c r="L103" s="11">
        <v>64836982</v>
      </c>
      <c r="M103" s="11">
        <v>6405726544</v>
      </c>
      <c r="N103" s="11">
        <v>64836982</v>
      </c>
      <c r="O103" s="11">
        <v>6356609031</v>
      </c>
      <c r="P103" s="11">
        <v>30953824</v>
      </c>
      <c r="Q103" s="18">
        <v>2902542841</v>
      </c>
      <c r="R103" s="59">
        <v>175922814</v>
      </c>
      <c r="S103" s="60">
        <v>25858</v>
      </c>
      <c r="T103" s="60">
        <v>6803.42</v>
      </c>
      <c r="U103" s="60">
        <v>160926</v>
      </c>
      <c r="V103" s="60">
        <v>3699</v>
      </c>
      <c r="W103" s="60">
        <v>13571</v>
      </c>
      <c r="X103" s="60">
        <v>169278996</v>
      </c>
      <c r="Y103" s="158">
        <f t="shared" ref="Y103:Y111" si="16">X103/R103</f>
        <v>0.96223447176100763</v>
      </c>
      <c r="Z103" s="54">
        <f t="shared" si="11"/>
        <v>0.74489516942034417</v>
      </c>
      <c r="AA103" s="168">
        <v>192</v>
      </c>
      <c r="AB103" s="161">
        <v>35</v>
      </c>
      <c r="AD103" s="144"/>
      <c r="AF103" s="40"/>
      <c r="AG103" s="40"/>
      <c r="AH103" s="40"/>
      <c r="AI103" s="40"/>
      <c r="AJ103" s="40"/>
      <c r="AK103" s="40"/>
      <c r="AL103" s="51"/>
      <c r="AM103" s="40"/>
      <c r="AN103" s="40"/>
      <c r="AO103" s="40"/>
      <c r="AP103" s="40"/>
      <c r="AQ103" s="40"/>
    </row>
    <row r="104" spans="1:43" x14ac:dyDescent="0.25">
      <c r="A104" t="s">
        <v>33</v>
      </c>
      <c r="B104" s="4" t="s">
        <v>36</v>
      </c>
      <c r="C104">
        <v>22</v>
      </c>
      <c r="D104" s="34">
        <v>8914473</v>
      </c>
      <c r="E104" s="11">
        <v>13533967</v>
      </c>
      <c r="F104" s="11">
        <v>14182709460</v>
      </c>
      <c r="G104" s="21">
        <f t="shared" si="7"/>
        <v>6.2854513272952571E-4</v>
      </c>
      <c r="H104" s="21">
        <f t="shared" si="8"/>
        <v>9.5425821407188298E-4</v>
      </c>
      <c r="I104" s="11">
        <v>12311</v>
      </c>
      <c r="J104" s="75">
        <f t="shared" si="12"/>
        <v>154568247</v>
      </c>
      <c r="K104" s="74">
        <f t="shared" si="10"/>
        <v>15053030217</v>
      </c>
      <c r="L104" s="11">
        <v>61472223</v>
      </c>
      <c r="M104" s="11">
        <v>6067787513</v>
      </c>
      <c r="N104" s="11">
        <v>61472223</v>
      </c>
      <c r="O104" s="11">
        <v>6021720477</v>
      </c>
      <c r="P104" s="11">
        <v>31623801</v>
      </c>
      <c r="Q104" s="79">
        <v>2963522227</v>
      </c>
      <c r="R104" s="40">
        <v>175553989</v>
      </c>
      <c r="S104" s="40">
        <v>26375</v>
      </c>
      <c r="T104" s="40">
        <v>6656.08</v>
      </c>
      <c r="U104" s="40">
        <v>145938</v>
      </c>
      <c r="V104" s="40">
        <v>3816</v>
      </c>
      <c r="W104" s="40">
        <v>13045</v>
      </c>
      <c r="X104" s="40">
        <v>169167728</v>
      </c>
      <c r="Y104" s="51">
        <f t="shared" si="16"/>
        <v>0.96362223931009627</v>
      </c>
      <c r="Z104" s="54">
        <f t="shared" si="11"/>
        <v>0.74440554579502993</v>
      </c>
      <c r="AA104" s="168">
        <v>188</v>
      </c>
      <c r="AB104" s="161">
        <v>35</v>
      </c>
      <c r="AD104" s="144"/>
      <c r="AF104" s="40"/>
      <c r="AG104" s="40"/>
      <c r="AH104" s="40"/>
      <c r="AI104" s="40"/>
      <c r="AJ104" s="40"/>
      <c r="AK104" s="40"/>
      <c r="AL104" s="51"/>
      <c r="AM104" s="40"/>
      <c r="AN104" s="40"/>
      <c r="AO104" s="40"/>
      <c r="AP104" s="40"/>
      <c r="AQ104" s="40"/>
    </row>
    <row r="105" spans="1:43" x14ac:dyDescent="0.25">
      <c r="A105" t="s">
        <v>33</v>
      </c>
      <c r="B105" s="4" t="s">
        <v>36</v>
      </c>
      <c r="C105">
        <v>24</v>
      </c>
      <c r="D105" s="34">
        <v>7832972</v>
      </c>
      <c r="E105" s="11">
        <v>12099965</v>
      </c>
      <c r="F105" s="11">
        <v>13012418318</v>
      </c>
      <c r="G105" s="21">
        <f t="shared" si="7"/>
        <v>6.0196128102988332E-4</v>
      </c>
      <c r="H105" s="21">
        <f t="shared" si="8"/>
        <v>9.2987826738264259E-4</v>
      </c>
      <c r="I105" s="11">
        <v>12253</v>
      </c>
      <c r="J105" s="75">
        <f t="shared" si="12"/>
        <v>142099631</v>
      </c>
      <c r="K105" s="74">
        <f t="shared" si="10"/>
        <v>13807263294</v>
      </c>
      <c r="L105" s="11">
        <v>54951036</v>
      </c>
      <c r="M105" s="11">
        <v>5413732267</v>
      </c>
      <c r="N105" s="11">
        <v>54951036</v>
      </c>
      <c r="O105" s="11">
        <v>5371466105</v>
      </c>
      <c r="P105" s="11">
        <v>32197559</v>
      </c>
      <c r="Q105" s="79">
        <v>3022064922</v>
      </c>
      <c r="R105" s="40">
        <v>174401830</v>
      </c>
      <c r="S105" s="40">
        <v>27633</v>
      </c>
      <c r="T105" s="40">
        <v>6311.36</v>
      </c>
      <c r="U105" s="40">
        <v>111868</v>
      </c>
      <c r="V105" s="40">
        <v>4123</v>
      </c>
      <c r="W105" s="40">
        <v>12162</v>
      </c>
      <c r="X105" s="40">
        <v>168104243</v>
      </c>
      <c r="Y105" s="51">
        <f t="shared" si="16"/>
        <v>0.96389036170090647</v>
      </c>
      <c r="Z105" s="54">
        <f t="shared" si="11"/>
        <v>0.73972578718368398</v>
      </c>
      <c r="AA105" s="168">
        <v>178</v>
      </c>
      <c r="AB105" s="161">
        <v>34</v>
      </c>
      <c r="AD105" s="144"/>
      <c r="AF105" s="40"/>
      <c r="AG105" s="40"/>
      <c r="AH105" s="40"/>
      <c r="AI105" s="40"/>
      <c r="AJ105" s="40"/>
      <c r="AK105" s="40"/>
      <c r="AL105" s="51"/>
      <c r="AM105" s="40"/>
      <c r="AN105" s="40"/>
      <c r="AO105" s="40"/>
      <c r="AP105" s="40"/>
      <c r="AQ105" s="40"/>
    </row>
    <row r="106" spans="1:43" x14ac:dyDescent="0.25">
      <c r="A106" t="s">
        <v>33</v>
      </c>
      <c r="B106" s="4" t="s">
        <v>36</v>
      </c>
      <c r="C106">
        <v>26</v>
      </c>
      <c r="D106" s="34">
        <v>6626170</v>
      </c>
      <c r="E106" s="11">
        <v>10445682</v>
      </c>
      <c r="F106" s="11">
        <v>11687417888</v>
      </c>
      <c r="G106" s="21">
        <f t="shared" si="7"/>
        <v>5.6694900990948466E-4</v>
      </c>
      <c r="H106" s="21">
        <f t="shared" si="8"/>
        <v>8.9375447169772664E-4</v>
      </c>
      <c r="I106" s="11">
        <v>12448</v>
      </c>
      <c r="J106" s="75">
        <f t="shared" si="12"/>
        <v>128819964</v>
      </c>
      <c r="K106" s="74">
        <f t="shared" si="10"/>
        <v>12391803370</v>
      </c>
      <c r="L106" s="11">
        <v>48106118</v>
      </c>
      <c r="M106" s="11">
        <v>4703151543</v>
      </c>
      <c r="N106" s="11">
        <v>48106118</v>
      </c>
      <c r="O106" s="11">
        <v>4660578577</v>
      </c>
      <c r="P106" s="11">
        <v>32607728</v>
      </c>
      <c r="Q106" s="79">
        <v>3028073250</v>
      </c>
      <c r="R106" s="40">
        <v>172550933</v>
      </c>
      <c r="S106" s="40">
        <v>29737</v>
      </c>
      <c r="T106" s="40">
        <v>5802.57</v>
      </c>
      <c r="U106" s="40">
        <v>85460</v>
      </c>
      <c r="V106" s="40">
        <v>4627</v>
      </c>
      <c r="W106" s="40">
        <v>10974</v>
      </c>
      <c r="X106" s="40">
        <v>165973903</v>
      </c>
      <c r="Y106" s="51">
        <f t="shared" si="16"/>
        <v>0.96188354426342049</v>
      </c>
      <c r="Z106" s="54">
        <f t="shared" si="11"/>
        <v>0.73035144061547219</v>
      </c>
      <c r="AA106" s="170">
        <v>163</v>
      </c>
      <c r="AB106" s="161">
        <v>32</v>
      </c>
      <c r="AD106" s="144"/>
      <c r="AF106" s="40"/>
      <c r="AG106" s="40"/>
      <c r="AH106" s="40"/>
      <c r="AI106" s="40"/>
      <c r="AJ106" s="40"/>
      <c r="AK106" s="40"/>
      <c r="AL106" s="51"/>
      <c r="AM106" s="51"/>
    </row>
    <row r="107" spans="1:43" x14ac:dyDescent="0.25">
      <c r="A107" t="s">
        <v>33</v>
      </c>
      <c r="B107" s="4" t="s">
        <v>36</v>
      </c>
      <c r="C107">
        <v>28</v>
      </c>
      <c r="D107" s="34">
        <v>5608273</v>
      </c>
      <c r="E107" s="11">
        <v>9013702</v>
      </c>
      <c r="F107" s="11">
        <v>10408445796</v>
      </c>
      <c r="G107" s="21">
        <f t="shared" si="7"/>
        <v>5.3881944623810003E-4</v>
      </c>
      <c r="H107" s="21">
        <f t="shared" si="8"/>
        <v>8.6599884138936431E-4</v>
      </c>
      <c r="I107" s="11">
        <v>12335</v>
      </c>
      <c r="J107" s="75">
        <f t="shared" si="12"/>
        <v>115231070</v>
      </c>
      <c r="K107" s="74">
        <f t="shared" si="10"/>
        <v>11029958555</v>
      </c>
      <c r="L107" s="11">
        <v>41428117</v>
      </c>
      <c r="M107" s="11">
        <v>4033404256</v>
      </c>
      <c r="N107" s="11">
        <v>41428117</v>
      </c>
      <c r="O107" s="11">
        <v>3996023373</v>
      </c>
      <c r="P107" s="11">
        <v>32374836</v>
      </c>
      <c r="Q107" s="79">
        <v>3000530926</v>
      </c>
      <c r="R107" s="40">
        <v>170405229</v>
      </c>
      <c r="S107" s="40">
        <v>32360</v>
      </c>
      <c r="T107" s="40">
        <v>5265.92</v>
      </c>
      <c r="U107" s="40">
        <v>85039</v>
      </c>
      <c r="V107" s="40">
        <v>5209</v>
      </c>
      <c r="W107" s="40">
        <v>9554</v>
      </c>
      <c r="X107" s="40">
        <v>164397220</v>
      </c>
      <c r="Y107" s="51">
        <f t="shared" si="16"/>
        <v>0.96474281314454269</v>
      </c>
      <c r="Z107" s="54">
        <f t="shared" si="11"/>
        <v>0.72341340590260583</v>
      </c>
      <c r="AA107" s="168">
        <v>155</v>
      </c>
      <c r="AB107" s="161">
        <v>32</v>
      </c>
      <c r="AD107" s="144"/>
      <c r="AF107" s="40"/>
      <c r="AG107" s="40"/>
      <c r="AH107" s="40"/>
      <c r="AI107" s="40"/>
      <c r="AJ107" s="40"/>
      <c r="AK107" s="40"/>
      <c r="AL107" s="51"/>
      <c r="AM107" s="51"/>
    </row>
    <row r="108" spans="1:43" x14ac:dyDescent="0.25">
      <c r="A108" t="s">
        <v>33</v>
      </c>
      <c r="B108" s="4" t="s">
        <v>36</v>
      </c>
      <c r="C108">
        <v>30</v>
      </c>
      <c r="D108" s="34">
        <v>4417235</v>
      </c>
      <c r="E108" s="11">
        <v>7204723</v>
      </c>
      <c r="F108" s="11">
        <v>8644342914</v>
      </c>
      <c r="G108" s="21">
        <f t="shared" si="7"/>
        <v>5.10997197120216E-4</v>
      </c>
      <c r="H108" s="21">
        <f t="shared" si="8"/>
        <v>8.3346103592576656E-4</v>
      </c>
      <c r="I108" s="11">
        <v>11933</v>
      </c>
      <c r="J108" s="75">
        <f t="shared" si="12"/>
        <v>97183076</v>
      </c>
      <c r="K108" s="74">
        <f t="shared" si="10"/>
        <v>9148789743</v>
      </c>
      <c r="L108" s="11">
        <v>32590582</v>
      </c>
      <c r="M108" s="11">
        <v>3125306166</v>
      </c>
      <c r="N108" s="11">
        <v>32590582</v>
      </c>
      <c r="O108" s="11">
        <v>3097420840</v>
      </c>
      <c r="P108" s="11">
        <v>32001912</v>
      </c>
      <c r="Q108" s="79">
        <v>2926062737</v>
      </c>
      <c r="R108" s="40">
        <v>162406505</v>
      </c>
      <c r="S108" s="40">
        <v>38394</v>
      </c>
      <c r="T108" s="40">
        <v>4230</v>
      </c>
      <c r="U108" s="40">
        <v>50805</v>
      </c>
      <c r="V108" s="40">
        <v>6637</v>
      </c>
      <c r="W108" s="40">
        <v>7171</v>
      </c>
      <c r="X108" s="40">
        <v>155981562</v>
      </c>
      <c r="Y108" s="51">
        <f t="shared" si="16"/>
        <v>0.96043912773075191</v>
      </c>
      <c r="Z108" s="54">
        <f t="shared" si="11"/>
        <v>0.68638115063276905</v>
      </c>
      <c r="AA108" s="166">
        <v>144</v>
      </c>
      <c r="AB108" s="161">
        <v>30</v>
      </c>
      <c r="AD108" s="131"/>
      <c r="AF108"/>
    </row>
    <row r="109" spans="1:43" x14ac:dyDescent="0.25">
      <c r="A109" t="s">
        <v>33</v>
      </c>
      <c r="B109" s="4" t="s">
        <v>36</v>
      </c>
      <c r="C109">
        <v>32</v>
      </c>
      <c r="D109" s="34">
        <v>3237530</v>
      </c>
      <c r="E109" s="11">
        <v>5300077</v>
      </c>
      <c r="F109" s="11">
        <v>6611307138</v>
      </c>
      <c r="G109" s="21">
        <f t="shared" si="7"/>
        <v>4.8969590013320599E-4</v>
      </c>
      <c r="H109" s="21">
        <f t="shared" si="8"/>
        <v>8.016685489525354E-4</v>
      </c>
      <c r="I109" s="11">
        <v>11716</v>
      </c>
      <c r="J109" s="75">
        <f t="shared" si="12"/>
        <v>76180571</v>
      </c>
      <c r="K109" s="74">
        <f t="shared" si="10"/>
        <v>6978113484</v>
      </c>
      <c r="L109" s="11">
        <v>23385681</v>
      </c>
      <c r="M109" s="11">
        <v>2184507898</v>
      </c>
      <c r="N109" s="11">
        <v>23385681</v>
      </c>
      <c r="O109" s="11">
        <v>2168507104</v>
      </c>
      <c r="P109" s="11">
        <v>29409209</v>
      </c>
      <c r="Q109" s="79">
        <v>2625098482</v>
      </c>
      <c r="R109" s="40">
        <v>138233425</v>
      </c>
      <c r="S109" s="40">
        <v>48645</v>
      </c>
      <c r="T109" s="40">
        <v>2841.68</v>
      </c>
      <c r="U109" s="40">
        <v>33083</v>
      </c>
      <c r="V109" s="40">
        <v>9611</v>
      </c>
      <c r="W109" s="40">
        <v>4322</v>
      </c>
      <c r="X109" s="40">
        <v>131750556</v>
      </c>
      <c r="Y109" s="51">
        <f t="shared" si="16"/>
        <v>0.95310201566661612</v>
      </c>
      <c r="Z109" s="54">
        <f t="shared" si="11"/>
        <v>0.57975504966277414</v>
      </c>
      <c r="AA109" s="166">
        <v>135</v>
      </c>
      <c r="AB109" s="161">
        <v>29</v>
      </c>
      <c r="AD109" s="131"/>
      <c r="AF109"/>
    </row>
    <row r="110" spans="1:43" x14ac:dyDescent="0.25">
      <c r="A110" t="s">
        <v>33</v>
      </c>
      <c r="B110" s="4" t="s">
        <v>36</v>
      </c>
      <c r="C110">
        <v>34</v>
      </c>
      <c r="D110" s="34">
        <v>1767292</v>
      </c>
      <c r="E110" s="11">
        <v>2838230</v>
      </c>
      <c r="F110" s="11">
        <v>3748667934</v>
      </c>
      <c r="G110" s="21">
        <f t="shared" si="7"/>
        <v>4.7144533234615388E-4</v>
      </c>
      <c r="H110" s="21">
        <f t="shared" si="8"/>
        <v>7.5713027933404565E-4</v>
      </c>
      <c r="I110" s="11">
        <v>10468</v>
      </c>
      <c r="J110" s="75">
        <f t="shared" si="12"/>
        <v>46288698</v>
      </c>
      <c r="K110" s="74">
        <f t="shared" si="10"/>
        <v>3933246901</v>
      </c>
      <c r="L110" s="11">
        <v>11111800</v>
      </c>
      <c r="M110" s="11">
        <v>955555610</v>
      </c>
      <c r="N110" s="11">
        <v>11111800</v>
      </c>
      <c r="O110" s="11">
        <v>962244106</v>
      </c>
      <c r="P110" s="11">
        <v>24065098</v>
      </c>
      <c r="Q110" s="79">
        <v>2015447185</v>
      </c>
      <c r="R110" s="40">
        <v>43900816</v>
      </c>
      <c r="S110" s="40">
        <v>38292</v>
      </c>
      <c r="T110" s="40">
        <v>1146.47</v>
      </c>
      <c r="U110" s="40">
        <v>13953</v>
      </c>
      <c r="V110" s="40">
        <v>11887</v>
      </c>
      <c r="W110" s="40">
        <v>1216</v>
      </c>
      <c r="X110" s="40">
        <v>38918603</v>
      </c>
      <c r="Y110" s="51">
        <f t="shared" si="16"/>
        <v>0.88651206392154536</v>
      </c>
      <c r="Z110" s="54">
        <f t="shared" si="11"/>
        <v>0.17125739199970275</v>
      </c>
      <c r="AA110" s="166">
        <v>112</v>
      </c>
      <c r="AB110" s="161">
        <v>27</v>
      </c>
      <c r="AD110" s="131"/>
      <c r="AF110"/>
    </row>
    <row r="111" spans="1:43" x14ac:dyDescent="0.25">
      <c r="A111" t="s">
        <v>33</v>
      </c>
      <c r="B111" s="4" t="s">
        <v>36</v>
      </c>
      <c r="C111">
        <v>36</v>
      </c>
      <c r="D111" s="34">
        <v>653962</v>
      </c>
      <c r="E111" s="11">
        <v>1064665</v>
      </c>
      <c r="F111" s="11">
        <v>1612506428</v>
      </c>
      <c r="G111" s="21">
        <f t="shared" si="7"/>
        <v>4.0555621276568333E-4</v>
      </c>
      <c r="H111" s="21">
        <f t="shared" si="8"/>
        <v>6.6025473233028255E-4</v>
      </c>
      <c r="I111" s="11">
        <v>2038</v>
      </c>
      <c r="J111" s="75">
        <f t="shared" si="12"/>
        <v>21480140</v>
      </c>
      <c r="K111" s="74">
        <f t="shared" si="10"/>
        <v>1680093748</v>
      </c>
      <c r="L111" s="11">
        <v>3349278</v>
      </c>
      <c r="M111" s="11">
        <v>263002998</v>
      </c>
      <c r="N111" s="11">
        <v>3349278</v>
      </c>
      <c r="O111" s="11">
        <v>265187683</v>
      </c>
      <c r="P111" s="11">
        <v>14781584</v>
      </c>
      <c r="Q111" s="79">
        <v>1151903067</v>
      </c>
      <c r="R111" s="40">
        <v>67757</v>
      </c>
      <c r="S111" s="40">
        <v>91</v>
      </c>
      <c r="T111" s="40">
        <v>744.58199999999999</v>
      </c>
      <c r="U111" s="40">
        <v>2211</v>
      </c>
      <c r="V111" s="40">
        <v>36</v>
      </c>
      <c r="W111" s="40">
        <v>752</v>
      </c>
      <c r="X111" s="40">
        <v>38134</v>
      </c>
      <c r="Y111" s="51">
        <f t="shared" si="16"/>
        <v>0.5628053190076302</v>
      </c>
      <c r="Z111" s="54">
        <f t="shared" si="11"/>
        <v>1.6780482553591824E-4</v>
      </c>
      <c r="AA111" s="166">
        <v>0</v>
      </c>
      <c r="AB111" s="161">
        <v>0</v>
      </c>
      <c r="AD111" s="131"/>
      <c r="AF111"/>
    </row>
    <row r="112" spans="1:43" s="6" customFormat="1" x14ac:dyDescent="0.25">
      <c r="A112" t="s">
        <v>33</v>
      </c>
      <c r="B112" s="4" t="s">
        <v>36</v>
      </c>
      <c r="C112">
        <v>38</v>
      </c>
      <c r="D112" s="34">
        <v>30086</v>
      </c>
      <c r="E112" s="11">
        <v>71454</v>
      </c>
      <c r="F112" s="11">
        <v>136301034</v>
      </c>
      <c r="G112" s="21">
        <f t="shared" si="7"/>
        <v>2.2073200119670405E-4</v>
      </c>
      <c r="H112" s="21">
        <f t="shared" si="8"/>
        <v>5.2423666866679823E-4</v>
      </c>
      <c r="I112" s="11">
        <v>0</v>
      </c>
      <c r="J112" s="75">
        <f t="shared" si="12"/>
        <v>1888373</v>
      </c>
      <c r="K112" s="74">
        <f t="shared" si="10"/>
        <v>140453617</v>
      </c>
      <c r="L112" s="11">
        <v>55576</v>
      </c>
      <c r="M112" s="11">
        <v>4155920</v>
      </c>
      <c r="N112" s="11">
        <v>55576</v>
      </c>
      <c r="O112" s="11">
        <v>4153628</v>
      </c>
      <c r="P112" s="11">
        <v>1777221</v>
      </c>
      <c r="Q112" s="79">
        <v>132144069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54">
        <f t="shared" si="11"/>
        <v>0</v>
      </c>
      <c r="AA112" s="166">
        <v>0</v>
      </c>
      <c r="AB112" s="161">
        <v>0</v>
      </c>
      <c r="AD112" s="131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x14ac:dyDescent="0.25">
      <c r="A113" s="2" t="s">
        <v>33</v>
      </c>
      <c r="B113" s="5" t="s">
        <v>36</v>
      </c>
      <c r="C113" s="2">
        <v>40</v>
      </c>
      <c r="D113" s="33">
        <v>0</v>
      </c>
      <c r="E113" s="12">
        <v>6</v>
      </c>
      <c r="F113" s="12">
        <v>7210</v>
      </c>
      <c r="G113" s="3">
        <f t="shared" si="7"/>
        <v>0</v>
      </c>
      <c r="H113" s="3">
        <f t="shared" si="8"/>
        <v>8.3217753120665746E-4</v>
      </c>
      <c r="I113" s="71">
        <v>0</v>
      </c>
      <c r="J113" s="76">
        <f t="shared" si="12"/>
        <v>106</v>
      </c>
      <c r="K113" s="77">
        <f t="shared" si="10"/>
        <v>7573</v>
      </c>
      <c r="L113" s="12">
        <v>0</v>
      </c>
      <c r="M113" s="12">
        <v>0</v>
      </c>
      <c r="N113" s="12">
        <v>0</v>
      </c>
      <c r="O113" s="12">
        <v>0</v>
      </c>
      <c r="P113" s="12">
        <v>106</v>
      </c>
      <c r="Q113" s="71">
        <v>7573</v>
      </c>
      <c r="R113" s="56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3">
        <f t="shared" si="11"/>
        <v>0</v>
      </c>
      <c r="AA113" s="171">
        <v>0</v>
      </c>
      <c r="AB113" s="162">
        <v>0</v>
      </c>
      <c r="AD113" s="131"/>
      <c r="AF113" s="40"/>
      <c r="AG113" s="40"/>
      <c r="AH113" s="40"/>
      <c r="AI113" s="40"/>
      <c r="AJ113" s="40"/>
      <c r="AK113" s="40"/>
      <c r="AL113" s="51"/>
      <c r="AM113" s="40"/>
      <c r="AN113" s="40"/>
      <c r="AO113" s="40"/>
      <c r="AP113" s="40"/>
      <c r="AQ113" s="40"/>
    </row>
    <row r="114" spans="1:43" x14ac:dyDescent="0.25">
      <c r="A114" t="s">
        <v>33</v>
      </c>
      <c r="B114" s="4" t="s">
        <v>38</v>
      </c>
      <c r="C114">
        <v>20</v>
      </c>
      <c r="D114" s="67">
        <v>21284800</v>
      </c>
      <c r="E114">
        <v>27130982</v>
      </c>
      <c r="F114">
        <v>19021501823</v>
      </c>
      <c r="G114" s="21">
        <f t="shared" ref="G114:G124" si="17">D114/F114</f>
        <v>1.1189863028724322E-3</v>
      </c>
      <c r="H114" s="21">
        <f t="shared" ref="H114:H124" si="18">E114/F114</f>
        <v>1.4263322766236237E-3</v>
      </c>
      <c r="I114" s="11">
        <v>12908</v>
      </c>
      <c r="J114" s="75">
        <f t="shared" si="12"/>
        <v>203322302</v>
      </c>
      <c r="K114" s="74">
        <f t="shared" si="10"/>
        <v>20228214754</v>
      </c>
      <c r="L114" s="11">
        <v>90359289</v>
      </c>
      <c r="M114" s="11">
        <v>9040809145</v>
      </c>
      <c r="N114" s="11">
        <v>90359289</v>
      </c>
      <c r="O114" s="11">
        <v>9005448655</v>
      </c>
      <c r="P114" s="11">
        <v>22603724</v>
      </c>
      <c r="Q114" s="79">
        <v>2181956954</v>
      </c>
      <c r="R114" s="40">
        <v>177093029</v>
      </c>
      <c r="S114" s="40">
        <v>23171</v>
      </c>
      <c r="T114" s="40">
        <v>7642.87</v>
      </c>
      <c r="U114" s="40">
        <v>146146</v>
      </c>
      <c r="V114" s="40">
        <v>3070</v>
      </c>
      <c r="W114" s="40">
        <v>16141</v>
      </c>
      <c r="X114" s="40">
        <v>169595060</v>
      </c>
      <c r="Y114" s="51">
        <f t="shared" ref="Y114:Y121" si="19">X114/R114</f>
        <v>0.95766084615335145</v>
      </c>
      <c r="Z114" s="54">
        <f t="shared" si="11"/>
        <v>0.74628597721334211</v>
      </c>
      <c r="AA114" s="164">
        <v>237</v>
      </c>
      <c r="AB114" s="161">
        <v>53</v>
      </c>
      <c r="AD114" s="153"/>
      <c r="AF114" s="40"/>
      <c r="AG114" s="40"/>
      <c r="AH114" s="40"/>
      <c r="AI114" s="40"/>
      <c r="AJ114" s="40"/>
      <c r="AK114" s="40"/>
      <c r="AL114" s="51"/>
      <c r="AM114" s="40"/>
      <c r="AN114" s="40"/>
      <c r="AO114" s="40"/>
      <c r="AP114" s="40"/>
      <c r="AQ114" s="40"/>
    </row>
    <row r="115" spans="1:43" x14ac:dyDescent="0.25">
      <c r="A115" t="s">
        <v>33</v>
      </c>
      <c r="B115" s="4" t="s">
        <v>38</v>
      </c>
      <c r="C115">
        <v>22</v>
      </c>
      <c r="D115" s="32">
        <v>18942928</v>
      </c>
      <c r="E115">
        <v>24599890</v>
      </c>
      <c r="F115">
        <v>18129696921</v>
      </c>
      <c r="G115" s="21">
        <f t="shared" si="17"/>
        <v>1.0448562975180252E-3</v>
      </c>
      <c r="H115" s="21">
        <f t="shared" si="18"/>
        <v>1.3568836868698806E-3</v>
      </c>
      <c r="I115" s="11">
        <v>12880</v>
      </c>
      <c r="J115" s="75">
        <f t="shared" si="12"/>
        <v>193968995</v>
      </c>
      <c r="K115" s="74">
        <f t="shared" si="10"/>
        <v>19257573171</v>
      </c>
      <c r="L115" s="11">
        <v>84960458</v>
      </c>
      <c r="M115" s="11">
        <v>8488836616</v>
      </c>
      <c r="N115" s="11">
        <v>84960458</v>
      </c>
      <c r="O115" s="11">
        <v>8455491402</v>
      </c>
      <c r="P115" s="11">
        <v>24048079</v>
      </c>
      <c r="Q115" s="79">
        <v>2313245153</v>
      </c>
      <c r="R115" s="40">
        <v>176945741</v>
      </c>
      <c r="S115" s="40">
        <v>23587</v>
      </c>
      <c r="T115" s="40">
        <v>7501.83</v>
      </c>
      <c r="U115" s="40">
        <v>146052</v>
      </c>
      <c r="V115" s="40">
        <v>3178</v>
      </c>
      <c r="W115" s="40">
        <v>15560</v>
      </c>
      <c r="X115" s="40">
        <v>169770736</v>
      </c>
      <c r="Y115" s="51">
        <f t="shared" si="19"/>
        <v>0.95945081831610746</v>
      </c>
      <c r="Z115" s="54">
        <f t="shared" si="11"/>
        <v>0.74705902175445627</v>
      </c>
      <c r="AA115" s="164">
        <v>228</v>
      </c>
      <c r="AB115" s="161">
        <v>50</v>
      </c>
      <c r="AD115" s="153"/>
      <c r="AF115" s="40"/>
      <c r="AG115" s="40"/>
      <c r="AH115" s="40"/>
      <c r="AI115" s="40"/>
      <c r="AJ115" s="40"/>
      <c r="AK115" s="40"/>
      <c r="AL115" s="51"/>
      <c r="AM115" s="40"/>
      <c r="AN115" s="40"/>
      <c r="AO115" s="40"/>
      <c r="AP115" s="40"/>
      <c r="AQ115" s="40"/>
    </row>
    <row r="116" spans="1:43" x14ac:dyDescent="0.25">
      <c r="A116" t="s">
        <v>33</v>
      </c>
      <c r="B116" s="4" t="s">
        <v>38</v>
      </c>
      <c r="C116">
        <v>24</v>
      </c>
      <c r="D116" s="32">
        <v>16608960</v>
      </c>
      <c r="E116">
        <v>22037614</v>
      </c>
      <c r="F116">
        <v>17179298316</v>
      </c>
      <c r="G116" s="21">
        <f t="shared" si="17"/>
        <v>9.6680083752496374E-4</v>
      </c>
      <c r="H116" s="21">
        <f t="shared" si="18"/>
        <v>1.282800589094794E-3</v>
      </c>
      <c r="I116" s="11">
        <v>12775</v>
      </c>
      <c r="J116" s="75">
        <f t="shared" si="12"/>
        <v>184241509</v>
      </c>
      <c r="K116" s="74">
        <f t="shared" si="10"/>
        <v>18246412367</v>
      </c>
      <c r="L116" s="11">
        <v>79242181</v>
      </c>
      <c r="M116" s="11">
        <v>7903440842</v>
      </c>
      <c r="N116" s="11">
        <v>79242181</v>
      </c>
      <c r="O116" s="11">
        <v>7871802910</v>
      </c>
      <c r="P116" s="11">
        <v>25757147</v>
      </c>
      <c r="Q116" s="79">
        <v>2471168615</v>
      </c>
      <c r="R116" s="40">
        <v>176802936</v>
      </c>
      <c r="S116" s="40">
        <v>24111</v>
      </c>
      <c r="T116" s="40">
        <v>7332.87</v>
      </c>
      <c r="U116" s="40">
        <v>145852</v>
      </c>
      <c r="V116" s="40">
        <v>3292</v>
      </c>
      <c r="W116" s="40">
        <v>15077</v>
      </c>
      <c r="X116" s="40">
        <v>170113337</v>
      </c>
      <c r="Y116" s="51">
        <f t="shared" si="19"/>
        <v>0.96216352990880194</v>
      </c>
      <c r="Z116" s="54">
        <f t="shared" si="11"/>
        <v>0.74856660294272481</v>
      </c>
      <c r="AA116" s="164">
        <v>214</v>
      </c>
      <c r="AB116" s="161">
        <v>43</v>
      </c>
      <c r="AD116" s="153"/>
      <c r="AF116" s="40"/>
      <c r="AG116" s="40"/>
      <c r="AH116" s="40"/>
      <c r="AI116" s="40"/>
      <c r="AJ116" s="40"/>
      <c r="AK116" s="40"/>
      <c r="AL116" s="51"/>
      <c r="AM116" s="40"/>
      <c r="AN116" s="40"/>
      <c r="AO116" s="40"/>
      <c r="AP116" s="40"/>
      <c r="AQ116" s="40"/>
    </row>
    <row r="117" spans="1:43" x14ac:dyDescent="0.25">
      <c r="A117" t="s">
        <v>33</v>
      </c>
      <c r="B117" s="4" t="s">
        <v>38</v>
      </c>
      <c r="C117">
        <v>26</v>
      </c>
      <c r="D117" s="32">
        <v>14185493</v>
      </c>
      <c r="E117">
        <v>19333707</v>
      </c>
      <c r="F117">
        <v>16071381043</v>
      </c>
      <c r="G117" s="21">
        <f t="shared" si="17"/>
        <v>8.8265550807648788E-4</v>
      </c>
      <c r="H117" s="21">
        <f t="shared" si="18"/>
        <v>1.2029897709643893E-3</v>
      </c>
      <c r="I117" s="11">
        <v>12540</v>
      </c>
      <c r="J117" s="75">
        <f t="shared" si="12"/>
        <v>172882475</v>
      </c>
      <c r="K117" s="74">
        <f t="shared" si="10"/>
        <v>17068053116</v>
      </c>
      <c r="L117" s="11">
        <v>72784918</v>
      </c>
      <c r="M117" s="11">
        <v>7243093860</v>
      </c>
      <c r="N117" s="11">
        <v>72784918</v>
      </c>
      <c r="O117" s="11">
        <v>7212422079</v>
      </c>
      <c r="P117" s="11">
        <v>27312639</v>
      </c>
      <c r="Q117" s="79">
        <v>2612537177</v>
      </c>
      <c r="R117" s="40">
        <v>176496050</v>
      </c>
      <c r="S117" s="40">
        <v>24762</v>
      </c>
      <c r="T117" s="40">
        <v>7127.7</v>
      </c>
      <c r="U117" s="40">
        <v>146035</v>
      </c>
      <c r="V117" s="40">
        <v>3451</v>
      </c>
      <c r="W117" s="40">
        <v>14439</v>
      </c>
      <c r="X117" s="40">
        <v>169597648</v>
      </c>
      <c r="Y117" s="51">
        <f t="shared" si="19"/>
        <v>0.96091469469146762</v>
      </c>
      <c r="Z117" s="54">
        <f t="shared" si="11"/>
        <v>0.7462973654466375</v>
      </c>
      <c r="AA117" s="164">
        <v>208</v>
      </c>
      <c r="AB117" s="161">
        <v>41</v>
      </c>
      <c r="AD117" s="153"/>
      <c r="AF117" s="40"/>
      <c r="AG117" s="40"/>
      <c r="AH117" s="40"/>
      <c r="AI117" s="40"/>
      <c r="AJ117" s="40"/>
      <c r="AK117" s="40"/>
      <c r="AL117" s="51"/>
      <c r="AM117" s="40"/>
      <c r="AN117" s="40"/>
      <c r="AO117" s="40"/>
      <c r="AP117" s="40"/>
      <c r="AQ117" s="40"/>
    </row>
    <row r="118" spans="1:43" x14ac:dyDescent="0.25">
      <c r="A118" t="s">
        <v>33</v>
      </c>
      <c r="B118" s="4" t="s">
        <v>38</v>
      </c>
      <c r="C118">
        <v>28</v>
      </c>
      <c r="D118" s="32">
        <v>11591988</v>
      </c>
      <c r="E118">
        <v>16380485</v>
      </c>
      <c r="F118">
        <v>14759942752</v>
      </c>
      <c r="G118" s="21">
        <f t="shared" si="17"/>
        <v>7.8536808677183141E-4</v>
      </c>
      <c r="H118" s="21">
        <f t="shared" si="18"/>
        <v>1.1097932610734831E-3</v>
      </c>
      <c r="I118" s="11">
        <v>12430</v>
      </c>
      <c r="J118" s="75">
        <f t="shared" si="12"/>
        <v>159435261</v>
      </c>
      <c r="K118" s="74">
        <f t="shared" si="10"/>
        <v>15672332799</v>
      </c>
      <c r="L118" s="11">
        <v>65370598</v>
      </c>
      <c r="M118" s="11">
        <v>6484886559</v>
      </c>
      <c r="N118" s="11">
        <v>65370598</v>
      </c>
      <c r="O118" s="11">
        <v>6455146445</v>
      </c>
      <c r="P118" s="11">
        <v>28694065</v>
      </c>
      <c r="Q118" s="79">
        <v>2732299795</v>
      </c>
      <c r="R118" s="40">
        <v>175879622</v>
      </c>
      <c r="S118" s="40">
        <v>25814</v>
      </c>
      <c r="T118" s="40">
        <v>6813.34</v>
      </c>
      <c r="U118" s="40">
        <v>146072</v>
      </c>
      <c r="V118" s="40">
        <v>3660</v>
      </c>
      <c r="W118" s="40">
        <v>13616</v>
      </c>
      <c r="X118" s="40">
        <v>169291663</v>
      </c>
      <c r="Y118" s="51">
        <f t="shared" si="19"/>
        <v>0.96254279532167741</v>
      </c>
      <c r="Z118" s="54">
        <f t="shared" si="11"/>
        <v>0.74495090927782204</v>
      </c>
      <c r="AA118" s="164">
        <v>192</v>
      </c>
      <c r="AB118" s="161">
        <v>37</v>
      </c>
      <c r="AD118" s="153"/>
      <c r="AF118" s="40"/>
      <c r="AG118" s="40"/>
      <c r="AH118" s="40"/>
      <c r="AI118" s="40"/>
      <c r="AJ118" s="40"/>
      <c r="AK118" s="40"/>
      <c r="AL118" s="51"/>
      <c r="AM118" s="40"/>
      <c r="AN118" s="40"/>
      <c r="AO118" s="40"/>
      <c r="AP118" s="40"/>
      <c r="AQ118" s="40"/>
    </row>
    <row r="119" spans="1:43" x14ac:dyDescent="0.25">
      <c r="A119" t="s">
        <v>33</v>
      </c>
      <c r="B119" s="4" t="s">
        <v>38</v>
      </c>
      <c r="C119">
        <v>30</v>
      </c>
      <c r="D119" s="32">
        <v>8976064</v>
      </c>
      <c r="E119">
        <v>13288432</v>
      </c>
      <c r="F119">
        <v>13142031879</v>
      </c>
      <c r="G119" s="21">
        <f t="shared" si="17"/>
        <v>6.8300427838278869E-4</v>
      </c>
      <c r="H119" s="21">
        <f t="shared" si="18"/>
        <v>1.0111398391320246E-3</v>
      </c>
      <c r="I119" s="11">
        <v>12376</v>
      </c>
      <c r="J119" s="75">
        <f t="shared" si="12"/>
        <v>142916545</v>
      </c>
      <c r="K119" s="74">
        <f t="shared" si="10"/>
        <v>13948414312</v>
      </c>
      <c r="L119" s="11">
        <v>56562572</v>
      </c>
      <c r="M119" s="11">
        <v>5580301380</v>
      </c>
      <c r="N119" s="11">
        <v>56562572</v>
      </c>
      <c r="O119" s="11">
        <v>5551467796</v>
      </c>
      <c r="P119" s="11">
        <v>29791401</v>
      </c>
      <c r="Q119" s="79">
        <v>2816645136</v>
      </c>
      <c r="R119" s="40">
        <v>174528169</v>
      </c>
      <c r="S119" s="40">
        <v>27520</v>
      </c>
      <c r="T119" s="40">
        <v>6341.87</v>
      </c>
      <c r="U119" s="40">
        <v>121785</v>
      </c>
      <c r="V119" s="40">
        <v>4089</v>
      </c>
      <c r="W119" s="40">
        <v>12204</v>
      </c>
      <c r="X119" s="40">
        <v>167637765</v>
      </c>
      <c r="Y119" s="51">
        <f t="shared" si="19"/>
        <v>0.96051981729092684</v>
      </c>
      <c r="Z119" s="54">
        <f t="shared" si="11"/>
        <v>0.73767309773578071</v>
      </c>
      <c r="AA119" s="164">
        <v>179</v>
      </c>
      <c r="AB119" s="161">
        <v>35</v>
      </c>
      <c r="AD119" s="153"/>
      <c r="AF119" s="40"/>
      <c r="AG119" s="40"/>
      <c r="AH119" s="40"/>
      <c r="AI119" s="40"/>
      <c r="AJ119" s="40"/>
      <c r="AK119" s="40"/>
      <c r="AL119" s="51"/>
      <c r="AM119" s="40"/>
      <c r="AN119" s="40"/>
      <c r="AO119" s="40"/>
      <c r="AP119" s="40"/>
      <c r="AQ119" s="40"/>
    </row>
    <row r="120" spans="1:43" x14ac:dyDescent="0.25">
      <c r="A120" t="s">
        <v>33</v>
      </c>
      <c r="B120" s="4" t="s">
        <v>38</v>
      </c>
      <c r="C120">
        <v>32</v>
      </c>
      <c r="D120" s="32">
        <v>6743797</v>
      </c>
      <c r="E120">
        <v>10310611</v>
      </c>
      <c r="F120">
        <v>10814758830</v>
      </c>
      <c r="G120" s="21">
        <f t="shared" si="17"/>
        <v>6.2357349858720797E-4</v>
      </c>
      <c r="H120" s="21">
        <f t="shared" si="18"/>
        <v>9.5338334974225222E-4</v>
      </c>
      <c r="I120" s="11">
        <v>12225</v>
      </c>
      <c r="J120" s="75">
        <f t="shared" si="12"/>
        <v>118881529</v>
      </c>
      <c r="K120" s="74">
        <f t="shared" si="10"/>
        <v>11465970333</v>
      </c>
      <c r="L120" s="11">
        <v>44422070</v>
      </c>
      <c r="M120" s="11">
        <v>4339016473</v>
      </c>
      <c r="N120" s="11">
        <v>44422070</v>
      </c>
      <c r="O120" s="11">
        <v>4315642258</v>
      </c>
      <c r="P120" s="11">
        <v>30037389</v>
      </c>
      <c r="Q120" s="79">
        <v>2811311602</v>
      </c>
      <c r="R120" s="40">
        <v>171089588</v>
      </c>
      <c r="S120" s="40">
        <v>31228</v>
      </c>
      <c r="T120" s="40">
        <v>5478.72</v>
      </c>
      <c r="U120" s="40">
        <v>85357</v>
      </c>
      <c r="V120" s="40">
        <v>4945</v>
      </c>
      <c r="W120" s="40">
        <v>10106</v>
      </c>
      <c r="X120" s="40">
        <v>164820438</v>
      </c>
      <c r="Y120" s="51">
        <f t="shared" si="19"/>
        <v>0.96335750133433018</v>
      </c>
      <c r="Z120" s="54">
        <f t="shared" si="11"/>
        <v>0.72527573407834556</v>
      </c>
      <c r="AA120" s="164">
        <v>161</v>
      </c>
      <c r="AB120" s="161">
        <v>33</v>
      </c>
      <c r="AD120" s="153"/>
      <c r="AF120" s="40"/>
      <c r="AG120" s="40"/>
      <c r="AH120" s="40"/>
      <c r="AI120" s="40"/>
      <c r="AJ120" s="40"/>
      <c r="AK120" s="40"/>
      <c r="AL120" s="51"/>
      <c r="AM120" s="40"/>
      <c r="AN120" s="40"/>
      <c r="AO120" s="40"/>
      <c r="AP120" s="40"/>
      <c r="AQ120" s="40"/>
    </row>
    <row r="121" spans="1:43" x14ac:dyDescent="0.25">
      <c r="A121" t="s">
        <v>33</v>
      </c>
      <c r="B121" s="4" t="s">
        <v>38</v>
      </c>
      <c r="C121">
        <v>34</v>
      </c>
      <c r="D121" s="32">
        <v>3509648</v>
      </c>
      <c r="E121">
        <v>5535808</v>
      </c>
      <c r="F121">
        <v>6250414883</v>
      </c>
      <c r="G121" s="21">
        <f t="shared" si="17"/>
        <v>5.6150640648600927E-4</v>
      </c>
      <c r="H121" s="21">
        <f t="shared" si="18"/>
        <v>8.8567048805934443E-4</v>
      </c>
      <c r="I121" s="11">
        <v>11860</v>
      </c>
      <c r="J121" s="75">
        <f t="shared" si="12"/>
        <v>70011622</v>
      </c>
      <c r="K121" s="74">
        <f t="shared" si="10"/>
        <v>6592925466</v>
      </c>
      <c r="L121" s="11">
        <v>21232253</v>
      </c>
      <c r="M121" s="11">
        <v>2027130075</v>
      </c>
      <c r="N121" s="11">
        <v>21232253</v>
      </c>
      <c r="O121" s="11">
        <v>2022046629</v>
      </c>
      <c r="P121" s="11">
        <v>27547116</v>
      </c>
      <c r="Q121" s="79">
        <v>2543748762</v>
      </c>
      <c r="R121" s="40">
        <v>143995469</v>
      </c>
      <c r="S121" s="40">
        <v>49296</v>
      </c>
      <c r="T121" s="40">
        <v>2921.04</v>
      </c>
      <c r="U121" s="40">
        <v>34886</v>
      </c>
      <c r="V121" s="40">
        <v>9522</v>
      </c>
      <c r="W121" s="40">
        <v>4527</v>
      </c>
      <c r="X121" s="40">
        <v>139115746</v>
      </c>
      <c r="Y121" s="51">
        <f t="shared" si="19"/>
        <v>0.96611196842589542</v>
      </c>
      <c r="Z121" s="54">
        <f t="shared" si="11"/>
        <v>0.61216482631848523</v>
      </c>
      <c r="AA121" s="172">
        <v>131</v>
      </c>
      <c r="AB121" s="161">
        <v>29</v>
      </c>
      <c r="AD121" s="154"/>
      <c r="AF121" s="40"/>
      <c r="AG121" s="40"/>
      <c r="AH121" s="40"/>
      <c r="AI121" s="40"/>
      <c r="AJ121" s="40"/>
      <c r="AK121" s="40"/>
      <c r="AL121" s="51"/>
      <c r="AM121" s="40"/>
      <c r="AN121" s="40"/>
      <c r="AO121" s="40"/>
      <c r="AP121" s="40"/>
      <c r="AQ121" s="40"/>
    </row>
    <row r="122" spans="1:43" x14ac:dyDescent="0.25">
      <c r="A122" t="s">
        <v>33</v>
      </c>
      <c r="B122" s="4" t="s">
        <v>38</v>
      </c>
      <c r="C122">
        <v>36</v>
      </c>
      <c r="D122" s="32">
        <v>0</v>
      </c>
      <c r="E122">
        <v>0</v>
      </c>
      <c r="F122">
        <v>0</v>
      </c>
      <c r="G122" s="21" t="e">
        <f t="shared" si="17"/>
        <v>#DIV/0!</v>
      </c>
      <c r="H122" s="21" t="e">
        <f t="shared" si="18"/>
        <v>#DIV/0!</v>
      </c>
      <c r="I122" s="11">
        <v>0</v>
      </c>
      <c r="J122" s="75">
        <f t="shared" si="12"/>
        <v>0</v>
      </c>
      <c r="K122" s="74">
        <f t="shared" si="10"/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79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51">
        <v>0</v>
      </c>
      <c r="Z122" s="54">
        <f t="shared" si="11"/>
        <v>0</v>
      </c>
      <c r="AA122" s="172" t="s">
        <v>91</v>
      </c>
      <c r="AB122" s="161">
        <v>0</v>
      </c>
      <c r="AD122" s="154"/>
      <c r="AF122" s="40"/>
      <c r="AG122" s="40"/>
      <c r="AH122" s="40"/>
      <c r="AI122" s="40"/>
      <c r="AJ122" s="40"/>
      <c r="AK122" s="40"/>
      <c r="AL122" s="51"/>
      <c r="AM122" s="40"/>
      <c r="AN122" s="40"/>
      <c r="AO122" s="40"/>
      <c r="AP122" s="40"/>
      <c r="AQ122" s="40"/>
    </row>
    <row r="123" spans="1:43" s="6" customFormat="1" x14ac:dyDescent="0.25">
      <c r="A123" s="6" t="s">
        <v>33</v>
      </c>
      <c r="B123" s="4" t="s">
        <v>38</v>
      </c>
      <c r="C123" s="6">
        <v>38</v>
      </c>
      <c r="D123" s="32">
        <v>0</v>
      </c>
      <c r="E123">
        <v>0</v>
      </c>
      <c r="F123">
        <v>0</v>
      </c>
      <c r="G123" s="21" t="e">
        <f t="shared" si="17"/>
        <v>#DIV/0!</v>
      </c>
      <c r="H123" s="21" t="e">
        <f t="shared" si="18"/>
        <v>#DIV/0!</v>
      </c>
      <c r="I123" s="11">
        <v>0</v>
      </c>
      <c r="J123" s="75">
        <f t="shared" si="12"/>
        <v>0</v>
      </c>
      <c r="K123" s="74">
        <f t="shared" si="10"/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79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51">
        <v>0</v>
      </c>
      <c r="Z123" s="54">
        <f t="shared" si="11"/>
        <v>0</v>
      </c>
      <c r="AA123" s="172" t="s">
        <v>91</v>
      </c>
      <c r="AB123" s="161">
        <v>0</v>
      </c>
      <c r="AD123" s="154"/>
      <c r="AF123" s="40"/>
      <c r="AG123" s="40"/>
      <c r="AH123" s="40"/>
      <c r="AI123" s="40"/>
      <c r="AJ123" s="40"/>
      <c r="AK123" s="40"/>
      <c r="AL123" s="51"/>
      <c r="AM123" s="40"/>
      <c r="AN123" s="40"/>
      <c r="AO123" s="40"/>
      <c r="AP123" s="40"/>
      <c r="AQ123" s="40"/>
    </row>
    <row r="124" spans="1:43" x14ac:dyDescent="0.25">
      <c r="A124" s="2" t="s">
        <v>33</v>
      </c>
      <c r="B124" s="5" t="s">
        <v>38</v>
      </c>
      <c r="C124" s="2">
        <v>40</v>
      </c>
      <c r="D124" s="69">
        <v>0</v>
      </c>
      <c r="E124" s="2">
        <v>0</v>
      </c>
      <c r="F124" s="2">
        <v>0</v>
      </c>
      <c r="G124" s="3" t="e">
        <f t="shared" si="17"/>
        <v>#DIV/0!</v>
      </c>
      <c r="H124" s="3" t="e">
        <f t="shared" si="18"/>
        <v>#DIV/0!</v>
      </c>
      <c r="I124" s="71">
        <v>0</v>
      </c>
      <c r="J124" s="76">
        <f t="shared" si="12"/>
        <v>0</v>
      </c>
      <c r="K124" s="77">
        <f t="shared" si="10"/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71">
        <v>0</v>
      </c>
      <c r="R124" s="56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92">
        <v>0</v>
      </c>
      <c r="Z124" s="54">
        <f t="shared" si="11"/>
        <v>0</v>
      </c>
      <c r="AA124" s="173" t="s">
        <v>91</v>
      </c>
      <c r="AB124" s="174">
        <v>0</v>
      </c>
      <c r="AD124" s="154"/>
      <c r="AF124" s="40"/>
      <c r="AG124" s="40"/>
      <c r="AH124" s="40"/>
      <c r="AI124" s="40"/>
      <c r="AJ124" s="40"/>
      <c r="AK124" s="40"/>
      <c r="AL124" s="51"/>
      <c r="AM124" s="40"/>
      <c r="AN124" s="40"/>
      <c r="AO124" s="40"/>
      <c r="AP124" s="40"/>
      <c r="AQ124" s="40"/>
    </row>
    <row r="125" spans="1:43" x14ac:dyDescent="0.25">
      <c r="M125" s="11"/>
      <c r="N125" s="11"/>
      <c r="O125" s="11"/>
      <c r="P125" s="11"/>
      <c r="Q125" s="11"/>
      <c r="R125" s="11"/>
      <c r="AA125" s="52"/>
      <c r="AB125" s="155"/>
      <c r="AC125" s="148"/>
      <c r="AD125" s="6"/>
      <c r="AF125" s="60"/>
    </row>
    <row r="126" spans="1:43" x14ac:dyDescent="0.25">
      <c r="AA126" s="54"/>
      <c r="AB126" s="154"/>
      <c r="AC126" s="6"/>
      <c r="AF126" s="60"/>
    </row>
    <row r="127" spans="1:43" x14ac:dyDescent="0.2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54"/>
      <c r="AB127" s="154"/>
      <c r="AC127" s="6"/>
      <c r="AD127" s="6"/>
      <c r="AF127" s="60"/>
    </row>
    <row r="128" spans="1:43" x14ac:dyDescent="0.2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54"/>
      <c r="AB128" s="154"/>
      <c r="AC128" s="6"/>
      <c r="AD128" s="6"/>
      <c r="AF128" s="60"/>
    </row>
    <row r="129" spans="16:32" x14ac:dyDescent="0.2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54"/>
      <c r="AB129" s="154"/>
      <c r="AC129" s="6"/>
      <c r="AD129" s="6"/>
      <c r="AF129" s="60"/>
    </row>
    <row r="130" spans="16:32" x14ac:dyDescent="0.2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54"/>
      <c r="AB130" s="6"/>
      <c r="AC130" s="6"/>
      <c r="AD130" s="6"/>
    </row>
    <row r="131" spans="16:32" x14ac:dyDescent="0.2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54"/>
      <c r="AB131" s="6"/>
      <c r="AC131" s="6"/>
      <c r="AD131" s="6"/>
    </row>
    <row r="132" spans="16:32" x14ac:dyDescent="0.2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54"/>
      <c r="AB132" s="6"/>
      <c r="AC132" s="6"/>
      <c r="AD132" s="6"/>
    </row>
    <row r="133" spans="16:32" x14ac:dyDescent="0.2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54"/>
      <c r="AB133" s="6"/>
      <c r="AC133" s="6"/>
      <c r="AD133" s="6"/>
    </row>
    <row r="134" spans="16:32" x14ac:dyDescent="0.2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54"/>
      <c r="AB134" s="6"/>
      <c r="AC134" s="6"/>
      <c r="AD134" s="6"/>
    </row>
    <row r="135" spans="16:32" x14ac:dyDescent="0.2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54"/>
      <c r="AB135" s="6"/>
      <c r="AC135" s="6"/>
      <c r="AD135" s="6"/>
    </row>
    <row r="136" spans="16:32" x14ac:dyDescent="0.2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54"/>
      <c r="AB136" s="6"/>
      <c r="AC136" s="6"/>
      <c r="AD136" s="6"/>
    </row>
    <row r="137" spans="16:32" x14ac:dyDescent="0.2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54"/>
      <c r="AB137" s="6"/>
      <c r="AC137" s="6"/>
      <c r="AD137" s="6"/>
    </row>
    <row r="138" spans="16:32" x14ac:dyDescent="0.2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54"/>
      <c r="AB138" s="6"/>
      <c r="AC138" s="6"/>
      <c r="AD138" s="6"/>
    </row>
    <row r="139" spans="16:32" x14ac:dyDescent="0.2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54"/>
      <c r="AB139" s="6"/>
      <c r="AC139" s="6"/>
      <c r="AD139" s="6"/>
    </row>
    <row r="140" spans="16:32" x14ac:dyDescent="0.2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54"/>
      <c r="AB140" s="6"/>
      <c r="AC140" s="6"/>
      <c r="AD140" s="6"/>
    </row>
    <row r="141" spans="16:32" x14ac:dyDescent="0.2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54"/>
      <c r="AB141" s="6"/>
      <c r="AC141" s="6"/>
      <c r="AD141" s="6"/>
    </row>
    <row r="142" spans="16:32" x14ac:dyDescent="0.2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54"/>
      <c r="AB142" s="6"/>
      <c r="AC142" s="6"/>
      <c r="AD142" s="6"/>
    </row>
    <row r="143" spans="16:32" x14ac:dyDescent="0.2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54"/>
      <c r="AB143" s="6"/>
      <c r="AC143" s="6"/>
      <c r="AD143" s="6"/>
    </row>
    <row r="144" spans="16:32" x14ac:dyDescent="0.2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54"/>
      <c r="AB144" s="6"/>
      <c r="AC144" s="6"/>
      <c r="AD144" s="6"/>
    </row>
    <row r="145" spans="16:30" x14ac:dyDescent="0.2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54"/>
      <c r="AB145" s="6"/>
      <c r="AC145" s="6"/>
      <c r="AD145" s="6"/>
    </row>
    <row r="146" spans="16:30" x14ac:dyDescent="0.2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54"/>
      <c r="AB146" s="6"/>
      <c r="AC146" s="6"/>
      <c r="AD146" s="6"/>
    </row>
    <row r="147" spans="16:30" x14ac:dyDescent="0.2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54"/>
      <c r="AB147" s="6"/>
      <c r="AC147" s="6"/>
      <c r="AD147" s="6"/>
    </row>
    <row r="148" spans="16:30" x14ac:dyDescent="0.2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54"/>
      <c r="AB148" s="6"/>
      <c r="AC148" s="6"/>
      <c r="AD148" s="6"/>
    </row>
    <row r="149" spans="16:30" x14ac:dyDescent="0.2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54"/>
      <c r="AB149" s="6"/>
      <c r="AC149" s="6"/>
      <c r="AD149" s="6"/>
    </row>
    <row r="150" spans="16:30" x14ac:dyDescent="0.2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54"/>
      <c r="AB150" s="6"/>
      <c r="AC150" s="6"/>
      <c r="AD150" s="6"/>
    </row>
    <row r="151" spans="16:30" x14ac:dyDescent="0.2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54"/>
      <c r="AB151" s="6"/>
      <c r="AC151" s="6"/>
      <c r="AD151" s="6"/>
    </row>
    <row r="152" spans="16:30" x14ac:dyDescent="0.2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54"/>
      <c r="AB152" s="6"/>
      <c r="AC152" s="6"/>
      <c r="AD152" s="6"/>
    </row>
    <row r="153" spans="16:30" x14ac:dyDescent="0.25">
      <c r="AB153" s="6"/>
      <c r="AC153" s="119"/>
    </row>
    <row r="154" spans="16:30" x14ac:dyDescent="0.25">
      <c r="AB154" s="6"/>
      <c r="AC154" s="119"/>
    </row>
    <row r="155" spans="16:30" x14ac:dyDescent="0.25">
      <c r="AB155" s="6"/>
      <c r="AC155" s="119"/>
    </row>
    <row r="156" spans="16:30" x14ac:dyDescent="0.25">
      <c r="AB156" s="6"/>
      <c r="AC156" s="119"/>
    </row>
    <row r="157" spans="16:30" x14ac:dyDescent="0.25">
      <c r="AB157" s="6"/>
      <c r="AC157" s="119"/>
    </row>
    <row r="158" spans="16:30" x14ac:dyDescent="0.25">
      <c r="AB158" s="6"/>
      <c r="AC158" s="119"/>
    </row>
    <row r="159" spans="16:30" x14ac:dyDescent="0.25">
      <c r="AB159" s="6"/>
      <c r="AC159" s="119"/>
    </row>
    <row r="160" spans="16:30" x14ac:dyDescent="0.25">
      <c r="AB160" s="6"/>
      <c r="AC160" s="119"/>
    </row>
    <row r="161" spans="28:29" x14ac:dyDescent="0.25">
      <c r="AB161" s="6"/>
      <c r="AC161" s="119"/>
    </row>
    <row r="162" spans="28:29" x14ac:dyDescent="0.25">
      <c r="AB162" s="6"/>
      <c r="AC162" s="119"/>
    </row>
    <row r="163" spans="28:29" x14ac:dyDescent="0.25">
      <c r="AB163" s="6"/>
      <c r="AC163" s="119"/>
    </row>
    <row r="164" spans="28:29" x14ac:dyDescent="0.25">
      <c r="AB164" s="6"/>
      <c r="AC164" s="119"/>
    </row>
    <row r="165" spans="28:29" x14ac:dyDescent="0.25">
      <c r="AB165" s="6"/>
      <c r="AC165" s="119"/>
    </row>
    <row r="166" spans="28:29" x14ac:dyDescent="0.25">
      <c r="AB166" s="6"/>
      <c r="AC166" s="119"/>
    </row>
    <row r="167" spans="28:29" x14ac:dyDescent="0.25">
      <c r="AB167" s="6"/>
      <c r="AC167" s="119"/>
    </row>
    <row r="168" spans="28:29" x14ac:dyDescent="0.25">
      <c r="AB168" s="6"/>
      <c r="AC168" s="119"/>
    </row>
    <row r="169" spans="28:29" x14ac:dyDescent="0.25">
      <c r="AB169" s="6"/>
      <c r="AC169" s="119"/>
    </row>
    <row r="170" spans="28:29" x14ac:dyDescent="0.25">
      <c r="AB170" s="6"/>
      <c r="AC170" s="119"/>
    </row>
    <row r="171" spans="28:29" x14ac:dyDescent="0.25">
      <c r="AB171" s="6"/>
      <c r="AC171" s="119"/>
    </row>
    <row r="172" spans="28:29" x14ac:dyDescent="0.25">
      <c r="AB172" s="6"/>
      <c r="AC172" s="119"/>
    </row>
    <row r="173" spans="28:29" x14ac:dyDescent="0.25">
      <c r="AB173" s="6"/>
      <c r="AC173" s="119"/>
    </row>
    <row r="174" spans="28:29" x14ac:dyDescent="0.25">
      <c r="AB174" s="6"/>
      <c r="AC174" s="119"/>
    </row>
    <row r="175" spans="28:29" x14ac:dyDescent="0.25">
      <c r="AB175" s="6"/>
      <c r="AC175" s="119"/>
    </row>
    <row r="176" spans="28:29" x14ac:dyDescent="0.25">
      <c r="AB176" s="6"/>
      <c r="AC176" s="119"/>
    </row>
    <row r="177" spans="28:29" x14ac:dyDescent="0.25">
      <c r="AB177" s="6"/>
      <c r="AC177" s="119"/>
    </row>
    <row r="178" spans="28:29" x14ac:dyDescent="0.25">
      <c r="AB178" s="6"/>
      <c r="AC178" s="119"/>
    </row>
    <row r="179" spans="28:29" x14ac:dyDescent="0.25">
      <c r="AB179" s="6"/>
      <c r="AC179" s="119"/>
    </row>
    <row r="180" spans="28:29" x14ac:dyDescent="0.25">
      <c r="AB180" s="6"/>
      <c r="AC180" s="119"/>
    </row>
    <row r="181" spans="28:29" x14ac:dyDescent="0.25">
      <c r="AB181" s="6"/>
      <c r="AC181" s="119"/>
    </row>
    <row r="182" spans="28:29" x14ac:dyDescent="0.25">
      <c r="AB182" s="6"/>
      <c r="AC182" s="119"/>
    </row>
    <row r="183" spans="28:29" x14ac:dyDescent="0.25">
      <c r="AB183" s="6"/>
      <c r="AC183" s="119"/>
    </row>
    <row r="184" spans="28:29" x14ac:dyDescent="0.25">
      <c r="AB184" s="6"/>
      <c r="AC184" s="119"/>
    </row>
    <row r="185" spans="28:29" x14ac:dyDescent="0.25">
      <c r="AB185" s="6"/>
      <c r="AC185" s="119"/>
    </row>
    <row r="186" spans="28:29" x14ac:dyDescent="0.25">
      <c r="AB186" s="6"/>
      <c r="AC186" s="119"/>
    </row>
    <row r="187" spans="28:29" x14ac:dyDescent="0.25">
      <c r="AB187" s="6"/>
      <c r="AC187" s="119"/>
    </row>
    <row r="188" spans="28:29" x14ac:dyDescent="0.25">
      <c r="AB188" s="6"/>
      <c r="AC188" s="119"/>
    </row>
    <row r="189" spans="28:29" x14ac:dyDescent="0.25">
      <c r="AB189" s="6"/>
      <c r="AC189" s="119"/>
    </row>
    <row r="190" spans="28:29" x14ac:dyDescent="0.25">
      <c r="AB190" s="6"/>
      <c r="AC190" s="119"/>
    </row>
    <row r="191" spans="28:29" x14ac:dyDescent="0.25">
      <c r="AB191" s="6"/>
      <c r="AC191" s="119"/>
    </row>
    <row r="192" spans="28:29" x14ac:dyDescent="0.25">
      <c r="AB192" s="6"/>
      <c r="AC192" s="119"/>
    </row>
    <row r="193" spans="28:29" x14ac:dyDescent="0.25">
      <c r="AB193" s="6"/>
      <c r="AC193" s="119"/>
    </row>
    <row r="194" spans="28:29" x14ac:dyDescent="0.25">
      <c r="AB194" s="6"/>
      <c r="AC194" s="119"/>
    </row>
    <row r="195" spans="28:29" x14ac:dyDescent="0.25">
      <c r="AB195" s="6"/>
      <c r="AC195" s="119"/>
    </row>
    <row r="196" spans="28:29" x14ac:dyDescent="0.25">
      <c r="AB196" s="6"/>
      <c r="AC196" s="119"/>
    </row>
    <row r="197" spans="28:29" x14ac:dyDescent="0.25">
      <c r="AB197" s="6"/>
      <c r="AC197" s="119"/>
    </row>
    <row r="198" spans="28:29" x14ac:dyDescent="0.25">
      <c r="AB198" s="6"/>
      <c r="AC198" s="119"/>
    </row>
    <row r="199" spans="28:29" x14ac:dyDescent="0.25">
      <c r="AB199" s="6"/>
      <c r="AC199" s="119"/>
    </row>
    <row r="200" spans="28:29" x14ac:dyDescent="0.25">
      <c r="AB200" s="6"/>
      <c r="AC200" s="119"/>
    </row>
    <row r="201" spans="28:29" x14ac:dyDescent="0.25">
      <c r="AB201" s="6"/>
      <c r="AC201" s="119"/>
    </row>
    <row r="202" spans="28:29" x14ac:dyDescent="0.25">
      <c r="AB202" s="6"/>
      <c r="AC202" s="119"/>
    </row>
    <row r="203" spans="28:29" x14ac:dyDescent="0.25">
      <c r="AB203" s="6"/>
      <c r="AC203" s="119"/>
    </row>
  </sheetData>
  <sortState ref="AA19:AN33">
    <sortCondition ref="AA19:AA33"/>
  </sortState>
  <mergeCells count="3">
    <mergeCell ref="K8:R8"/>
    <mergeCell ref="S8:AC8"/>
    <mergeCell ref="D8:J8"/>
  </mergeCells>
  <conditionalFormatting sqref="G10:G124">
    <cfRule type="colorScale" priority="10">
      <colorScale>
        <cfvo type="percentile" val="10"/>
        <cfvo type="percentile" val="90"/>
        <color theme="0"/>
        <color rgb="FF00B050"/>
      </colorScale>
    </cfRule>
  </conditionalFormatting>
  <conditionalFormatting sqref="H10:H124">
    <cfRule type="colorScale" priority="9">
      <colorScale>
        <cfvo type="percentile" val="10"/>
        <cfvo type="percentile" val="90"/>
        <color theme="0"/>
        <color theme="9" tint="-0.249977111117893"/>
      </colorScale>
    </cfRule>
  </conditionalFormatting>
  <conditionalFormatting sqref="K10:K124">
    <cfRule type="colorScale" priority="7">
      <colorScale>
        <cfvo type="percentile" val="10"/>
        <cfvo type="percentile" val="90"/>
        <color theme="0"/>
        <color theme="7" tint="-0.249977111117893"/>
      </colorScale>
    </cfRule>
  </conditionalFormatting>
  <conditionalFormatting sqref="AA1:AA7 Z9:Z42 Z46:Z48 Z50:Z54 AA125:AA1048576 Z56:Z124">
    <cfRule type="colorScale" priority="6">
      <colorScale>
        <cfvo type="num" val="$Z$10-0.005"/>
        <cfvo type="num" val="$Z$10"/>
        <cfvo type="num" val="$Z$10+0.005"/>
        <color rgb="FF0070C0"/>
        <color theme="0"/>
        <color rgb="FFFF0000"/>
      </colorScale>
    </cfRule>
  </conditionalFormatting>
  <conditionalFormatting sqref="I10:I124">
    <cfRule type="colorScale" priority="4">
      <colorScale>
        <cfvo type="percentile" val="20"/>
        <cfvo type="percentile" val="95"/>
        <color theme="0"/>
        <color rgb="FF0070C0"/>
      </colorScale>
    </cfRule>
  </conditionalFormatting>
  <conditionalFormatting sqref="AA10:AA124">
    <cfRule type="colorScale" priority="2">
      <colorScale>
        <cfvo type="percentile" val="10"/>
        <cfvo type="percentile" val="90"/>
        <color theme="0"/>
        <color rgb="FFFFC000"/>
      </colorScale>
    </cfRule>
  </conditionalFormatting>
  <conditionalFormatting sqref="AB10:AB124">
    <cfRule type="colorScale" priority="1">
      <colorScale>
        <cfvo type="percentile" val="10"/>
        <cfvo type="percentile" val="90"/>
        <color theme="0"/>
        <color theme="9" tint="-0.249977111117893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98"/>
  <sheetViews>
    <sheetView zoomScaleNormal="100" workbookViewId="0">
      <selection activeCell="AB13" sqref="AB13"/>
    </sheetView>
  </sheetViews>
  <sheetFormatPr defaultRowHeight="15" x14ac:dyDescent="0.25"/>
  <cols>
    <col min="2" max="2" width="13.28515625" customWidth="1"/>
    <col min="3" max="3" width="10.140625" bestFit="1" customWidth="1"/>
    <col min="4" max="4" width="12.5703125" style="11" customWidth="1"/>
    <col min="5" max="5" width="13.5703125" style="11" customWidth="1"/>
    <col min="6" max="6" width="13.7109375" style="11" customWidth="1"/>
    <col min="9" max="9" width="11" customWidth="1"/>
    <col min="10" max="10" width="12.7109375" bestFit="1" customWidth="1"/>
    <col min="11" max="11" width="12.5703125" style="32" bestFit="1" customWidth="1"/>
    <col min="12" max="12" width="12.7109375" customWidth="1"/>
    <col min="13" max="13" width="13" customWidth="1"/>
    <col min="14" max="14" width="12.42578125" customWidth="1"/>
    <col min="15" max="15" width="12.5703125" bestFit="1" customWidth="1"/>
    <col min="16" max="16" width="12.42578125" customWidth="1"/>
    <col min="17" max="17" width="18.140625" bestFit="1" customWidth="1"/>
    <col min="18" max="18" width="11.5703125" customWidth="1"/>
    <col min="19" max="19" width="11.7109375" style="42" customWidth="1"/>
    <col min="20" max="22" width="11.7109375" style="41" customWidth="1"/>
    <col min="23" max="23" width="10.42578125" style="41" customWidth="1"/>
    <col min="24" max="24" width="14.28515625" style="43" bestFit="1" customWidth="1"/>
    <col min="25" max="25" width="14.28515625" style="11" bestFit="1" customWidth="1"/>
    <col min="26" max="26" width="13.28515625" style="11" customWidth="1"/>
    <col min="27" max="27" width="11.5703125" style="11" bestFit="1" customWidth="1"/>
    <col min="31" max="33" width="10.140625" bestFit="1" customWidth="1"/>
    <col min="37" max="37" width="11.7109375" customWidth="1"/>
    <col min="39" max="39" width="22.28515625" customWidth="1"/>
  </cols>
  <sheetData>
    <row r="1" spans="1:37" x14ac:dyDescent="0.25">
      <c r="A1" t="s">
        <v>64</v>
      </c>
      <c r="C1" s="40">
        <v>12157105</v>
      </c>
      <c r="E1" s="7" t="s">
        <v>40</v>
      </c>
      <c r="F1"/>
      <c r="H1" s="1"/>
      <c r="I1" s="1"/>
      <c r="J1" s="1"/>
      <c r="K1" s="1"/>
      <c r="M1" s="6" t="s">
        <v>45</v>
      </c>
      <c r="N1" s="6"/>
      <c r="O1" s="6"/>
      <c r="P1" s="6"/>
      <c r="Q1" s="6"/>
      <c r="R1" s="6"/>
      <c r="S1" s="41"/>
      <c r="X1" s="41"/>
    </row>
    <row r="2" spans="1:37" x14ac:dyDescent="0.25">
      <c r="A2" t="s">
        <v>78</v>
      </c>
      <c r="E2" t="s">
        <v>41</v>
      </c>
      <c r="F2"/>
      <c r="H2" s="1"/>
      <c r="I2" s="1"/>
      <c r="J2" s="1"/>
      <c r="K2" s="1"/>
      <c r="M2" s="6" t="s">
        <v>46</v>
      </c>
      <c r="N2" s="6"/>
      <c r="O2" s="6"/>
      <c r="P2" s="6"/>
      <c r="Q2" s="6"/>
      <c r="R2" s="6"/>
      <c r="S2" s="41"/>
      <c r="X2" s="41"/>
    </row>
    <row r="3" spans="1:37" x14ac:dyDescent="0.25">
      <c r="A3" t="s">
        <v>39</v>
      </c>
      <c r="E3"/>
      <c r="F3"/>
      <c r="H3" s="1"/>
      <c r="I3" s="1"/>
      <c r="J3" s="1"/>
      <c r="K3" s="1"/>
      <c r="N3" s="6"/>
      <c r="P3" s="6"/>
      <c r="Q3" s="6"/>
      <c r="R3" s="6"/>
      <c r="S3" s="41"/>
      <c r="X3" s="41"/>
    </row>
    <row r="4" spans="1:37" x14ac:dyDescent="0.25">
      <c r="E4" s="7" t="s">
        <v>44</v>
      </c>
      <c r="F4"/>
      <c r="H4" s="1"/>
      <c r="I4" s="177" t="s">
        <v>97</v>
      </c>
      <c r="J4" s="177"/>
      <c r="K4" s="1"/>
      <c r="N4" s="6"/>
      <c r="P4" s="6"/>
      <c r="Q4" s="6"/>
      <c r="R4" s="6"/>
      <c r="S4" s="41"/>
      <c r="X4" s="41"/>
    </row>
    <row r="5" spans="1:37" x14ac:dyDescent="0.25">
      <c r="E5" t="s">
        <v>42</v>
      </c>
      <c r="F5"/>
      <c r="H5" s="1"/>
      <c r="I5" s="1" t="s">
        <v>93</v>
      </c>
      <c r="J5" s="1"/>
      <c r="K5" s="1"/>
      <c r="N5" s="6"/>
      <c r="O5" s="6"/>
      <c r="P5" s="6"/>
      <c r="Q5" s="6"/>
      <c r="R5" s="6"/>
      <c r="S5" s="41"/>
      <c r="T5" s="41" t="s">
        <v>73</v>
      </c>
      <c r="X5" s="41"/>
    </row>
    <row r="6" spans="1:37" x14ac:dyDescent="0.25">
      <c r="A6" s="11" t="s">
        <v>94</v>
      </c>
      <c r="I6" s="1" t="s">
        <v>92</v>
      </c>
      <c r="J6" s="1"/>
      <c r="K6" s="6"/>
      <c r="L6" s="6"/>
      <c r="M6" s="6"/>
      <c r="N6" s="6"/>
      <c r="O6" s="6"/>
      <c r="P6" s="6"/>
      <c r="Q6" s="6"/>
      <c r="R6" s="6"/>
      <c r="S6" s="41"/>
      <c r="X6" s="41"/>
    </row>
    <row r="7" spans="1:37" x14ac:dyDescent="0.25">
      <c r="I7" s="6"/>
      <c r="J7" s="6"/>
      <c r="K7" s="6"/>
      <c r="L7" s="6"/>
      <c r="M7" s="6"/>
      <c r="N7" s="6"/>
      <c r="O7" s="6"/>
      <c r="P7" s="6"/>
      <c r="Q7" s="6"/>
      <c r="R7" s="6"/>
      <c r="S7" s="41"/>
      <c r="X7" s="41"/>
    </row>
    <row r="8" spans="1:37" ht="18.75" x14ac:dyDescent="0.3">
      <c r="D8" s="198" t="s">
        <v>75</v>
      </c>
      <c r="E8" s="199"/>
      <c r="F8" s="199"/>
      <c r="G8" s="199"/>
      <c r="H8" s="199"/>
      <c r="I8" s="199"/>
      <c r="J8" s="200"/>
      <c r="K8" s="195" t="s">
        <v>74</v>
      </c>
      <c r="L8" s="196"/>
      <c r="M8" s="196"/>
      <c r="N8" s="196"/>
      <c r="O8" s="196"/>
      <c r="P8" s="196"/>
      <c r="Q8" s="196"/>
      <c r="R8" s="196"/>
      <c r="S8" s="195" t="s">
        <v>76</v>
      </c>
      <c r="T8" s="196"/>
      <c r="U8" s="196"/>
      <c r="V8" s="196"/>
      <c r="W8" s="196"/>
      <c r="X8" s="196"/>
      <c r="Y8" s="196"/>
      <c r="Z8" s="196"/>
      <c r="AA8" s="196"/>
      <c r="AB8" s="196"/>
      <c r="AC8" s="201"/>
    </row>
    <row r="9" spans="1:37" ht="44.25" customHeight="1" x14ac:dyDescent="0.25">
      <c r="A9" s="24" t="s">
        <v>32</v>
      </c>
      <c r="B9" s="24" t="s">
        <v>6</v>
      </c>
      <c r="C9" s="24" t="s">
        <v>7</v>
      </c>
      <c r="D9" s="37" t="s">
        <v>3</v>
      </c>
      <c r="E9" s="25" t="s">
        <v>1</v>
      </c>
      <c r="F9" s="25" t="s">
        <v>0</v>
      </c>
      <c r="G9" s="24" t="s">
        <v>4</v>
      </c>
      <c r="H9" s="24" t="s">
        <v>5</v>
      </c>
      <c r="I9" s="26" t="s">
        <v>96</v>
      </c>
      <c r="J9" s="35" t="s">
        <v>62</v>
      </c>
      <c r="K9" s="24" t="s">
        <v>63</v>
      </c>
      <c r="L9" s="24" t="s">
        <v>56</v>
      </c>
      <c r="M9" s="24" t="s">
        <v>57</v>
      </c>
      <c r="N9" s="24" t="s">
        <v>58</v>
      </c>
      <c r="O9" s="24" t="s">
        <v>59</v>
      </c>
      <c r="P9" s="24" t="s">
        <v>60</v>
      </c>
      <c r="Q9" s="36" t="s">
        <v>61</v>
      </c>
      <c r="R9" s="44" t="s">
        <v>65</v>
      </c>
      <c r="S9" s="24" t="s">
        <v>70</v>
      </c>
      <c r="T9" s="24" t="s">
        <v>71</v>
      </c>
      <c r="U9" s="45" t="s">
        <v>72</v>
      </c>
      <c r="V9" s="45" t="s">
        <v>67</v>
      </c>
      <c r="W9" s="45" t="s">
        <v>68</v>
      </c>
      <c r="X9" s="45" t="s">
        <v>66</v>
      </c>
      <c r="Y9" s="45" t="s">
        <v>69</v>
      </c>
      <c r="Z9" s="45" t="s">
        <v>77</v>
      </c>
      <c r="AA9" s="146" t="s">
        <v>89</v>
      </c>
      <c r="AB9" s="135" t="s">
        <v>90</v>
      </c>
      <c r="AC9" s="27"/>
    </row>
    <row r="10" spans="1:37" s="6" customFormat="1" x14ac:dyDescent="0.25">
      <c r="A10" s="10" t="s">
        <v>54</v>
      </c>
      <c r="B10" s="10" t="s">
        <v>55</v>
      </c>
      <c r="C10" s="13">
        <v>0</v>
      </c>
      <c r="D10" s="38">
        <v>894818</v>
      </c>
      <c r="E10" s="14">
        <v>897547</v>
      </c>
      <c r="F10" s="14">
        <v>377987245</v>
      </c>
      <c r="G10" s="15">
        <f t="shared" ref="G10:G17" si="0">D10/F10</f>
        <v>2.3673232677467728E-3</v>
      </c>
      <c r="H10" s="15">
        <f t="shared" ref="H10:H17" si="1">E10/F10</f>
        <v>2.3745430880875358E-3</v>
      </c>
      <c r="I10" s="122">
        <v>1814</v>
      </c>
      <c r="J10" s="33">
        <f>L10+N10+P10</f>
        <v>4437220</v>
      </c>
      <c r="K10" s="12">
        <f>M10+O10+Q10</f>
        <v>448159220</v>
      </c>
      <c r="L10" s="12">
        <v>2218610</v>
      </c>
      <c r="M10" s="12">
        <v>224079610</v>
      </c>
      <c r="N10" s="12">
        <v>2218610</v>
      </c>
      <c r="O10" s="12">
        <v>224079610</v>
      </c>
      <c r="P10" s="28">
        <v>0</v>
      </c>
      <c r="Q10" s="48">
        <v>0</v>
      </c>
      <c r="R10" s="46">
        <v>11365205</v>
      </c>
      <c r="S10" s="46">
        <v>2062</v>
      </c>
      <c r="T10" s="46">
        <v>5511.74</v>
      </c>
      <c r="U10" s="46">
        <v>46420</v>
      </c>
      <c r="V10" s="46">
        <v>389</v>
      </c>
      <c r="W10" s="46">
        <v>9095</v>
      </c>
      <c r="X10" s="14">
        <v>11273824</v>
      </c>
      <c r="Y10" s="47">
        <f t="shared" ref="Y10:Y41" si="2">X10/R10</f>
        <v>0.99195958189931466</v>
      </c>
      <c r="Z10" s="47">
        <f>X10/$C$1</f>
        <v>0.92734446235349621</v>
      </c>
    </row>
    <row r="11" spans="1:37" s="6" customFormat="1" x14ac:dyDescent="0.25">
      <c r="A11" s="6" t="s">
        <v>54</v>
      </c>
      <c r="B11" s="6" t="s">
        <v>8</v>
      </c>
      <c r="C11" s="6" t="s">
        <v>47</v>
      </c>
      <c r="D11" s="34">
        <v>233580</v>
      </c>
      <c r="E11" s="18">
        <v>235960</v>
      </c>
      <c r="F11" s="18">
        <v>356881928</v>
      </c>
      <c r="G11" s="16">
        <f t="shared" si="0"/>
        <v>6.5450218034015996E-4</v>
      </c>
      <c r="H11" s="16">
        <f t="shared" si="1"/>
        <v>6.6117105262892433E-4</v>
      </c>
      <c r="I11" s="11">
        <v>147</v>
      </c>
      <c r="J11" s="34">
        <f t="shared" ref="J11:K58" si="3">L11+N11+P11</f>
        <v>3990673</v>
      </c>
      <c r="K11" s="11">
        <f t="shared" si="3"/>
        <v>396284373</v>
      </c>
      <c r="L11" s="29">
        <v>1888583</v>
      </c>
      <c r="M11" s="29">
        <v>188478786</v>
      </c>
      <c r="N11" s="29">
        <v>1888583</v>
      </c>
      <c r="O11" s="29">
        <v>187591621</v>
      </c>
      <c r="P11" s="29">
        <v>213507</v>
      </c>
      <c r="Q11" s="49">
        <v>20213966</v>
      </c>
      <c r="R11" s="60">
        <v>11326161</v>
      </c>
      <c r="S11" s="60">
        <v>2733</v>
      </c>
      <c r="T11" s="60">
        <v>4144.22</v>
      </c>
      <c r="U11" s="60">
        <v>33765</v>
      </c>
      <c r="V11" s="60">
        <v>536</v>
      </c>
      <c r="W11" s="60">
        <v>6437</v>
      </c>
      <c r="X11" s="18">
        <v>11291077</v>
      </c>
      <c r="Y11" s="52">
        <f t="shared" si="2"/>
        <v>0.99690239261122993</v>
      </c>
      <c r="Z11" s="54">
        <f t="shared" ref="Z11:Z73" si="4">X11/$C$1</f>
        <v>0.92876363246019511</v>
      </c>
    </row>
    <row r="12" spans="1:37" x14ac:dyDescent="0.25">
      <c r="A12" t="s">
        <v>54</v>
      </c>
      <c r="B12" t="s">
        <v>8</v>
      </c>
      <c r="C12" t="s">
        <v>9</v>
      </c>
      <c r="D12" s="34">
        <v>172720</v>
      </c>
      <c r="E12" s="11">
        <v>174939</v>
      </c>
      <c r="F12" s="11">
        <v>336591656</v>
      </c>
      <c r="G12" s="16">
        <f t="shared" si="0"/>
        <v>5.1314403349321297E-4</v>
      </c>
      <c r="H12" s="16">
        <f t="shared" si="1"/>
        <v>5.1973659145014572E-4</v>
      </c>
      <c r="I12" s="11">
        <v>126</v>
      </c>
      <c r="J12" s="34">
        <f t="shared" si="3"/>
        <v>3745007</v>
      </c>
      <c r="K12" s="11">
        <f t="shared" si="3"/>
        <v>373014891</v>
      </c>
      <c r="L12" s="29">
        <v>1719070</v>
      </c>
      <c r="M12" s="29">
        <v>171977223</v>
      </c>
      <c r="N12" s="29">
        <v>1719070</v>
      </c>
      <c r="O12" s="29">
        <v>171396239</v>
      </c>
      <c r="P12" s="29">
        <v>306867</v>
      </c>
      <c r="Q12" s="49">
        <v>29641429</v>
      </c>
      <c r="R12" s="60">
        <v>11249133</v>
      </c>
      <c r="S12" s="60">
        <v>3299</v>
      </c>
      <c r="T12" s="60">
        <v>3409.86</v>
      </c>
      <c r="U12" s="60">
        <v>26756</v>
      </c>
      <c r="V12" s="60">
        <v>669</v>
      </c>
      <c r="W12" s="60">
        <v>5139</v>
      </c>
      <c r="X12" s="18">
        <v>11200892</v>
      </c>
      <c r="Y12" s="54">
        <f t="shared" si="2"/>
        <v>0.995711580616924</v>
      </c>
      <c r="Z12" s="54">
        <f t="shared" si="4"/>
        <v>0.92134533673929775</v>
      </c>
      <c r="AA12"/>
    </row>
    <row r="13" spans="1:37" x14ac:dyDescent="0.25">
      <c r="A13" t="s">
        <v>54</v>
      </c>
      <c r="B13" t="s">
        <v>8</v>
      </c>
      <c r="C13" t="s">
        <v>48</v>
      </c>
      <c r="D13" s="34">
        <v>230740</v>
      </c>
      <c r="E13" s="11">
        <v>233125</v>
      </c>
      <c r="F13" s="11">
        <v>356658281</v>
      </c>
      <c r="G13" s="16">
        <f t="shared" si="0"/>
        <v>6.4694979001482934E-4</v>
      </c>
      <c r="H13" s="16">
        <f t="shared" si="1"/>
        <v>6.5363686312389308E-4</v>
      </c>
      <c r="I13" s="11">
        <v>146</v>
      </c>
      <c r="J13" s="34">
        <f t="shared" si="3"/>
        <v>3988111</v>
      </c>
      <c r="K13" s="11">
        <f t="shared" si="3"/>
        <v>396002147</v>
      </c>
      <c r="L13" s="29">
        <v>1887254</v>
      </c>
      <c r="M13" s="29">
        <v>188337818</v>
      </c>
      <c r="N13" s="29">
        <v>1887254</v>
      </c>
      <c r="O13" s="29">
        <v>187443762</v>
      </c>
      <c r="P13" s="29">
        <v>213603</v>
      </c>
      <c r="Q13" s="49">
        <v>20220567</v>
      </c>
      <c r="R13" s="60">
        <v>11325207</v>
      </c>
      <c r="S13" s="60">
        <v>2734</v>
      </c>
      <c r="T13" s="60">
        <v>4142.3599999999997</v>
      </c>
      <c r="U13" s="60">
        <v>33765</v>
      </c>
      <c r="V13" s="60">
        <v>536</v>
      </c>
      <c r="W13" s="60">
        <v>6431</v>
      </c>
      <c r="X13" s="18">
        <v>11290048</v>
      </c>
      <c r="Y13" s="54">
        <f t="shared" si="2"/>
        <v>0.996895509282965</v>
      </c>
      <c r="Z13" s="54">
        <f t="shared" si="4"/>
        <v>0.9286789905985019</v>
      </c>
      <c r="AA13"/>
    </row>
    <row r="14" spans="1:37" x14ac:dyDescent="0.25">
      <c r="A14" t="s">
        <v>54</v>
      </c>
      <c r="B14" t="s">
        <v>8</v>
      </c>
      <c r="C14" t="s">
        <v>10</v>
      </c>
      <c r="D14" s="34">
        <v>169430</v>
      </c>
      <c r="E14" s="11">
        <v>171649</v>
      </c>
      <c r="F14" s="11">
        <v>336733757</v>
      </c>
      <c r="G14" s="16">
        <f t="shared" si="0"/>
        <v>5.0315715748094718E-4</v>
      </c>
      <c r="H14" s="16">
        <f t="shared" si="1"/>
        <v>5.0974693339105883E-4</v>
      </c>
      <c r="I14" s="11">
        <v>125</v>
      </c>
      <c r="J14" s="34">
        <f t="shared" si="3"/>
        <v>3750904</v>
      </c>
      <c r="K14" s="11">
        <f t="shared" si="3"/>
        <v>372874885</v>
      </c>
      <c r="L14" s="29">
        <v>1725652</v>
      </c>
      <c r="M14" s="29">
        <v>172370336</v>
      </c>
      <c r="N14" s="29">
        <v>1725652</v>
      </c>
      <c r="O14" s="29">
        <v>171713074</v>
      </c>
      <c r="P14" s="29">
        <v>299600</v>
      </c>
      <c r="Q14" s="49">
        <v>28791475</v>
      </c>
      <c r="R14" s="60">
        <v>11242662</v>
      </c>
      <c r="S14" s="60">
        <v>3328</v>
      </c>
      <c r="T14" s="60">
        <v>3378.2</v>
      </c>
      <c r="U14" s="60">
        <v>27628</v>
      </c>
      <c r="V14" s="60">
        <v>677</v>
      </c>
      <c r="W14" s="60">
        <v>5082</v>
      </c>
      <c r="X14" s="18">
        <v>11190907</v>
      </c>
      <c r="Y14" s="54">
        <f t="shared" si="2"/>
        <v>0.9953965528804477</v>
      </c>
      <c r="Z14" s="54">
        <f t="shared" si="4"/>
        <v>0.92052400633209963</v>
      </c>
      <c r="AA14"/>
      <c r="AC14" s="40"/>
      <c r="AD14" s="40"/>
      <c r="AF14" s="51"/>
      <c r="AK14" s="40"/>
    </row>
    <row r="15" spans="1:37" x14ac:dyDescent="0.25">
      <c r="A15" t="s">
        <v>54</v>
      </c>
      <c r="B15" t="s">
        <v>8</v>
      </c>
      <c r="C15" t="s">
        <v>11</v>
      </c>
      <c r="D15" s="34">
        <v>151391</v>
      </c>
      <c r="E15" s="11">
        <v>153438</v>
      </c>
      <c r="F15" s="11">
        <v>314510948</v>
      </c>
      <c r="G15" s="16">
        <f t="shared" si="0"/>
        <v>4.8135367294114038E-4</v>
      </c>
      <c r="H15" s="16">
        <f t="shared" si="1"/>
        <v>4.8786219041252579E-4</v>
      </c>
      <c r="I15" s="11">
        <v>126</v>
      </c>
      <c r="J15" s="34">
        <f t="shared" si="3"/>
        <v>3485868</v>
      </c>
      <c r="K15" s="11">
        <f t="shared" si="3"/>
        <v>347489134</v>
      </c>
      <c r="L15" s="29">
        <v>1546890</v>
      </c>
      <c r="M15" s="29">
        <v>154834463</v>
      </c>
      <c r="N15" s="29">
        <v>1546890</v>
      </c>
      <c r="O15" s="29">
        <v>154386544</v>
      </c>
      <c r="P15" s="29">
        <v>392088</v>
      </c>
      <c r="Q15" s="49">
        <v>38268127</v>
      </c>
      <c r="R15" s="60">
        <v>11101180</v>
      </c>
      <c r="S15" s="60">
        <v>4092</v>
      </c>
      <c r="T15" s="60">
        <v>2712.9</v>
      </c>
      <c r="U15" s="60">
        <v>20531</v>
      </c>
      <c r="V15" s="60">
        <v>876</v>
      </c>
      <c r="W15" s="60">
        <v>3999</v>
      </c>
      <c r="X15" s="18">
        <v>11054530</v>
      </c>
      <c r="Y15" s="54">
        <f t="shared" si="2"/>
        <v>0.99579774402360832</v>
      </c>
      <c r="Z15" s="54">
        <f t="shared" si="4"/>
        <v>0.90930612181107262</v>
      </c>
      <c r="AA15"/>
      <c r="AC15" s="40"/>
      <c r="AD15" s="40"/>
      <c r="AF15" s="51"/>
      <c r="AK15" s="40"/>
    </row>
    <row r="16" spans="1:37" x14ac:dyDescent="0.25">
      <c r="A16" t="s">
        <v>54</v>
      </c>
      <c r="B16" t="s">
        <v>8</v>
      </c>
      <c r="C16" t="s">
        <v>49</v>
      </c>
      <c r="D16" s="34">
        <v>202310</v>
      </c>
      <c r="E16" s="11">
        <v>204639</v>
      </c>
      <c r="F16" s="11">
        <v>351433205</v>
      </c>
      <c r="G16" s="16">
        <f t="shared" si="0"/>
        <v>5.7567127158630329E-4</v>
      </c>
      <c r="H16" s="16">
        <f t="shared" si="1"/>
        <v>5.8229841997997883E-4</v>
      </c>
      <c r="I16" s="11">
        <v>140</v>
      </c>
      <c r="J16" s="34">
        <f t="shared" si="3"/>
        <v>3929246</v>
      </c>
      <c r="K16" s="11">
        <f t="shared" si="3"/>
        <v>389712036</v>
      </c>
      <c r="L16" s="29">
        <v>1853568</v>
      </c>
      <c r="M16" s="29">
        <v>184784474</v>
      </c>
      <c r="N16" s="29">
        <v>1853568</v>
      </c>
      <c r="O16" s="29">
        <v>183903246</v>
      </c>
      <c r="P16" s="29">
        <v>222110</v>
      </c>
      <c r="Q16" s="49">
        <v>21024316</v>
      </c>
      <c r="R16" s="60">
        <v>11306871</v>
      </c>
      <c r="S16" s="60">
        <v>2886</v>
      </c>
      <c r="T16" s="60">
        <v>3917.83</v>
      </c>
      <c r="U16" s="60">
        <v>33699</v>
      </c>
      <c r="V16" s="60">
        <v>568</v>
      </c>
      <c r="W16" s="60">
        <v>6010</v>
      </c>
      <c r="X16" s="18">
        <v>11251293</v>
      </c>
      <c r="Y16" s="54">
        <f t="shared" si="2"/>
        <v>0.99508458175564218</v>
      </c>
      <c r="Z16" s="54">
        <f t="shared" si="4"/>
        <v>0.92549114283375855</v>
      </c>
      <c r="AA16"/>
      <c r="AC16" s="40"/>
      <c r="AD16" s="40"/>
      <c r="AF16" s="51"/>
      <c r="AK16" s="40"/>
    </row>
    <row r="17" spans="1:37" x14ac:dyDescent="0.25">
      <c r="A17" t="s">
        <v>54</v>
      </c>
      <c r="B17" t="s">
        <v>8</v>
      </c>
      <c r="C17" t="s">
        <v>12</v>
      </c>
      <c r="D17" s="34">
        <v>162264</v>
      </c>
      <c r="E17" s="11">
        <v>164462</v>
      </c>
      <c r="F17" s="11">
        <v>334345484</v>
      </c>
      <c r="G17" s="16">
        <f t="shared" si="0"/>
        <v>4.8531835411301684E-4</v>
      </c>
      <c r="H17" s="16">
        <f t="shared" si="1"/>
        <v>4.9189239236142933E-4</v>
      </c>
      <c r="I17" s="11">
        <v>128</v>
      </c>
      <c r="J17" s="34">
        <f t="shared" si="3"/>
        <v>3731721</v>
      </c>
      <c r="K17" s="11">
        <f t="shared" si="3"/>
        <v>369510477</v>
      </c>
      <c r="L17" s="29">
        <v>1720798</v>
      </c>
      <c r="M17" s="29">
        <v>171354005</v>
      </c>
      <c r="N17" s="29">
        <v>1720798</v>
      </c>
      <c r="O17" s="29">
        <v>170514012</v>
      </c>
      <c r="P17" s="29">
        <v>290125</v>
      </c>
      <c r="Q17" s="49">
        <v>27642460</v>
      </c>
      <c r="R17" s="60">
        <v>11209185</v>
      </c>
      <c r="S17" s="60">
        <v>3477</v>
      </c>
      <c r="T17" s="60">
        <v>3223.81</v>
      </c>
      <c r="U17" s="60">
        <v>27628</v>
      </c>
      <c r="V17" s="60">
        <v>706</v>
      </c>
      <c r="W17" s="60">
        <v>4830</v>
      </c>
      <c r="X17" s="18">
        <v>11164321</v>
      </c>
      <c r="Y17" s="54">
        <f t="shared" si="2"/>
        <v>0.99599756806583173</v>
      </c>
      <c r="Z17" s="54">
        <f t="shared" si="4"/>
        <v>0.91833713700753594</v>
      </c>
      <c r="AA17"/>
      <c r="AC17" s="40"/>
      <c r="AD17" s="40"/>
      <c r="AF17" s="51"/>
      <c r="AK17" s="40"/>
    </row>
    <row r="18" spans="1:37" x14ac:dyDescent="0.25">
      <c r="A18" t="s">
        <v>54</v>
      </c>
      <c r="B18" t="s">
        <v>8</v>
      </c>
      <c r="C18" t="s">
        <v>13</v>
      </c>
      <c r="D18" s="34">
        <v>148577</v>
      </c>
      <c r="E18" s="11">
        <v>150623</v>
      </c>
      <c r="F18" s="11">
        <v>316350069</v>
      </c>
      <c r="G18" s="16">
        <f t="shared" ref="G18:G38" si="5">D18/F18</f>
        <v>4.6966008406339242E-4</v>
      </c>
      <c r="H18" s="16">
        <f t="shared" ref="H18:H38" si="6">E18/F18</f>
        <v>4.7612760280447416E-4</v>
      </c>
      <c r="I18" s="11">
        <v>116</v>
      </c>
      <c r="J18" s="34">
        <f t="shared" si="3"/>
        <v>3515732</v>
      </c>
      <c r="K18" s="11">
        <f t="shared" si="3"/>
        <v>349065210</v>
      </c>
      <c r="L18" s="29">
        <v>1568781</v>
      </c>
      <c r="M18" s="29">
        <v>156566852</v>
      </c>
      <c r="N18" s="29">
        <v>1568781</v>
      </c>
      <c r="O18" s="29">
        <v>155942081</v>
      </c>
      <c r="P18" s="29">
        <v>378170</v>
      </c>
      <c r="Q18" s="49">
        <v>36556277</v>
      </c>
      <c r="R18" s="60">
        <v>11088878</v>
      </c>
      <c r="S18" s="60">
        <v>4081</v>
      </c>
      <c r="T18" s="60">
        <v>2717.2</v>
      </c>
      <c r="U18" s="60">
        <v>24245</v>
      </c>
      <c r="V18" s="60">
        <v>867</v>
      </c>
      <c r="W18" s="60">
        <v>4007</v>
      </c>
      <c r="X18" s="18">
        <v>11046752</v>
      </c>
      <c r="Y18" s="54">
        <f t="shared" si="2"/>
        <v>0.99620105839382489</v>
      </c>
      <c r="Z18" s="54">
        <f t="shared" si="4"/>
        <v>0.90866633133463925</v>
      </c>
      <c r="AA18"/>
      <c r="AC18" s="40"/>
      <c r="AD18" s="40"/>
      <c r="AF18" s="51"/>
    </row>
    <row r="19" spans="1:37" x14ac:dyDescent="0.25">
      <c r="A19" t="s">
        <v>54</v>
      </c>
      <c r="B19" t="s">
        <v>8</v>
      </c>
      <c r="C19" t="s">
        <v>14</v>
      </c>
      <c r="D19" s="34">
        <v>137969</v>
      </c>
      <c r="E19" s="11">
        <v>139833</v>
      </c>
      <c r="F19" s="11">
        <v>287233316</v>
      </c>
      <c r="G19" s="16">
        <f t="shared" si="5"/>
        <v>4.8033773352392032E-4</v>
      </c>
      <c r="H19" s="16">
        <f t="shared" si="6"/>
        <v>4.8682723142046656E-4</v>
      </c>
      <c r="I19" s="11">
        <v>125</v>
      </c>
      <c r="J19" s="34">
        <f t="shared" si="3"/>
        <v>3171550</v>
      </c>
      <c r="K19" s="11">
        <f t="shared" si="3"/>
        <v>315827478</v>
      </c>
      <c r="L19" s="29">
        <v>1344121</v>
      </c>
      <c r="M19" s="29">
        <v>134441032</v>
      </c>
      <c r="N19" s="29">
        <v>1344121</v>
      </c>
      <c r="O19" s="29">
        <v>134006510</v>
      </c>
      <c r="P19" s="29">
        <v>483308</v>
      </c>
      <c r="Q19" s="49">
        <v>47379936</v>
      </c>
      <c r="R19" s="60">
        <v>10873052</v>
      </c>
      <c r="S19" s="60">
        <v>5110</v>
      </c>
      <c r="T19" s="60">
        <v>2127.8000000000002</v>
      </c>
      <c r="U19" s="60">
        <v>16015</v>
      </c>
      <c r="V19" s="60">
        <v>1129</v>
      </c>
      <c r="W19" s="60">
        <v>2928</v>
      </c>
      <c r="X19" s="18">
        <v>10831704</v>
      </c>
      <c r="Y19" s="54">
        <f t="shared" si="2"/>
        <v>0.99619720387615174</v>
      </c>
      <c r="Z19" s="54">
        <f t="shared" si="4"/>
        <v>0.8909772515742852</v>
      </c>
      <c r="AA19"/>
      <c r="AC19" s="40"/>
      <c r="AD19" s="40"/>
      <c r="AF19" s="51"/>
    </row>
    <row r="20" spans="1:37" x14ac:dyDescent="0.25">
      <c r="A20" t="s">
        <v>54</v>
      </c>
      <c r="B20" t="s">
        <v>8</v>
      </c>
      <c r="C20" t="s">
        <v>50</v>
      </c>
      <c r="D20" s="34">
        <v>178250</v>
      </c>
      <c r="E20" s="11">
        <v>180539</v>
      </c>
      <c r="F20" s="11">
        <v>342678754</v>
      </c>
      <c r="G20" s="16">
        <f t="shared" si="5"/>
        <v>5.2016647638446819E-4</v>
      </c>
      <c r="H20" s="16">
        <f t="shared" si="6"/>
        <v>5.2684620185119502E-4</v>
      </c>
      <c r="I20" s="11">
        <v>121</v>
      </c>
      <c r="J20" s="34">
        <f t="shared" si="3"/>
        <v>3832862</v>
      </c>
      <c r="K20" s="11">
        <f t="shared" si="3"/>
        <v>379018231</v>
      </c>
      <c r="L20" s="29">
        <v>1796939</v>
      </c>
      <c r="M20" s="29">
        <v>178713682</v>
      </c>
      <c r="N20" s="29">
        <v>1796939</v>
      </c>
      <c r="O20" s="29">
        <v>177749462</v>
      </c>
      <c r="P20" s="29">
        <v>238984</v>
      </c>
      <c r="Q20" s="49">
        <v>22555087</v>
      </c>
      <c r="R20" s="60">
        <v>11257352</v>
      </c>
      <c r="S20" s="60">
        <v>3211</v>
      </c>
      <c r="T20" s="60">
        <v>3505.87</v>
      </c>
      <c r="U20" s="60">
        <v>27628</v>
      </c>
      <c r="V20" s="60">
        <v>640</v>
      </c>
      <c r="W20" s="60">
        <v>5232</v>
      </c>
      <c r="X20" s="18">
        <v>11190492</v>
      </c>
      <c r="Y20" s="54">
        <f t="shared" si="2"/>
        <v>0.9940607702415275</v>
      </c>
      <c r="Z20" s="54">
        <f t="shared" si="4"/>
        <v>0.92048986991557613</v>
      </c>
      <c r="AA20"/>
      <c r="AC20" s="40"/>
      <c r="AD20" s="40"/>
      <c r="AF20" s="51"/>
    </row>
    <row r="21" spans="1:37" x14ac:dyDescent="0.25">
      <c r="A21" t="s">
        <v>54</v>
      </c>
      <c r="B21" t="s">
        <v>8</v>
      </c>
      <c r="C21" t="s">
        <v>15</v>
      </c>
      <c r="D21" s="34">
        <v>150950</v>
      </c>
      <c r="E21" s="11">
        <v>153091</v>
      </c>
      <c r="F21" s="11">
        <v>324819112</v>
      </c>
      <c r="G21" s="16">
        <f t="shared" si="5"/>
        <v>4.6472019171088676E-4</v>
      </c>
      <c r="H21" s="16">
        <f t="shared" si="6"/>
        <v>4.7131155262809782E-4</v>
      </c>
      <c r="I21" s="11">
        <v>120</v>
      </c>
      <c r="J21" s="34">
        <f t="shared" si="3"/>
        <v>3637578</v>
      </c>
      <c r="K21" s="11">
        <f t="shared" si="3"/>
        <v>357092169</v>
      </c>
      <c r="L21" s="29">
        <v>1672937</v>
      </c>
      <c r="M21" s="29">
        <v>165534502</v>
      </c>
      <c r="N21" s="29">
        <v>1672937</v>
      </c>
      <c r="O21" s="29">
        <v>164175912</v>
      </c>
      <c r="P21" s="29">
        <v>291704</v>
      </c>
      <c r="Q21" s="49">
        <v>27381755</v>
      </c>
      <c r="R21" s="60">
        <v>11080598</v>
      </c>
      <c r="S21" s="60">
        <v>3974</v>
      </c>
      <c r="T21" s="60">
        <v>2788.27</v>
      </c>
      <c r="U21" s="60">
        <v>19816</v>
      </c>
      <c r="V21" s="60">
        <v>852</v>
      </c>
      <c r="W21" s="60">
        <v>4043</v>
      </c>
      <c r="X21" s="18">
        <v>11021872</v>
      </c>
      <c r="Y21" s="54">
        <f t="shared" si="2"/>
        <v>0.99470010553582033</v>
      </c>
      <c r="Z21" s="54">
        <f t="shared" si="4"/>
        <v>0.9066197914717361</v>
      </c>
      <c r="AA21"/>
      <c r="AC21" s="40"/>
      <c r="AD21" s="40"/>
      <c r="AF21" s="51"/>
    </row>
    <row r="22" spans="1:37" x14ac:dyDescent="0.25">
      <c r="A22" t="s">
        <v>54</v>
      </c>
      <c r="B22" t="s">
        <v>8</v>
      </c>
      <c r="C22" t="s">
        <v>16</v>
      </c>
      <c r="D22" s="34">
        <v>140592</v>
      </c>
      <c r="E22" s="11">
        <v>142654</v>
      </c>
      <c r="F22" s="11">
        <v>314514175</v>
      </c>
      <c r="G22" s="16">
        <f t="shared" si="5"/>
        <v>4.4701323875148078E-4</v>
      </c>
      <c r="H22" s="16">
        <f t="shared" si="6"/>
        <v>4.5356938204772486E-4</v>
      </c>
      <c r="I22" s="11">
        <v>127</v>
      </c>
      <c r="J22" s="34">
        <f t="shared" si="3"/>
        <v>3513423</v>
      </c>
      <c r="K22" s="11">
        <f t="shared" si="3"/>
        <v>345528349</v>
      </c>
      <c r="L22" s="29">
        <v>1579263</v>
      </c>
      <c r="M22" s="29">
        <v>156533448</v>
      </c>
      <c r="N22" s="29">
        <v>1579263</v>
      </c>
      <c r="O22" s="29">
        <v>155337980</v>
      </c>
      <c r="P22" s="29">
        <v>354897</v>
      </c>
      <c r="Q22" s="49">
        <v>33656921</v>
      </c>
      <c r="R22" s="60">
        <v>11001951</v>
      </c>
      <c r="S22" s="60">
        <v>4390</v>
      </c>
      <c r="T22" s="60">
        <v>2506.14</v>
      </c>
      <c r="U22" s="60">
        <v>19217</v>
      </c>
      <c r="V22" s="60">
        <v>956</v>
      </c>
      <c r="W22" s="60">
        <v>3528</v>
      </c>
      <c r="X22" s="18">
        <v>10958410</v>
      </c>
      <c r="Y22" s="54">
        <f t="shared" si="2"/>
        <v>0.99604242920187525</v>
      </c>
      <c r="Z22" s="54">
        <f t="shared" si="4"/>
        <v>0.90139963420567648</v>
      </c>
      <c r="AA22"/>
      <c r="AC22" s="40"/>
      <c r="AD22" s="40"/>
      <c r="AF22" s="51"/>
      <c r="AK22" s="40"/>
    </row>
    <row r="23" spans="1:37" x14ac:dyDescent="0.25">
      <c r="A23" t="s">
        <v>54</v>
      </c>
      <c r="B23" t="s">
        <v>8</v>
      </c>
      <c r="C23" t="s">
        <v>17</v>
      </c>
      <c r="D23" s="34">
        <v>132575</v>
      </c>
      <c r="E23" s="11">
        <v>134500</v>
      </c>
      <c r="F23" s="11">
        <v>291302891</v>
      </c>
      <c r="G23" s="16">
        <f t="shared" si="5"/>
        <v>4.5511048498313736E-4</v>
      </c>
      <c r="H23" s="16">
        <f t="shared" si="6"/>
        <v>4.6171872698647537E-4</v>
      </c>
      <c r="I23" s="11">
        <v>117</v>
      </c>
      <c r="J23" s="34">
        <f t="shared" si="3"/>
        <v>3235656</v>
      </c>
      <c r="K23" s="11">
        <f t="shared" si="3"/>
        <v>319367205</v>
      </c>
      <c r="L23" s="29">
        <v>1388550</v>
      </c>
      <c r="M23" s="29">
        <v>138052252</v>
      </c>
      <c r="N23" s="29">
        <v>1388550</v>
      </c>
      <c r="O23" s="29">
        <v>137161314</v>
      </c>
      <c r="P23" s="29">
        <v>458556</v>
      </c>
      <c r="Q23" s="49">
        <v>44153639</v>
      </c>
      <c r="R23" s="60">
        <v>10836651</v>
      </c>
      <c r="S23" s="60">
        <v>5136</v>
      </c>
      <c r="T23" s="60">
        <v>2109.94</v>
      </c>
      <c r="U23" s="60">
        <v>16134</v>
      </c>
      <c r="V23" s="60">
        <v>1149</v>
      </c>
      <c r="W23" s="60">
        <v>2881</v>
      </c>
      <c r="X23" s="18">
        <v>10802133</v>
      </c>
      <c r="Y23" s="54">
        <f t="shared" si="2"/>
        <v>0.9968146985632369</v>
      </c>
      <c r="Z23" s="54">
        <f t="shared" si="4"/>
        <v>0.88854484682002832</v>
      </c>
      <c r="AA23"/>
      <c r="AC23" s="40"/>
      <c r="AD23" s="40"/>
      <c r="AF23" s="51"/>
    </row>
    <row r="24" spans="1:37" x14ac:dyDescent="0.25">
      <c r="A24" t="s">
        <v>54</v>
      </c>
      <c r="B24" t="s">
        <v>8</v>
      </c>
      <c r="C24" t="s">
        <v>18</v>
      </c>
      <c r="D24" s="34">
        <v>131263</v>
      </c>
      <c r="E24" s="11">
        <v>132984</v>
      </c>
      <c r="F24" s="11">
        <v>261862214</v>
      </c>
      <c r="G24" s="16">
        <f t="shared" si="5"/>
        <v>5.0126743371993335E-4</v>
      </c>
      <c r="H24" s="16">
        <f t="shared" si="6"/>
        <v>5.0783959231323085E-4</v>
      </c>
      <c r="I24" s="11">
        <v>120</v>
      </c>
      <c r="J24" s="34">
        <f t="shared" si="3"/>
        <v>2889466</v>
      </c>
      <c r="K24" s="11">
        <f t="shared" si="3"/>
        <v>286173695</v>
      </c>
      <c r="L24" s="29">
        <v>1164661</v>
      </c>
      <c r="M24" s="29">
        <v>116115063</v>
      </c>
      <c r="N24" s="29">
        <v>1164661</v>
      </c>
      <c r="O24" s="29">
        <v>115440808</v>
      </c>
      <c r="P24" s="29">
        <v>560144</v>
      </c>
      <c r="Q24" s="49">
        <v>54617824</v>
      </c>
      <c r="R24" s="60">
        <v>10300543</v>
      </c>
      <c r="S24" s="60">
        <v>6482</v>
      </c>
      <c r="T24" s="60">
        <v>1589.1</v>
      </c>
      <c r="U24" s="60">
        <v>11980</v>
      </c>
      <c r="V24" s="60">
        <v>1575</v>
      </c>
      <c r="W24" s="60">
        <v>1994</v>
      </c>
      <c r="X24" s="18">
        <v>10271928</v>
      </c>
      <c r="Y24" s="54">
        <f t="shared" si="2"/>
        <v>0.99722199111250742</v>
      </c>
      <c r="Z24" s="54">
        <f t="shared" si="4"/>
        <v>0.84493207881317134</v>
      </c>
      <c r="AA24"/>
      <c r="AC24" s="40"/>
      <c r="AD24" s="40"/>
      <c r="AF24" s="51"/>
      <c r="AK24" s="40"/>
    </row>
    <row r="25" spans="1:37" x14ac:dyDescent="0.25">
      <c r="A25" t="s">
        <v>54</v>
      </c>
      <c r="B25" t="s">
        <v>8</v>
      </c>
      <c r="C25" t="s">
        <v>51</v>
      </c>
      <c r="D25" s="34">
        <v>159092</v>
      </c>
      <c r="E25" s="11">
        <v>161267</v>
      </c>
      <c r="F25" s="11">
        <v>328268707</v>
      </c>
      <c r="G25" s="16">
        <f t="shared" si="5"/>
        <v>4.8463955475353915E-4</v>
      </c>
      <c r="H25" s="16">
        <f t="shared" si="6"/>
        <v>4.91265224376078E-4</v>
      </c>
      <c r="I25" s="11">
        <v>127</v>
      </c>
      <c r="J25" s="34">
        <f t="shared" si="3"/>
        <v>3678931</v>
      </c>
      <c r="K25" s="11">
        <f t="shared" si="3"/>
        <v>360952028</v>
      </c>
      <c r="L25" s="29">
        <v>1705828</v>
      </c>
      <c r="M25" s="29">
        <v>168694059</v>
      </c>
      <c r="N25" s="29">
        <v>1705828</v>
      </c>
      <c r="O25" s="29">
        <v>167287098</v>
      </c>
      <c r="P25" s="29">
        <v>267275</v>
      </c>
      <c r="Q25" s="49">
        <v>24970871</v>
      </c>
      <c r="R25" s="60">
        <v>11110572</v>
      </c>
      <c r="S25" s="60">
        <v>3819</v>
      </c>
      <c r="T25" s="60">
        <v>2909.29</v>
      </c>
      <c r="U25" s="60">
        <v>19816</v>
      </c>
      <c r="V25" s="60">
        <v>809</v>
      </c>
      <c r="W25" s="60">
        <v>4271</v>
      </c>
      <c r="X25" s="18">
        <v>11052190</v>
      </c>
      <c r="Y25" s="54">
        <f t="shared" si="2"/>
        <v>0.99474536504511202</v>
      </c>
      <c r="Z25" s="54">
        <f t="shared" si="4"/>
        <v>0.90911364177573528</v>
      </c>
      <c r="AA25"/>
      <c r="AC25" s="40"/>
      <c r="AD25" s="40"/>
      <c r="AF25" s="51"/>
    </row>
    <row r="26" spans="1:37" x14ac:dyDescent="0.25">
      <c r="A26" t="s">
        <v>54</v>
      </c>
      <c r="B26" t="s">
        <v>8</v>
      </c>
      <c r="C26" t="s">
        <v>19</v>
      </c>
      <c r="D26" s="34">
        <v>134062</v>
      </c>
      <c r="E26" s="11">
        <v>135999</v>
      </c>
      <c r="F26" s="11">
        <v>297443681</v>
      </c>
      <c r="G26" s="16">
        <f t="shared" si="5"/>
        <v>4.5071389497765123E-4</v>
      </c>
      <c r="H26" s="16">
        <f t="shared" si="6"/>
        <v>4.5722605214800312E-4</v>
      </c>
      <c r="I26" s="11">
        <v>97</v>
      </c>
      <c r="J26" s="34">
        <f t="shared" si="3"/>
        <v>3354778</v>
      </c>
      <c r="K26" s="11">
        <f t="shared" si="3"/>
        <v>322558339</v>
      </c>
      <c r="L26" s="29">
        <v>1511238</v>
      </c>
      <c r="M26" s="29">
        <v>147381971</v>
      </c>
      <c r="N26" s="29">
        <v>1511238</v>
      </c>
      <c r="O26" s="29">
        <v>144680956</v>
      </c>
      <c r="P26" s="29">
        <v>332302</v>
      </c>
      <c r="Q26" s="49">
        <v>30495412</v>
      </c>
      <c r="R26" s="60">
        <v>10563115</v>
      </c>
      <c r="S26" s="60">
        <v>5362</v>
      </c>
      <c r="T26" s="60">
        <v>1970</v>
      </c>
      <c r="U26" s="60">
        <v>14550</v>
      </c>
      <c r="V26" s="60">
        <v>1238</v>
      </c>
      <c r="W26" s="60">
        <v>2633</v>
      </c>
      <c r="X26" s="18">
        <v>10501340</v>
      </c>
      <c r="Y26" s="54">
        <f t="shared" si="2"/>
        <v>0.99415181979936784</v>
      </c>
      <c r="Z26" s="54">
        <f t="shared" si="4"/>
        <v>0.86380268986736564</v>
      </c>
      <c r="AA26"/>
      <c r="AC26" s="40"/>
      <c r="AD26" s="40"/>
      <c r="AF26" s="51"/>
      <c r="AK26" s="40"/>
    </row>
    <row r="27" spans="1:37" x14ac:dyDescent="0.25">
      <c r="A27" t="s">
        <v>54</v>
      </c>
      <c r="B27" t="s">
        <v>8</v>
      </c>
      <c r="C27" t="s">
        <v>20</v>
      </c>
      <c r="D27" s="34">
        <v>125905</v>
      </c>
      <c r="E27" s="11">
        <v>127815</v>
      </c>
      <c r="F27" s="11">
        <v>293555346</v>
      </c>
      <c r="G27" s="16">
        <f t="shared" si="5"/>
        <v>4.2889697535946085E-4</v>
      </c>
      <c r="H27" s="16">
        <f t="shared" si="6"/>
        <v>4.3540341452340644E-4</v>
      </c>
      <c r="I27" s="11">
        <v>99</v>
      </c>
      <c r="J27" s="34">
        <f t="shared" si="3"/>
        <v>3308653</v>
      </c>
      <c r="K27" s="11">
        <f t="shared" si="3"/>
        <v>318316485</v>
      </c>
      <c r="L27" s="29">
        <v>1474540</v>
      </c>
      <c r="M27" s="29">
        <v>143897369</v>
      </c>
      <c r="N27" s="29">
        <v>1474540</v>
      </c>
      <c r="O27" s="29">
        <v>141275115</v>
      </c>
      <c r="P27" s="29">
        <v>359573</v>
      </c>
      <c r="Q27" s="49">
        <v>33144001</v>
      </c>
      <c r="R27" s="60">
        <v>10502370</v>
      </c>
      <c r="S27" s="60">
        <v>5536</v>
      </c>
      <c r="T27" s="60">
        <v>1897.1</v>
      </c>
      <c r="U27" s="60">
        <v>12634</v>
      </c>
      <c r="V27" s="60">
        <v>1298</v>
      </c>
      <c r="W27" s="60">
        <v>2517</v>
      </c>
      <c r="X27" s="18">
        <v>10446060</v>
      </c>
      <c r="Y27" s="54">
        <f t="shared" si="2"/>
        <v>0.99463835305745274</v>
      </c>
      <c r="Z27" s="54">
        <f t="shared" si="4"/>
        <v>0.85925555467358383</v>
      </c>
      <c r="AA27"/>
      <c r="AC27" s="40"/>
      <c r="AD27" s="40"/>
      <c r="AF27" s="51"/>
      <c r="AK27" s="40"/>
    </row>
    <row r="28" spans="1:37" x14ac:dyDescent="0.25">
      <c r="A28" t="s">
        <v>54</v>
      </c>
      <c r="B28" t="s">
        <v>8</v>
      </c>
      <c r="C28" t="s">
        <v>21</v>
      </c>
      <c r="D28" s="34">
        <v>118280</v>
      </c>
      <c r="E28" s="11">
        <v>120114</v>
      </c>
      <c r="F28" s="11">
        <v>283386620</v>
      </c>
      <c r="G28" s="16">
        <f t="shared" si="5"/>
        <v>4.1738032656587668E-4</v>
      </c>
      <c r="H28" s="16">
        <f t="shared" si="6"/>
        <v>4.2385205060140101E-4</v>
      </c>
      <c r="I28" s="11">
        <v>103</v>
      </c>
      <c r="J28" s="34">
        <f t="shared" si="3"/>
        <v>3186706</v>
      </c>
      <c r="K28" s="11">
        <f t="shared" si="3"/>
        <v>307151049</v>
      </c>
      <c r="L28" s="29">
        <v>1384449</v>
      </c>
      <c r="M28" s="29">
        <v>135363984</v>
      </c>
      <c r="N28" s="29">
        <v>1384449</v>
      </c>
      <c r="O28" s="29">
        <v>132968812</v>
      </c>
      <c r="P28" s="29">
        <v>417808</v>
      </c>
      <c r="Q28" s="49">
        <v>38818253</v>
      </c>
      <c r="R28" s="60">
        <v>10317466</v>
      </c>
      <c r="S28" s="60">
        <v>6018</v>
      </c>
      <c r="T28" s="60">
        <v>1714.43</v>
      </c>
      <c r="U28" s="60">
        <v>11993</v>
      </c>
      <c r="V28" s="60">
        <v>1441</v>
      </c>
      <c r="W28" s="60">
        <v>2195</v>
      </c>
      <c r="X28" s="18">
        <v>10276224</v>
      </c>
      <c r="Y28" s="54">
        <f t="shared" si="2"/>
        <v>0.9960027006631279</v>
      </c>
      <c r="Z28" s="54">
        <f t="shared" si="4"/>
        <v>0.84528545241650865</v>
      </c>
      <c r="AA28"/>
      <c r="AC28" s="40"/>
      <c r="AE28" s="40"/>
      <c r="AF28" s="40"/>
      <c r="AG28" s="40"/>
      <c r="AK28" s="40"/>
    </row>
    <row r="29" spans="1:37" x14ac:dyDescent="0.25">
      <c r="A29" t="s">
        <v>54</v>
      </c>
      <c r="B29" t="s">
        <v>8</v>
      </c>
      <c r="C29" t="s">
        <v>22</v>
      </c>
      <c r="D29" s="34">
        <v>117388</v>
      </c>
      <c r="E29" s="11">
        <v>119113</v>
      </c>
      <c r="F29" s="11">
        <v>265658202</v>
      </c>
      <c r="G29" s="16">
        <f t="shared" si="5"/>
        <v>4.4187606148143698E-4</v>
      </c>
      <c r="H29" s="16">
        <f t="shared" si="6"/>
        <v>4.4836936749274544E-4</v>
      </c>
      <c r="I29" s="11">
        <v>109</v>
      </c>
      <c r="J29" s="34">
        <f t="shared" si="3"/>
        <v>2975151</v>
      </c>
      <c r="K29" s="11">
        <f t="shared" si="3"/>
        <v>287668102</v>
      </c>
      <c r="L29" s="29">
        <v>1235240</v>
      </c>
      <c r="M29" s="29">
        <v>121160562</v>
      </c>
      <c r="N29" s="29">
        <v>1235240</v>
      </c>
      <c r="O29" s="29">
        <v>119112438</v>
      </c>
      <c r="P29" s="29">
        <v>504671</v>
      </c>
      <c r="Q29" s="49">
        <v>47395102</v>
      </c>
      <c r="R29" s="60">
        <v>9891318</v>
      </c>
      <c r="S29" s="60">
        <v>6777</v>
      </c>
      <c r="T29" s="60">
        <v>1459.54</v>
      </c>
      <c r="U29" s="60">
        <v>11984</v>
      </c>
      <c r="V29" s="60">
        <v>1726</v>
      </c>
      <c r="W29" s="60">
        <v>1774</v>
      </c>
      <c r="X29" s="18">
        <v>9849301</v>
      </c>
      <c r="Y29" s="54">
        <f t="shared" si="2"/>
        <v>0.99575213333551704</v>
      </c>
      <c r="Z29" s="54">
        <f t="shared" si="4"/>
        <v>0.8101682925334609</v>
      </c>
      <c r="AA29"/>
      <c r="AC29" s="40"/>
      <c r="AE29" s="40"/>
      <c r="AF29" s="40"/>
      <c r="AG29" s="40"/>
      <c r="AK29" s="40"/>
    </row>
    <row r="30" spans="1:37" x14ac:dyDescent="0.25">
      <c r="A30" t="s">
        <v>54</v>
      </c>
      <c r="B30" t="s">
        <v>8</v>
      </c>
      <c r="C30" t="s">
        <v>23</v>
      </c>
      <c r="D30" s="34">
        <v>114563</v>
      </c>
      <c r="E30" s="11">
        <v>115950</v>
      </c>
      <c r="F30" s="11">
        <v>206723596</v>
      </c>
      <c r="G30" s="16">
        <f t="shared" si="5"/>
        <v>5.5418443862596117E-4</v>
      </c>
      <c r="H30" s="16">
        <f t="shared" si="6"/>
        <v>5.6089388073531771E-4</v>
      </c>
      <c r="I30" s="11">
        <v>86</v>
      </c>
      <c r="J30" s="34">
        <f t="shared" si="3"/>
        <v>2286954</v>
      </c>
      <c r="K30" s="11">
        <f t="shared" si="3"/>
        <v>222970527</v>
      </c>
      <c r="L30" s="29">
        <v>815145</v>
      </c>
      <c r="M30" s="29">
        <v>80503399</v>
      </c>
      <c r="N30" s="29">
        <v>815145</v>
      </c>
      <c r="O30" s="29">
        <v>79349073</v>
      </c>
      <c r="P30" s="29">
        <v>656664</v>
      </c>
      <c r="Q30" s="49">
        <v>63118055</v>
      </c>
      <c r="R30" s="60">
        <v>7580059</v>
      </c>
      <c r="S30" s="60">
        <v>7667</v>
      </c>
      <c r="T30" s="60">
        <v>988.66</v>
      </c>
      <c r="U30" s="60">
        <v>9454</v>
      </c>
      <c r="V30" s="60">
        <v>2390</v>
      </c>
      <c r="W30" s="60">
        <v>1048</v>
      </c>
      <c r="X30" s="18">
        <v>7547329</v>
      </c>
      <c r="Y30" s="54">
        <f t="shared" si="2"/>
        <v>0.99568209165654253</v>
      </c>
      <c r="Z30" s="54">
        <f t="shared" si="4"/>
        <v>0.62081630453960868</v>
      </c>
      <c r="AA30"/>
      <c r="AC30" s="40"/>
      <c r="AE30" s="40"/>
      <c r="AF30" s="40"/>
      <c r="AG30" s="40"/>
      <c r="AK30" s="40"/>
    </row>
    <row r="31" spans="1:37" x14ac:dyDescent="0.25">
      <c r="A31" t="s">
        <v>54</v>
      </c>
      <c r="B31" t="s">
        <v>8</v>
      </c>
      <c r="C31" t="s">
        <v>52</v>
      </c>
      <c r="D31" s="34">
        <v>137860</v>
      </c>
      <c r="E31" s="11">
        <v>139815</v>
      </c>
      <c r="F31" s="11">
        <v>298697372</v>
      </c>
      <c r="G31" s="16">
        <f t="shared" si="5"/>
        <v>4.6153737167798048E-4</v>
      </c>
      <c r="H31" s="16">
        <f t="shared" si="6"/>
        <v>4.6808245771911243E-4</v>
      </c>
      <c r="I31" s="11">
        <v>102</v>
      </c>
      <c r="J31" s="34">
        <f t="shared" si="3"/>
        <v>3369252</v>
      </c>
      <c r="K31" s="11">
        <f t="shared" si="3"/>
        <v>323911738</v>
      </c>
      <c r="L31" s="29">
        <v>1523497</v>
      </c>
      <c r="M31" s="29">
        <v>148557187</v>
      </c>
      <c r="N31" s="29">
        <v>1523497</v>
      </c>
      <c r="O31" s="29">
        <v>145835248</v>
      </c>
      <c r="P31" s="29">
        <v>322258</v>
      </c>
      <c r="Q31" s="49">
        <v>29519303</v>
      </c>
      <c r="R31" s="60">
        <v>10582432</v>
      </c>
      <c r="S31" s="60">
        <v>5289</v>
      </c>
      <c r="T31" s="60">
        <v>2000.84</v>
      </c>
      <c r="U31" s="60">
        <v>16402</v>
      </c>
      <c r="V31" s="60">
        <v>1211</v>
      </c>
      <c r="W31" s="60">
        <v>2688</v>
      </c>
      <c r="X31" s="18">
        <v>10512604</v>
      </c>
      <c r="Y31" s="54">
        <f t="shared" si="2"/>
        <v>0.99340151677799582</v>
      </c>
      <c r="Z31" s="54">
        <f t="shared" si="4"/>
        <v>0.8647292262425964</v>
      </c>
      <c r="AA31"/>
      <c r="AC31" s="40"/>
      <c r="AE31" s="40"/>
      <c r="AF31" s="40"/>
      <c r="AG31" s="40"/>
    </row>
    <row r="32" spans="1:37" x14ac:dyDescent="0.25">
      <c r="A32" t="s">
        <v>54</v>
      </c>
      <c r="B32" t="s">
        <v>8</v>
      </c>
      <c r="C32" t="s">
        <v>24</v>
      </c>
      <c r="D32" s="34">
        <v>55771</v>
      </c>
      <c r="E32" s="11">
        <v>56733</v>
      </c>
      <c r="F32" s="11">
        <v>128664949</v>
      </c>
      <c r="G32" s="16">
        <f t="shared" si="5"/>
        <v>4.3345915444306437E-4</v>
      </c>
      <c r="H32" s="16">
        <f t="shared" si="6"/>
        <v>4.4093593819401428E-4</v>
      </c>
      <c r="I32" s="11">
        <v>54</v>
      </c>
      <c r="J32" s="34">
        <f t="shared" si="3"/>
        <v>1597246</v>
      </c>
      <c r="K32" s="11">
        <f t="shared" si="3"/>
        <v>132343708</v>
      </c>
      <c r="L32" s="29">
        <v>519810</v>
      </c>
      <c r="M32" s="29">
        <v>44763335</v>
      </c>
      <c r="N32" s="29">
        <v>519810</v>
      </c>
      <c r="O32" s="29">
        <v>42002035</v>
      </c>
      <c r="P32" s="29">
        <v>557626</v>
      </c>
      <c r="Q32" s="49">
        <v>45578338</v>
      </c>
      <c r="R32" s="60">
        <v>140469</v>
      </c>
      <c r="S32" s="60">
        <v>179</v>
      </c>
      <c r="T32" s="60">
        <v>784.74300000000005</v>
      </c>
      <c r="U32" s="60">
        <v>2958</v>
      </c>
      <c r="V32" s="60">
        <v>58</v>
      </c>
      <c r="W32" s="60">
        <v>744</v>
      </c>
      <c r="X32" s="18">
        <v>114687</v>
      </c>
      <c r="Y32" s="54">
        <f t="shared" si="2"/>
        <v>0.81645772376823356</v>
      </c>
      <c r="Z32" s="54">
        <f t="shared" si="4"/>
        <v>9.4337426550153182E-3</v>
      </c>
      <c r="AA32"/>
      <c r="AC32" s="40"/>
      <c r="AE32" s="40"/>
      <c r="AF32" s="40"/>
      <c r="AG32" s="40"/>
    </row>
    <row r="33" spans="1:43" x14ac:dyDescent="0.25">
      <c r="A33" t="s">
        <v>54</v>
      </c>
      <c r="B33" t="s">
        <v>8</v>
      </c>
      <c r="C33" t="s">
        <v>25</v>
      </c>
      <c r="D33" s="34">
        <v>54225</v>
      </c>
      <c r="E33" s="11">
        <v>55167</v>
      </c>
      <c r="F33" s="11">
        <v>128331056</v>
      </c>
      <c r="G33" s="16">
        <f t="shared" si="5"/>
        <v>4.2253996569622241E-4</v>
      </c>
      <c r="H33" s="16">
        <f t="shared" si="6"/>
        <v>4.2988035569503923E-4</v>
      </c>
      <c r="I33" s="11">
        <v>51</v>
      </c>
      <c r="J33" s="34">
        <f t="shared" si="3"/>
        <v>1593126</v>
      </c>
      <c r="K33" s="11">
        <f t="shared" si="3"/>
        <v>131998362</v>
      </c>
      <c r="L33" s="29">
        <v>517227</v>
      </c>
      <c r="M33" s="29">
        <v>44540499</v>
      </c>
      <c r="N33" s="29">
        <v>517227</v>
      </c>
      <c r="O33" s="29">
        <v>41792204</v>
      </c>
      <c r="P33" s="29">
        <v>558672</v>
      </c>
      <c r="Q33" s="49">
        <v>45665659</v>
      </c>
      <c r="R33" s="60">
        <v>138831</v>
      </c>
      <c r="S33" s="60">
        <v>177</v>
      </c>
      <c r="T33" s="60">
        <v>784.35599999999999</v>
      </c>
      <c r="U33" s="60">
        <v>2958</v>
      </c>
      <c r="V33" s="60">
        <v>57</v>
      </c>
      <c r="W33" s="60">
        <v>743</v>
      </c>
      <c r="X33" s="18">
        <v>113989</v>
      </c>
      <c r="Y33" s="54">
        <f t="shared" si="2"/>
        <v>0.82106301906634682</v>
      </c>
      <c r="Z33" s="54">
        <f t="shared" si="4"/>
        <v>9.3763276701155415E-3</v>
      </c>
      <c r="AA33"/>
      <c r="AC33" s="40"/>
      <c r="AE33" s="40"/>
      <c r="AF33" s="40"/>
      <c r="AG33" s="40"/>
    </row>
    <row r="34" spans="1:43" x14ac:dyDescent="0.25">
      <c r="A34" t="s">
        <v>54</v>
      </c>
      <c r="B34" t="s">
        <v>8</v>
      </c>
      <c r="C34" t="s">
        <v>26</v>
      </c>
      <c r="D34" s="34">
        <v>51526</v>
      </c>
      <c r="E34" s="11">
        <v>52458</v>
      </c>
      <c r="F34" s="11">
        <v>127641909</v>
      </c>
      <c r="G34" s="16">
        <f t="shared" si="5"/>
        <v>4.0367619384319925E-4</v>
      </c>
      <c r="H34" s="16">
        <f t="shared" si="6"/>
        <v>4.109778709122879E-4</v>
      </c>
      <c r="I34" s="11">
        <v>54</v>
      </c>
      <c r="J34" s="34">
        <f t="shared" si="3"/>
        <v>1584588</v>
      </c>
      <c r="K34" s="11">
        <f t="shared" si="3"/>
        <v>131287425</v>
      </c>
      <c r="L34" s="29">
        <v>511955</v>
      </c>
      <c r="M34" s="29">
        <v>44089227</v>
      </c>
      <c r="N34" s="29">
        <v>511955</v>
      </c>
      <c r="O34" s="29">
        <v>41366846</v>
      </c>
      <c r="P34" s="29">
        <v>560678</v>
      </c>
      <c r="Q34" s="49">
        <v>45831352</v>
      </c>
      <c r="R34" s="60">
        <v>134179</v>
      </c>
      <c r="S34" s="60">
        <v>172</v>
      </c>
      <c r="T34" s="60">
        <v>780.11</v>
      </c>
      <c r="U34" s="60">
        <v>2959</v>
      </c>
      <c r="V34" s="60">
        <v>56</v>
      </c>
      <c r="W34" s="60">
        <v>723</v>
      </c>
      <c r="X34" s="18">
        <v>110404</v>
      </c>
      <c r="Y34" s="54">
        <f t="shared" si="2"/>
        <v>0.82281131920792372</v>
      </c>
      <c r="Z34" s="54">
        <f t="shared" si="4"/>
        <v>9.0814383852076633E-3</v>
      </c>
      <c r="AA34"/>
      <c r="AE34" s="40"/>
      <c r="AF34" s="40"/>
      <c r="AG34" s="40"/>
    </row>
    <row r="35" spans="1:43" x14ac:dyDescent="0.25">
      <c r="A35" t="s">
        <v>54</v>
      </c>
      <c r="B35" t="s">
        <v>8</v>
      </c>
      <c r="C35" t="s">
        <v>27</v>
      </c>
      <c r="D35" s="34">
        <v>49541</v>
      </c>
      <c r="E35" s="11">
        <v>50470</v>
      </c>
      <c r="F35" s="11">
        <v>126816755</v>
      </c>
      <c r="G35" s="16">
        <f t="shared" si="5"/>
        <v>3.9065027330182039E-4</v>
      </c>
      <c r="H35" s="16">
        <f t="shared" si="6"/>
        <v>3.9797580374927586E-4</v>
      </c>
      <c r="I35" s="11">
        <v>54</v>
      </c>
      <c r="J35" s="34">
        <f t="shared" si="3"/>
        <v>1574299</v>
      </c>
      <c r="K35" s="11">
        <f t="shared" si="3"/>
        <v>130437605</v>
      </c>
      <c r="L35" s="29">
        <v>505866</v>
      </c>
      <c r="M35" s="29">
        <v>43569258</v>
      </c>
      <c r="N35" s="29">
        <v>505866</v>
      </c>
      <c r="O35" s="29">
        <v>40876191</v>
      </c>
      <c r="P35" s="29">
        <v>562567</v>
      </c>
      <c r="Q35" s="49">
        <v>45992156</v>
      </c>
      <c r="R35" s="60">
        <v>131336</v>
      </c>
      <c r="S35" s="60">
        <v>169</v>
      </c>
      <c r="T35" s="60">
        <v>777.13599999999997</v>
      </c>
      <c r="U35" s="60">
        <v>2959</v>
      </c>
      <c r="V35" s="60">
        <v>55</v>
      </c>
      <c r="W35" s="60">
        <v>726</v>
      </c>
      <c r="X35" s="18">
        <v>107998</v>
      </c>
      <c r="Y35" s="54">
        <f t="shared" si="2"/>
        <v>0.82230310044466104</v>
      </c>
      <c r="Z35" s="54">
        <f t="shared" si="4"/>
        <v>8.8835294257966838E-3</v>
      </c>
      <c r="AA35"/>
      <c r="AE35" s="40"/>
      <c r="AF35" s="40"/>
      <c r="AG35" s="40"/>
      <c r="AH35" s="40"/>
      <c r="AI35" s="40"/>
      <c r="AJ35" s="40"/>
      <c r="AK35" s="51"/>
      <c r="AL35" s="51"/>
      <c r="AM35" s="40"/>
      <c r="AN35" s="40"/>
      <c r="AO35" s="40"/>
      <c r="AP35" s="40"/>
      <c r="AQ35" s="40"/>
    </row>
    <row r="36" spans="1:43" x14ac:dyDescent="0.25">
      <c r="A36" t="s">
        <v>54</v>
      </c>
      <c r="B36" t="s">
        <v>8</v>
      </c>
      <c r="C36" t="s">
        <v>28</v>
      </c>
      <c r="D36" s="34">
        <v>46940</v>
      </c>
      <c r="E36" s="11">
        <v>47853</v>
      </c>
      <c r="F36" s="11">
        <v>123762512</v>
      </c>
      <c r="G36" s="16">
        <f t="shared" si="5"/>
        <v>3.7927478395073297E-4</v>
      </c>
      <c r="H36" s="16">
        <f t="shared" si="6"/>
        <v>3.8665181585842407E-4</v>
      </c>
      <c r="I36" s="11">
        <v>53</v>
      </c>
      <c r="J36" s="34">
        <f t="shared" si="3"/>
        <v>1536121</v>
      </c>
      <c r="K36" s="11">
        <f t="shared" si="3"/>
        <v>127278576</v>
      </c>
      <c r="L36" s="29">
        <v>484468</v>
      </c>
      <c r="M36" s="29">
        <v>41746365</v>
      </c>
      <c r="N36" s="29">
        <v>484468</v>
      </c>
      <c r="O36" s="29">
        <v>39137709</v>
      </c>
      <c r="P36" s="29">
        <v>567185</v>
      </c>
      <c r="Q36" s="49">
        <v>46394502</v>
      </c>
      <c r="R36" s="60">
        <v>116586</v>
      </c>
      <c r="S36" s="60">
        <v>150</v>
      </c>
      <c r="T36" s="60">
        <v>777.24</v>
      </c>
      <c r="U36" s="60">
        <v>2961</v>
      </c>
      <c r="V36" s="60">
        <v>48</v>
      </c>
      <c r="W36" s="60">
        <v>711</v>
      </c>
      <c r="X36" s="18">
        <v>94108</v>
      </c>
      <c r="Y36" s="54">
        <f t="shared" si="2"/>
        <v>0.80719811984286283</v>
      </c>
      <c r="Z36" s="54">
        <f t="shared" si="4"/>
        <v>7.7409876775761995E-3</v>
      </c>
      <c r="AA36"/>
      <c r="AE36" s="40"/>
      <c r="AF36" s="40"/>
      <c r="AG36" s="40"/>
      <c r="AH36" s="40"/>
      <c r="AI36" s="40"/>
      <c r="AJ36" s="40"/>
      <c r="AK36" s="51"/>
      <c r="AL36" s="51"/>
      <c r="AP36" s="40"/>
      <c r="AQ36" s="40"/>
    </row>
    <row r="37" spans="1:43" x14ac:dyDescent="0.25">
      <c r="A37" t="s">
        <v>54</v>
      </c>
      <c r="B37" t="s">
        <v>8</v>
      </c>
      <c r="C37" t="s">
        <v>29</v>
      </c>
      <c r="D37" s="34">
        <v>41073</v>
      </c>
      <c r="E37" s="11">
        <v>41941</v>
      </c>
      <c r="F37" s="11">
        <v>101734800</v>
      </c>
      <c r="G37" s="16">
        <f t="shared" si="5"/>
        <v>4.0372615860059682E-4</v>
      </c>
      <c r="H37" s="16">
        <f t="shared" si="6"/>
        <v>4.1225814568859425E-4</v>
      </c>
      <c r="I37" s="11">
        <v>33</v>
      </c>
      <c r="J37" s="34">
        <f t="shared" si="3"/>
        <v>1263044</v>
      </c>
      <c r="K37" s="11">
        <f t="shared" si="3"/>
        <v>104515296</v>
      </c>
      <c r="L37" s="29">
        <v>340805</v>
      </c>
      <c r="M37" s="29">
        <v>29390160</v>
      </c>
      <c r="N37" s="29">
        <v>340805</v>
      </c>
      <c r="O37" s="29">
        <v>27470860</v>
      </c>
      <c r="P37" s="29">
        <v>581434</v>
      </c>
      <c r="Q37" s="49">
        <v>47654276</v>
      </c>
      <c r="R37" s="60">
        <v>59184</v>
      </c>
      <c r="S37" s="60">
        <v>67</v>
      </c>
      <c r="T37" s="60">
        <v>883.34299999999996</v>
      </c>
      <c r="U37" s="60">
        <v>2514</v>
      </c>
      <c r="V37" s="60">
        <v>22</v>
      </c>
      <c r="W37" s="60">
        <v>971</v>
      </c>
      <c r="X37" s="18">
        <v>39073</v>
      </c>
      <c r="Y37" s="54">
        <f t="shared" si="2"/>
        <v>0.66019532306028661</v>
      </c>
      <c r="Z37" s="54">
        <f t="shared" si="4"/>
        <v>3.2140053080071283E-3</v>
      </c>
      <c r="AA37"/>
      <c r="AE37" s="40"/>
      <c r="AF37" s="40"/>
      <c r="AG37" s="40"/>
      <c r="AH37" s="40"/>
      <c r="AI37" s="40"/>
      <c r="AJ37" s="40"/>
      <c r="AK37" s="51"/>
      <c r="AL37" s="51"/>
      <c r="AP37" s="40"/>
      <c r="AQ37" s="40"/>
    </row>
    <row r="38" spans="1:43" x14ac:dyDescent="0.25">
      <c r="A38" s="2" t="s">
        <v>54</v>
      </c>
      <c r="B38" s="2" t="s">
        <v>8</v>
      </c>
      <c r="C38" s="2" t="s">
        <v>53</v>
      </c>
      <c r="D38" s="33">
        <v>56169</v>
      </c>
      <c r="E38" s="12">
        <v>57124</v>
      </c>
      <c r="F38" s="12">
        <v>128739609</v>
      </c>
      <c r="G38" s="17">
        <f t="shared" si="5"/>
        <v>4.3629928998774575E-4</v>
      </c>
      <c r="H38" s="17">
        <f t="shared" si="6"/>
        <v>4.4371736440492062E-4</v>
      </c>
      <c r="I38" s="71">
        <v>56</v>
      </c>
      <c r="J38" s="33">
        <f t="shared" si="3"/>
        <v>1598167</v>
      </c>
      <c r="K38" s="12">
        <f t="shared" si="3"/>
        <v>132421454</v>
      </c>
      <c r="L38" s="30">
        <v>520428</v>
      </c>
      <c r="M38" s="30">
        <v>44817242</v>
      </c>
      <c r="N38" s="30">
        <v>520428</v>
      </c>
      <c r="O38" s="30">
        <v>42052318</v>
      </c>
      <c r="P38" s="30">
        <v>557311</v>
      </c>
      <c r="Q38" s="50">
        <v>45551894</v>
      </c>
      <c r="R38" s="56">
        <v>140469</v>
      </c>
      <c r="S38" s="55">
        <v>179</v>
      </c>
      <c r="T38" s="55">
        <v>784.74300000000005</v>
      </c>
      <c r="U38" s="55">
        <v>2958</v>
      </c>
      <c r="V38" s="55">
        <v>58</v>
      </c>
      <c r="W38" s="55">
        <v>744</v>
      </c>
      <c r="X38" s="12">
        <v>114687</v>
      </c>
      <c r="Y38" s="53">
        <f t="shared" si="2"/>
        <v>0.81645772376823356</v>
      </c>
      <c r="Z38" s="53">
        <f t="shared" si="4"/>
        <v>9.4337426550153182E-3</v>
      </c>
      <c r="AA38"/>
      <c r="AE38" s="40"/>
      <c r="AF38" s="40"/>
      <c r="AG38" s="40"/>
      <c r="AH38" s="40"/>
      <c r="AI38" s="40"/>
      <c r="AJ38" s="40"/>
      <c r="AK38" s="51"/>
      <c r="AL38" s="51"/>
      <c r="AP38" s="40"/>
      <c r="AQ38" s="40"/>
    </row>
    <row r="39" spans="1:43" x14ac:dyDescent="0.25">
      <c r="A39" s="6" t="s">
        <v>54</v>
      </c>
      <c r="B39" s="4" t="s">
        <v>30</v>
      </c>
      <c r="C39">
        <v>2</v>
      </c>
      <c r="D39" s="34">
        <v>894818</v>
      </c>
      <c r="E39" s="11">
        <v>897547</v>
      </c>
      <c r="F39" s="11">
        <v>377987245</v>
      </c>
      <c r="G39" s="16">
        <f t="shared" ref="G39:G70" si="7">D39/F39</f>
        <v>2.3673232677467728E-3</v>
      </c>
      <c r="H39" s="16">
        <f t="shared" ref="H39:H70" si="8">E39/F39</f>
        <v>2.3745430880875358E-3</v>
      </c>
      <c r="I39" s="11">
        <v>1814</v>
      </c>
      <c r="J39" s="34">
        <f t="shared" si="3"/>
        <v>4437220</v>
      </c>
      <c r="K39" s="11">
        <f t="shared" si="3"/>
        <v>448159220</v>
      </c>
      <c r="L39" s="11">
        <v>2218610</v>
      </c>
      <c r="M39" s="11">
        <v>224079610</v>
      </c>
      <c r="N39" s="11">
        <v>2218610</v>
      </c>
      <c r="O39" s="11">
        <v>224079610</v>
      </c>
      <c r="P39" s="187">
        <v>0</v>
      </c>
      <c r="Q39" s="187">
        <v>0</v>
      </c>
      <c r="R39" s="59">
        <v>11365063</v>
      </c>
      <c r="S39" s="60">
        <v>2063</v>
      </c>
      <c r="T39" s="60">
        <v>5509</v>
      </c>
      <c r="U39" s="60">
        <v>46420</v>
      </c>
      <c r="V39" s="60">
        <v>389</v>
      </c>
      <c r="W39" s="60">
        <v>9071</v>
      </c>
      <c r="X39" s="60">
        <v>11273582</v>
      </c>
      <c r="Y39" s="54">
        <f t="shared" si="2"/>
        <v>0.99195068254351071</v>
      </c>
      <c r="Z39" s="54">
        <f t="shared" si="4"/>
        <v>0.92732455629855959</v>
      </c>
      <c r="AA39"/>
      <c r="AE39" s="40"/>
      <c r="AF39" s="40"/>
      <c r="AG39" s="40"/>
      <c r="AH39" s="40"/>
      <c r="AI39" s="40"/>
      <c r="AJ39" s="40"/>
      <c r="AK39" s="51"/>
      <c r="AL39" s="51"/>
      <c r="AP39" s="40"/>
      <c r="AQ39" s="40"/>
    </row>
    <row r="40" spans="1:43" x14ac:dyDescent="0.25">
      <c r="A40" s="6" t="s">
        <v>54</v>
      </c>
      <c r="B40" s="4" t="s">
        <v>30</v>
      </c>
      <c r="C40">
        <v>4</v>
      </c>
      <c r="D40" s="34">
        <v>234035</v>
      </c>
      <c r="E40" s="11">
        <v>236413</v>
      </c>
      <c r="F40" s="11">
        <v>356645187</v>
      </c>
      <c r="G40" s="16">
        <f t="shared" si="7"/>
        <v>6.5621241651580176E-4</v>
      </c>
      <c r="H40" s="16">
        <f t="shared" si="8"/>
        <v>6.6288010778622962E-4</v>
      </c>
      <c r="I40" s="11">
        <v>136</v>
      </c>
      <c r="J40" s="34">
        <f t="shared" si="3"/>
        <v>3985589</v>
      </c>
      <c r="K40" s="11">
        <f t="shared" si="3"/>
        <v>396076580</v>
      </c>
      <c r="L40" s="11">
        <v>1885262</v>
      </c>
      <c r="M40" s="11">
        <v>188260449</v>
      </c>
      <c r="N40" s="11">
        <v>1885262</v>
      </c>
      <c r="O40" s="11">
        <v>187380591</v>
      </c>
      <c r="P40" s="11">
        <v>215065</v>
      </c>
      <c r="Q40" s="11">
        <v>20435540</v>
      </c>
      <c r="R40" s="59">
        <v>11326282</v>
      </c>
      <c r="S40" s="60">
        <v>2754</v>
      </c>
      <c r="T40" s="60">
        <v>4112.67</v>
      </c>
      <c r="U40" s="60">
        <v>33765</v>
      </c>
      <c r="V40" s="60">
        <v>539</v>
      </c>
      <c r="W40" s="60">
        <v>6377</v>
      </c>
      <c r="X40" s="60">
        <v>11291198</v>
      </c>
      <c r="Y40" s="54">
        <f t="shared" si="2"/>
        <v>0.99690242570333321</v>
      </c>
      <c r="Z40" s="54">
        <f t="shared" si="4"/>
        <v>0.92877358548766342</v>
      </c>
      <c r="AA40"/>
      <c r="AE40" s="40"/>
      <c r="AF40" s="40"/>
      <c r="AG40" s="40"/>
      <c r="AH40" s="40"/>
      <c r="AI40" s="40"/>
      <c r="AJ40" s="40"/>
      <c r="AK40" s="51"/>
      <c r="AL40" s="51"/>
      <c r="AP40" s="40"/>
      <c r="AQ40" s="40"/>
    </row>
    <row r="41" spans="1:43" x14ac:dyDescent="0.25">
      <c r="A41" s="6" t="s">
        <v>54</v>
      </c>
      <c r="B41" s="4" t="s">
        <v>30</v>
      </c>
      <c r="C41">
        <v>6</v>
      </c>
      <c r="D41" s="34">
        <v>234035</v>
      </c>
      <c r="E41" s="11">
        <v>236413</v>
      </c>
      <c r="F41" s="11">
        <v>356645187</v>
      </c>
      <c r="G41" s="16">
        <f t="shared" si="7"/>
        <v>6.5621241651580176E-4</v>
      </c>
      <c r="H41" s="16">
        <f t="shared" si="8"/>
        <v>6.6288010778622962E-4</v>
      </c>
      <c r="I41" s="11">
        <v>136</v>
      </c>
      <c r="J41" s="34">
        <f t="shared" si="3"/>
        <v>3985589</v>
      </c>
      <c r="K41" s="11">
        <f t="shared" si="3"/>
        <v>396076580</v>
      </c>
      <c r="L41" s="11">
        <v>1885262</v>
      </c>
      <c r="M41" s="11">
        <v>188260449</v>
      </c>
      <c r="N41" s="11">
        <v>1885262</v>
      </c>
      <c r="O41" s="11">
        <v>187380591</v>
      </c>
      <c r="P41" s="11">
        <v>215065</v>
      </c>
      <c r="Q41" s="11">
        <v>20435540</v>
      </c>
      <c r="R41" s="59">
        <v>11326365</v>
      </c>
      <c r="S41" s="60">
        <v>2755</v>
      </c>
      <c r="T41" s="60">
        <v>4111.2</v>
      </c>
      <c r="U41" s="60">
        <v>33765</v>
      </c>
      <c r="V41" s="60">
        <v>540</v>
      </c>
      <c r="W41" s="60">
        <v>6377</v>
      </c>
      <c r="X41" s="60">
        <v>11291281</v>
      </c>
      <c r="Y41" s="54">
        <f t="shared" si="2"/>
        <v>0.99690244840246633</v>
      </c>
      <c r="Z41" s="54">
        <f t="shared" si="4"/>
        <v>0.92878041277096812</v>
      </c>
      <c r="AA41"/>
      <c r="AE41" s="40"/>
      <c r="AF41" s="40"/>
      <c r="AG41" s="40"/>
      <c r="AH41" s="40"/>
      <c r="AI41" s="40"/>
      <c r="AJ41" s="40"/>
      <c r="AK41" s="51"/>
      <c r="AL41" s="51"/>
      <c r="AP41" s="40"/>
      <c r="AQ41" s="40"/>
    </row>
    <row r="42" spans="1:43" x14ac:dyDescent="0.25">
      <c r="A42" s="6" t="s">
        <v>54</v>
      </c>
      <c r="B42" s="4" t="s">
        <v>30</v>
      </c>
      <c r="C42" s="6">
        <v>8</v>
      </c>
      <c r="D42" s="34">
        <v>234035</v>
      </c>
      <c r="E42" s="18">
        <v>236413</v>
      </c>
      <c r="F42" s="18">
        <v>356645187</v>
      </c>
      <c r="G42" s="16">
        <f t="shared" si="7"/>
        <v>6.5621241651580176E-4</v>
      </c>
      <c r="H42" s="16">
        <f t="shared" si="8"/>
        <v>6.6288010778622962E-4</v>
      </c>
      <c r="I42" s="12">
        <v>136</v>
      </c>
      <c r="J42" s="34">
        <f t="shared" si="3"/>
        <v>3985589</v>
      </c>
      <c r="K42" s="11">
        <f t="shared" si="3"/>
        <v>396076580</v>
      </c>
      <c r="L42" s="11">
        <v>1885262</v>
      </c>
      <c r="M42" s="11">
        <v>188260449</v>
      </c>
      <c r="N42" s="11">
        <v>1885262</v>
      </c>
      <c r="O42" s="11">
        <v>187380591</v>
      </c>
      <c r="P42" s="11">
        <v>215065</v>
      </c>
      <c r="Q42" s="11">
        <v>20435540</v>
      </c>
      <c r="R42" s="59">
        <v>11326365</v>
      </c>
      <c r="S42" s="60">
        <v>2755</v>
      </c>
      <c r="T42" s="60">
        <v>4111.2</v>
      </c>
      <c r="U42" s="60">
        <v>33765</v>
      </c>
      <c r="V42" s="60">
        <v>540</v>
      </c>
      <c r="W42" s="60">
        <v>6377</v>
      </c>
      <c r="X42" s="60">
        <v>11291281</v>
      </c>
      <c r="Y42" s="54">
        <f t="shared" ref="Y42:Y73" si="9">X42/R42</f>
        <v>0.99690244840246633</v>
      </c>
      <c r="Z42" s="54">
        <f t="shared" si="4"/>
        <v>0.92878041277096812</v>
      </c>
      <c r="AA42"/>
      <c r="AE42" s="40"/>
      <c r="AF42" s="40"/>
      <c r="AG42" s="40"/>
      <c r="AH42" s="40"/>
      <c r="AI42" s="40"/>
      <c r="AJ42" s="40"/>
      <c r="AK42" s="51"/>
      <c r="AL42" s="51"/>
      <c r="AP42" s="40"/>
      <c r="AQ42" s="40"/>
    </row>
    <row r="43" spans="1:43" x14ac:dyDescent="0.25">
      <c r="A43" s="6" t="s">
        <v>54</v>
      </c>
      <c r="B43" s="4" t="s">
        <v>30</v>
      </c>
      <c r="C43">
        <v>10</v>
      </c>
      <c r="D43" s="34">
        <v>234035</v>
      </c>
      <c r="E43" s="11">
        <v>236413</v>
      </c>
      <c r="F43" s="11">
        <v>356645187</v>
      </c>
      <c r="G43" s="16">
        <f t="shared" si="7"/>
        <v>6.5621241651580176E-4</v>
      </c>
      <c r="H43" s="16">
        <f t="shared" si="8"/>
        <v>6.6288010778622962E-4</v>
      </c>
      <c r="I43" s="11">
        <v>136</v>
      </c>
      <c r="J43" s="34">
        <f t="shared" si="3"/>
        <v>3985589</v>
      </c>
      <c r="K43" s="11">
        <f t="shared" si="3"/>
        <v>396076579</v>
      </c>
      <c r="L43" s="11">
        <v>1885262</v>
      </c>
      <c r="M43" s="11">
        <v>188260449</v>
      </c>
      <c r="N43" s="11">
        <v>1885262</v>
      </c>
      <c r="O43" s="11">
        <v>187380591</v>
      </c>
      <c r="P43" s="11">
        <v>215065</v>
      </c>
      <c r="Q43" s="11">
        <v>20435539</v>
      </c>
      <c r="R43" s="59">
        <v>11326365</v>
      </c>
      <c r="S43" s="60">
        <v>2755</v>
      </c>
      <c r="T43" s="60">
        <v>4111.2</v>
      </c>
      <c r="U43" s="60">
        <v>33765</v>
      </c>
      <c r="V43" s="60">
        <v>540</v>
      </c>
      <c r="W43" s="60">
        <v>6377</v>
      </c>
      <c r="X43" s="60">
        <v>11291281</v>
      </c>
      <c r="Y43" s="54">
        <f t="shared" si="9"/>
        <v>0.99690244840246633</v>
      </c>
      <c r="Z43" s="54">
        <f t="shared" si="4"/>
        <v>0.92878041277096812</v>
      </c>
      <c r="AA43"/>
      <c r="AE43" s="40"/>
      <c r="AF43" s="40"/>
      <c r="AG43" s="40"/>
      <c r="AH43" s="40"/>
      <c r="AI43" s="40"/>
      <c r="AJ43" s="40"/>
      <c r="AK43" s="51"/>
      <c r="AL43" s="51"/>
      <c r="AP43" s="40"/>
      <c r="AQ43" s="40"/>
    </row>
    <row r="44" spans="1:43" x14ac:dyDescent="0.25">
      <c r="A44" s="6" t="s">
        <v>54</v>
      </c>
      <c r="B44" s="4" t="s">
        <v>30</v>
      </c>
      <c r="C44">
        <v>12</v>
      </c>
      <c r="D44" s="34">
        <v>234040</v>
      </c>
      <c r="E44" s="11">
        <v>236418</v>
      </c>
      <c r="F44" s="11">
        <v>356645130</v>
      </c>
      <c r="G44" s="16">
        <f t="shared" si="7"/>
        <v>6.5622654093159779E-4</v>
      </c>
      <c r="H44" s="16">
        <f t="shared" si="8"/>
        <v>6.6289423326767419E-4</v>
      </c>
      <c r="I44" s="11">
        <v>136</v>
      </c>
      <c r="J44" s="34">
        <f t="shared" si="3"/>
        <v>3985588</v>
      </c>
      <c r="K44" s="11">
        <f t="shared" si="3"/>
        <v>396076498</v>
      </c>
      <c r="L44" s="11">
        <v>1885261</v>
      </c>
      <c r="M44" s="11">
        <v>188260371</v>
      </c>
      <c r="N44" s="11">
        <v>1885261</v>
      </c>
      <c r="O44" s="11">
        <v>187380487</v>
      </c>
      <c r="P44" s="11">
        <v>215066</v>
      </c>
      <c r="Q44" s="11">
        <v>20435640</v>
      </c>
      <c r="R44" s="59">
        <v>11326365</v>
      </c>
      <c r="S44" s="60">
        <v>2755</v>
      </c>
      <c r="T44" s="60">
        <v>4111.2</v>
      </c>
      <c r="U44" s="60">
        <v>33765</v>
      </c>
      <c r="V44" s="60">
        <v>540</v>
      </c>
      <c r="W44" s="60">
        <v>6377</v>
      </c>
      <c r="X44" s="60">
        <v>11291281</v>
      </c>
      <c r="Y44" s="54">
        <f t="shared" si="9"/>
        <v>0.99690244840246633</v>
      </c>
      <c r="Z44" s="54">
        <f t="shared" si="4"/>
        <v>0.92878041277096812</v>
      </c>
      <c r="AA44"/>
      <c r="AE44" s="40"/>
      <c r="AF44" s="40"/>
      <c r="AG44" s="40"/>
      <c r="AH44" s="40"/>
      <c r="AI44" s="40"/>
      <c r="AJ44" s="40"/>
      <c r="AK44" s="51"/>
      <c r="AL44" s="51"/>
      <c r="AP44" s="40"/>
      <c r="AQ44" s="40"/>
    </row>
    <row r="45" spans="1:43" x14ac:dyDescent="0.25">
      <c r="A45" s="6" t="s">
        <v>54</v>
      </c>
      <c r="B45" s="4" t="s">
        <v>30</v>
      </c>
      <c r="C45">
        <v>14</v>
      </c>
      <c r="D45" s="34">
        <v>234040</v>
      </c>
      <c r="E45" s="11">
        <v>236418</v>
      </c>
      <c r="F45" s="11">
        <v>356645128</v>
      </c>
      <c r="G45" s="16">
        <f t="shared" si="7"/>
        <v>6.5622654461159496E-4</v>
      </c>
      <c r="H45" s="16">
        <f t="shared" si="8"/>
        <v>6.6289423698506268E-4</v>
      </c>
      <c r="I45" s="11">
        <v>136</v>
      </c>
      <c r="J45" s="34">
        <f t="shared" si="3"/>
        <v>3985588</v>
      </c>
      <c r="K45" s="11">
        <f t="shared" si="3"/>
        <v>396076496</v>
      </c>
      <c r="L45" s="11">
        <v>1885261</v>
      </c>
      <c r="M45" s="11">
        <v>188260370</v>
      </c>
      <c r="N45" s="11">
        <v>1885261</v>
      </c>
      <c r="O45" s="11">
        <v>187380486</v>
      </c>
      <c r="P45" s="11">
        <v>215066</v>
      </c>
      <c r="Q45" s="11">
        <v>20435640</v>
      </c>
      <c r="R45" s="59">
        <v>11326365</v>
      </c>
      <c r="S45" s="60">
        <v>2755</v>
      </c>
      <c r="T45" s="60">
        <v>4111.2</v>
      </c>
      <c r="U45" s="60">
        <v>33765</v>
      </c>
      <c r="V45" s="60">
        <v>540</v>
      </c>
      <c r="W45" s="60">
        <v>6377</v>
      </c>
      <c r="X45" s="60">
        <v>11291281</v>
      </c>
      <c r="Y45" s="54">
        <f t="shared" si="9"/>
        <v>0.99690244840246633</v>
      </c>
      <c r="Z45" s="54">
        <f t="shared" si="4"/>
        <v>0.92878041277096812</v>
      </c>
      <c r="AA45"/>
      <c r="AE45" s="40"/>
      <c r="AF45" s="40"/>
      <c r="AG45" s="40"/>
      <c r="AH45" s="40"/>
      <c r="AI45" s="40"/>
      <c r="AJ45" s="40"/>
      <c r="AK45" s="51"/>
      <c r="AL45" s="51"/>
      <c r="AP45" s="40"/>
    </row>
    <row r="46" spans="1:43" x14ac:dyDescent="0.25">
      <c r="A46" s="6" t="s">
        <v>54</v>
      </c>
      <c r="B46" s="4" t="s">
        <v>30</v>
      </c>
      <c r="C46">
        <v>16</v>
      </c>
      <c r="D46" s="34">
        <v>233904</v>
      </c>
      <c r="E46" s="11">
        <v>236284</v>
      </c>
      <c r="F46" s="11">
        <v>356639446</v>
      </c>
      <c r="G46" s="16">
        <f t="shared" si="7"/>
        <v>6.5585566213559007E-4</v>
      </c>
      <c r="H46" s="16">
        <f t="shared" si="8"/>
        <v>6.6252906864374165E-4</v>
      </c>
      <c r="I46" s="11">
        <v>137</v>
      </c>
      <c r="J46" s="34">
        <f t="shared" si="3"/>
        <v>3985588</v>
      </c>
      <c r="K46" s="11">
        <f t="shared" si="3"/>
        <v>396060564</v>
      </c>
      <c r="L46" s="11">
        <v>1885261</v>
      </c>
      <c r="M46" s="11">
        <v>188254062</v>
      </c>
      <c r="N46" s="11">
        <v>1885261</v>
      </c>
      <c r="O46" s="11">
        <v>187372054</v>
      </c>
      <c r="P46" s="11">
        <v>215066</v>
      </c>
      <c r="Q46" s="11">
        <v>20434448</v>
      </c>
      <c r="R46" s="59">
        <v>11326271</v>
      </c>
      <c r="S46" s="60">
        <v>2756</v>
      </c>
      <c r="T46" s="60">
        <v>4109.68</v>
      </c>
      <c r="U46" s="60">
        <v>33765</v>
      </c>
      <c r="V46" s="60">
        <v>539</v>
      </c>
      <c r="W46" s="60">
        <v>6372</v>
      </c>
      <c r="X46" s="60">
        <v>11291187</v>
      </c>
      <c r="Y46" s="54">
        <f t="shared" si="9"/>
        <v>0.99690242269498941</v>
      </c>
      <c r="Z46" s="54">
        <f t="shared" si="4"/>
        <v>0.92877268066698448</v>
      </c>
      <c r="AA46"/>
      <c r="AE46" s="40"/>
      <c r="AF46" s="40"/>
      <c r="AG46" s="40"/>
      <c r="AH46" s="40"/>
      <c r="AI46" s="40"/>
      <c r="AJ46" s="40"/>
      <c r="AK46" s="51"/>
      <c r="AL46" s="51"/>
      <c r="AP46" s="40"/>
    </row>
    <row r="47" spans="1:43" x14ac:dyDescent="0.25">
      <c r="A47" s="6" t="s">
        <v>54</v>
      </c>
      <c r="B47" s="4" t="s">
        <v>30</v>
      </c>
      <c r="C47">
        <v>18</v>
      </c>
      <c r="D47" s="34">
        <v>233687</v>
      </c>
      <c r="E47" s="11">
        <v>236064</v>
      </c>
      <c r="F47" s="11">
        <v>356631050</v>
      </c>
      <c r="G47" s="16">
        <f t="shared" si="7"/>
        <v>6.5526263066550147E-4</v>
      </c>
      <c r="H47" s="16">
        <f t="shared" si="8"/>
        <v>6.6192778222759908E-4</v>
      </c>
      <c r="I47" s="11">
        <v>135</v>
      </c>
      <c r="J47" s="34">
        <f t="shared" si="3"/>
        <v>3985515</v>
      </c>
      <c r="K47" s="11">
        <f t="shared" si="3"/>
        <v>395987405</v>
      </c>
      <c r="L47" s="11">
        <v>1885211</v>
      </c>
      <c r="M47" s="11">
        <v>188220738</v>
      </c>
      <c r="N47" s="11">
        <v>1885211</v>
      </c>
      <c r="O47" s="11">
        <v>187334315</v>
      </c>
      <c r="P47" s="11">
        <v>215093</v>
      </c>
      <c r="Q47" s="11">
        <v>20432352</v>
      </c>
      <c r="R47" s="59">
        <v>11326517</v>
      </c>
      <c r="S47" s="60">
        <v>2760</v>
      </c>
      <c r="T47" s="60">
        <v>4103.8100000000004</v>
      </c>
      <c r="U47" s="60">
        <v>33765</v>
      </c>
      <c r="V47" s="60">
        <v>540</v>
      </c>
      <c r="W47" s="60">
        <v>6372</v>
      </c>
      <c r="X47" s="60">
        <v>11291433</v>
      </c>
      <c r="Y47" s="54">
        <f t="shared" si="9"/>
        <v>0.99690248997110054</v>
      </c>
      <c r="Z47" s="54">
        <f t="shared" si="4"/>
        <v>0.92879291574762246</v>
      </c>
      <c r="AA47"/>
      <c r="AE47" s="40"/>
      <c r="AF47" s="40"/>
      <c r="AG47" s="40"/>
      <c r="AH47" s="40"/>
      <c r="AI47" s="40"/>
      <c r="AJ47" s="40"/>
      <c r="AK47" s="51"/>
      <c r="AL47" s="51"/>
      <c r="AP47" s="40"/>
      <c r="AQ47" s="40"/>
    </row>
    <row r="48" spans="1:43" x14ac:dyDescent="0.25">
      <c r="A48" s="6" t="s">
        <v>54</v>
      </c>
      <c r="B48" s="4" t="s">
        <v>30</v>
      </c>
      <c r="C48">
        <v>20</v>
      </c>
      <c r="D48" s="34">
        <v>230463</v>
      </c>
      <c r="E48" s="11">
        <v>232832</v>
      </c>
      <c r="F48" s="11">
        <v>356300612</v>
      </c>
      <c r="G48" s="16">
        <f t="shared" si="7"/>
        <v>6.4682179103301676E-4</v>
      </c>
      <c r="H48" s="16">
        <f t="shared" si="8"/>
        <v>6.5347067099620919E-4</v>
      </c>
      <c r="I48" s="11">
        <v>141</v>
      </c>
      <c r="J48" s="34">
        <f t="shared" si="3"/>
        <v>3981300</v>
      </c>
      <c r="K48" s="11">
        <f t="shared" si="3"/>
        <v>395529001</v>
      </c>
      <c r="L48" s="11">
        <v>1882522</v>
      </c>
      <c r="M48" s="11">
        <v>187933972</v>
      </c>
      <c r="N48" s="11">
        <v>1882522</v>
      </c>
      <c r="O48" s="11">
        <v>187043687</v>
      </c>
      <c r="P48" s="11">
        <v>216256</v>
      </c>
      <c r="Q48" s="11">
        <v>20551342</v>
      </c>
      <c r="R48" s="59">
        <v>11325589</v>
      </c>
      <c r="S48" s="60">
        <v>2779</v>
      </c>
      <c r="T48" s="60">
        <v>4075.42</v>
      </c>
      <c r="U48" s="60">
        <v>33765</v>
      </c>
      <c r="V48" s="60">
        <v>545</v>
      </c>
      <c r="W48" s="60">
        <v>6256</v>
      </c>
      <c r="X48" s="60">
        <v>11290745</v>
      </c>
      <c r="Y48" s="54">
        <f t="shared" si="9"/>
        <v>0.99692342711712389</v>
      </c>
      <c r="Z48" s="54">
        <f t="shared" si="4"/>
        <v>0.92873632332697631</v>
      </c>
      <c r="AA48"/>
      <c r="AE48" s="40"/>
      <c r="AF48" s="40"/>
      <c r="AG48" s="40"/>
      <c r="AH48" s="40"/>
      <c r="AI48" s="40"/>
      <c r="AJ48" s="40"/>
      <c r="AK48" s="51"/>
      <c r="AL48" s="51"/>
      <c r="AP48" s="40"/>
      <c r="AQ48" s="40"/>
    </row>
    <row r="49" spans="1:43" x14ac:dyDescent="0.25">
      <c r="A49" s="6" t="s">
        <v>54</v>
      </c>
      <c r="B49" s="4" t="s">
        <v>30</v>
      </c>
      <c r="C49">
        <v>22</v>
      </c>
      <c r="D49" s="34">
        <v>219344</v>
      </c>
      <c r="E49" s="11">
        <v>221696</v>
      </c>
      <c r="F49" s="11">
        <v>354454943</v>
      </c>
      <c r="G49" s="16">
        <f t="shared" si="7"/>
        <v>6.188205421640854E-4</v>
      </c>
      <c r="H49" s="16">
        <f t="shared" si="8"/>
        <v>6.2545608229816669E-4</v>
      </c>
      <c r="I49" s="11">
        <v>129</v>
      </c>
      <c r="J49" s="34">
        <f t="shared" si="3"/>
        <v>3957722</v>
      </c>
      <c r="K49" s="11">
        <f t="shared" si="3"/>
        <v>393306330</v>
      </c>
      <c r="L49" s="11">
        <v>1867455</v>
      </c>
      <c r="M49" s="11">
        <v>186460908</v>
      </c>
      <c r="N49" s="11">
        <v>1867455</v>
      </c>
      <c r="O49" s="11">
        <v>185596620</v>
      </c>
      <c r="P49" s="11">
        <v>222812</v>
      </c>
      <c r="Q49" s="11">
        <v>21248802</v>
      </c>
      <c r="R49" s="59">
        <v>11317794</v>
      </c>
      <c r="S49" s="60">
        <v>2835</v>
      </c>
      <c r="T49" s="60">
        <v>3992.17</v>
      </c>
      <c r="U49" s="60">
        <v>33765</v>
      </c>
      <c r="V49" s="60">
        <v>554</v>
      </c>
      <c r="W49" s="60">
        <v>6165</v>
      </c>
      <c r="X49" s="60">
        <v>11256867</v>
      </c>
      <c r="Y49" s="54">
        <f t="shared" si="9"/>
        <v>0.99461670710740979</v>
      </c>
      <c r="Z49" s="54">
        <f t="shared" si="4"/>
        <v>0.92594964014870318</v>
      </c>
      <c r="AA49"/>
      <c r="AE49" s="40"/>
      <c r="AF49" s="40"/>
      <c r="AG49" s="40"/>
      <c r="AH49" s="40"/>
      <c r="AI49" s="40"/>
      <c r="AJ49" s="40"/>
      <c r="AK49" s="51"/>
      <c r="AL49" s="51"/>
      <c r="AP49" s="40"/>
      <c r="AQ49" s="40"/>
    </row>
    <row r="50" spans="1:43" x14ac:dyDescent="0.25">
      <c r="A50" s="6" t="s">
        <v>54</v>
      </c>
      <c r="B50" s="4" t="s">
        <v>30</v>
      </c>
      <c r="C50">
        <v>24</v>
      </c>
      <c r="D50" s="34">
        <v>208266</v>
      </c>
      <c r="E50" s="11">
        <v>210611</v>
      </c>
      <c r="F50" s="11">
        <v>351663999</v>
      </c>
      <c r="G50" s="16">
        <f t="shared" si="7"/>
        <v>5.9223008494537421E-4</v>
      </c>
      <c r="H50" s="16">
        <f t="shared" si="8"/>
        <v>5.9889838197511934E-4</v>
      </c>
      <c r="I50" s="11">
        <v>121</v>
      </c>
      <c r="J50" s="34">
        <f t="shared" si="3"/>
        <v>3922575</v>
      </c>
      <c r="K50" s="11">
        <f t="shared" si="3"/>
        <v>389915966</v>
      </c>
      <c r="L50" s="11">
        <v>1844520</v>
      </c>
      <c r="M50" s="11">
        <v>184190269</v>
      </c>
      <c r="N50" s="11">
        <v>1844520</v>
      </c>
      <c r="O50" s="11">
        <v>183355663</v>
      </c>
      <c r="P50" s="11">
        <v>233535</v>
      </c>
      <c r="Q50" s="11">
        <v>22370034</v>
      </c>
      <c r="R50" s="59">
        <v>11300745</v>
      </c>
      <c r="S50" s="60">
        <v>2933</v>
      </c>
      <c r="T50" s="60">
        <v>3852.96</v>
      </c>
      <c r="U50" s="60">
        <v>30862</v>
      </c>
      <c r="V50" s="60">
        <v>577</v>
      </c>
      <c r="W50" s="60">
        <v>5876</v>
      </c>
      <c r="X50" s="60">
        <v>11239998</v>
      </c>
      <c r="Y50" s="54">
        <f t="shared" si="9"/>
        <v>0.99462451369356619</v>
      </c>
      <c r="Z50" s="54">
        <f t="shared" si="4"/>
        <v>0.92456205650934165</v>
      </c>
      <c r="AA50"/>
      <c r="AE50" s="40"/>
      <c r="AF50" s="40"/>
      <c r="AG50" s="40"/>
      <c r="AH50" s="40"/>
      <c r="AI50" s="40"/>
      <c r="AJ50" s="40"/>
      <c r="AK50" s="51"/>
      <c r="AL50" s="51"/>
      <c r="AP50" s="40"/>
      <c r="AQ50" s="40"/>
    </row>
    <row r="51" spans="1:43" x14ac:dyDescent="0.25">
      <c r="A51" s="6" t="s">
        <v>54</v>
      </c>
      <c r="B51" s="4" t="s">
        <v>30</v>
      </c>
      <c r="C51">
        <v>26</v>
      </c>
      <c r="D51" s="34">
        <v>199002</v>
      </c>
      <c r="E51" s="11">
        <v>201319</v>
      </c>
      <c r="F51" s="11">
        <v>348362401</v>
      </c>
      <c r="G51" s="16">
        <f t="shared" si="7"/>
        <v>5.7124993807813375E-4</v>
      </c>
      <c r="H51" s="16">
        <f t="shared" si="8"/>
        <v>5.7790105769767045E-4</v>
      </c>
      <c r="I51" s="11">
        <v>114</v>
      </c>
      <c r="J51" s="34">
        <f t="shared" si="3"/>
        <v>3881655</v>
      </c>
      <c r="K51" s="11">
        <f t="shared" si="3"/>
        <v>385832182</v>
      </c>
      <c r="L51" s="11">
        <v>1817370</v>
      </c>
      <c r="M51" s="11">
        <v>181455204</v>
      </c>
      <c r="N51" s="11">
        <v>1817370</v>
      </c>
      <c r="O51" s="11">
        <v>180636225</v>
      </c>
      <c r="P51" s="11">
        <v>246915</v>
      </c>
      <c r="Q51" s="11">
        <v>23740753</v>
      </c>
      <c r="R51" s="59">
        <v>11278273</v>
      </c>
      <c r="S51" s="60">
        <v>3052</v>
      </c>
      <c r="T51" s="60">
        <v>3695.37</v>
      </c>
      <c r="U51" s="60">
        <v>27629</v>
      </c>
      <c r="V51" s="60">
        <v>606</v>
      </c>
      <c r="W51" s="60">
        <v>5527</v>
      </c>
      <c r="X51" s="60">
        <v>11235522</v>
      </c>
      <c r="Y51" s="54">
        <f t="shared" si="9"/>
        <v>0.99620943738460666</v>
      </c>
      <c r="Z51" s="54">
        <f t="shared" si="4"/>
        <v>0.92419387674943998</v>
      </c>
      <c r="AA51"/>
      <c r="AE51" s="40"/>
      <c r="AF51" s="40"/>
      <c r="AG51" s="40"/>
      <c r="AH51" s="40"/>
      <c r="AI51" s="40"/>
      <c r="AJ51" s="40"/>
      <c r="AK51" s="51"/>
      <c r="AL51" s="51"/>
      <c r="AP51" s="40"/>
      <c r="AQ51" s="40"/>
    </row>
    <row r="52" spans="1:43" x14ac:dyDescent="0.25">
      <c r="A52" s="6" t="s">
        <v>54</v>
      </c>
      <c r="B52" s="4" t="s">
        <v>30</v>
      </c>
      <c r="C52">
        <v>28</v>
      </c>
      <c r="D52" s="34">
        <v>191098</v>
      </c>
      <c r="E52" s="11">
        <v>193390</v>
      </c>
      <c r="F52" s="11">
        <v>344322006</v>
      </c>
      <c r="G52" s="16">
        <f t="shared" si="7"/>
        <v>5.5499792830551763E-4</v>
      </c>
      <c r="H52" s="16">
        <f t="shared" si="8"/>
        <v>5.6165448803757257E-4</v>
      </c>
      <c r="I52" s="11">
        <v>111</v>
      </c>
      <c r="J52" s="34">
        <f t="shared" si="3"/>
        <v>3832261</v>
      </c>
      <c r="K52" s="11">
        <f t="shared" si="3"/>
        <v>380703839</v>
      </c>
      <c r="L52" s="11">
        <v>1784384</v>
      </c>
      <c r="M52" s="11">
        <v>178077752</v>
      </c>
      <c r="N52" s="11">
        <v>1784384</v>
      </c>
      <c r="O52" s="11">
        <v>177215918</v>
      </c>
      <c r="P52" s="11">
        <v>263493</v>
      </c>
      <c r="Q52" s="11">
        <v>25410169</v>
      </c>
      <c r="R52" s="59">
        <v>11250555</v>
      </c>
      <c r="S52" s="60">
        <v>3224</v>
      </c>
      <c r="T52" s="60">
        <v>3489.63</v>
      </c>
      <c r="U52" s="60">
        <v>26756</v>
      </c>
      <c r="V52" s="60">
        <v>644</v>
      </c>
      <c r="W52" s="60">
        <v>5207</v>
      </c>
      <c r="X52" s="60">
        <v>11205923</v>
      </c>
      <c r="Y52" s="54">
        <f t="shared" si="9"/>
        <v>0.99603290682104129</v>
      </c>
      <c r="Z52" s="54">
        <f t="shared" si="4"/>
        <v>0.92175916881527309</v>
      </c>
      <c r="AA52"/>
      <c r="AE52" s="40"/>
      <c r="AF52" s="40"/>
      <c r="AG52" s="40"/>
      <c r="AH52" s="40"/>
      <c r="AI52" s="40"/>
      <c r="AJ52" s="40"/>
      <c r="AK52" s="51"/>
      <c r="AL52" s="51"/>
      <c r="AP52" s="40"/>
      <c r="AQ52" s="40"/>
    </row>
    <row r="53" spans="1:43" x14ac:dyDescent="0.25">
      <c r="A53" s="6" t="s">
        <v>54</v>
      </c>
      <c r="B53" s="4" t="s">
        <v>30</v>
      </c>
      <c r="C53">
        <v>30</v>
      </c>
      <c r="D53" s="34">
        <v>182436</v>
      </c>
      <c r="E53" s="11">
        <v>184650</v>
      </c>
      <c r="F53" s="11">
        <v>338832080</v>
      </c>
      <c r="G53" s="16">
        <f t="shared" si="7"/>
        <v>5.3842599555508437E-4</v>
      </c>
      <c r="H53" s="16">
        <f t="shared" si="8"/>
        <v>5.4496020565703224E-4</v>
      </c>
      <c r="I53" s="11">
        <v>114</v>
      </c>
      <c r="J53" s="34">
        <f t="shared" si="3"/>
        <v>3766579</v>
      </c>
      <c r="K53" s="11">
        <f t="shared" si="3"/>
        <v>373689440</v>
      </c>
      <c r="L53" s="11">
        <v>1741044</v>
      </c>
      <c r="M53" s="11">
        <v>173586656</v>
      </c>
      <c r="N53" s="11">
        <v>1741044</v>
      </c>
      <c r="O53" s="11">
        <v>172616903</v>
      </c>
      <c r="P53" s="11">
        <v>284491</v>
      </c>
      <c r="Q53" s="11">
        <v>27485881</v>
      </c>
      <c r="R53" s="59">
        <v>11200507</v>
      </c>
      <c r="S53" s="60">
        <v>3472</v>
      </c>
      <c r="T53" s="60">
        <v>3225.95</v>
      </c>
      <c r="U53" s="60">
        <v>24249</v>
      </c>
      <c r="V53" s="60">
        <v>705</v>
      </c>
      <c r="W53" s="60">
        <v>4751</v>
      </c>
      <c r="X53" s="60">
        <v>11161224</v>
      </c>
      <c r="Y53" s="54">
        <f t="shared" si="9"/>
        <v>0.99649274805149446</v>
      </c>
      <c r="Z53" s="54">
        <f t="shared" si="4"/>
        <v>0.9180823888582027</v>
      </c>
      <c r="AA53"/>
      <c r="AE53" s="40"/>
      <c r="AF53" s="40"/>
      <c r="AG53" s="40"/>
      <c r="AH53" s="40"/>
      <c r="AI53" s="40"/>
      <c r="AJ53" s="40"/>
      <c r="AK53" s="51"/>
      <c r="AL53" s="51"/>
      <c r="AP53" s="40"/>
      <c r="AQ53" s="40"/>
    </row>
    <row r="54" spans="1:43" x14ac:dyDescent="0.25">
      <c r="A54" s="6" t="s">
        <v>54</v>
      </c>
      <c r="B54" s="4" t="s">
        <v>30</v>
      </c>
      <c r="C54">
        <v>32</v>
      </c>
      <c r="D54" s="34">
        <v>173760</v>
      </c>
      <c r="E54" s="11">
        <v>175939</v>
      </c>
      <c r="F54" s="11">
        <v>331104775</v>
      </c>
      <c r="G54" s="16">
        <f t="shared" si="7"/>
        <v>5.2478856579461894E-4</v>
      </c>
      <c r="H54" s="16">
        <f t="shared" si="8"/>
        <v>5.3136956421120777E-4</v>
      </c>
      <c r="I54" s="11">
        <v>118</v>
      </c>
      <c r="J54" s="34">
        <f t="shared" si="3"/>
        <v>3675155</v>
      </c>
      <c r="K54" s="11">
        <f t="shared" si="3"/>
        <v>363930526</v>
      </c>
      <c r="L54" s="11">
        <v>1681856</v>
      </c>
      <c r="M54" s="11">
        <v>167469950</v>
      </c>
      <c r="N54" s="11">
        <v>1681856</v>
      </c>
      <c r="O54" s="11">
        <v>166318067</v>
      </c>
      <c r="P54" s="11">
        <v>311443</v>
      </c>
      <c r="Q54" s="11">
        <v>30142509</v>
      </c>
      <c r="R54" s="59">
        <v>11126080</v>
      </c>
      <c r="S54" s="60">
        <v>3858</v>
      </c>
      <c r="T54" s="60">
        <v>2883.9</v>
      </c>
      <c r="U54" s="60">
        <v>19816</v>
      </c>
      <c r="V54" s="60">
        <v>810</v>
      </c>
      <c r="W54" s="60">
        <v>4235</v>
      </c>
      <c r="X54" s="60">
        <v>11081584</v>
      </c>
      <c r="Y54" s="54">
        <f t="shared" si="9"/>
        <v>0.99600074779257386</v>
      </c>
      <c r="Z54" s="54">
        <f t="shared" si="4"/>
        <v>0.91153148714270382</v>
      </c>
      <c r="AA54"/>
      <c r="AE54" s="40"/>
      <c r="AF54" s="40"/>
      <c r="AG54" s="40"/>
      <c r="AH54" s="40"/>
      <c r="AI54" s="40"/>
      <c r="AJ54" s="40"/>
      <c r="AK54" s="51"/>
      <c r="AL54" s="51"/>
      <c r="AP54" s="40"/>
      <c r="AQ54" s="40"/>
    </row>
    <row r="55" spans="1:43" x14ac:dyDescent="0.25">
      <c r="A55" s="6" t="s">
        <v>54</v>
      </c>
      <c r="B55" s="4" t="s">
        <v>30</v>
      </c>
      <c r="C55">
        <v>34</v>
      </c>
      <c r="D55" s="34">
        <v>164290</v>
      </c>
      <c r="E55" s="11">
        <v>166373</v>
      </c>
      <c r="F55" s="11">
        <v>318932642</v>
      </c>
      <c r="G55" s="16">
        <f t="shared" si="7"/>
        <v>5.1512444436465049E-4</v>
      </c>
      <c r="H55" s="16">
        <f t="shared" si="8"/>
        <v>5.2165560400681721E-4</v>
      </c>
      <c r="I55" s="11">
        <v>95</v>
      </c>
      <c r="J55" s="34">
        <f t="shared" si="3"/>
        <v>3534518</v>
      </c>
      <c r="K55" s="11">
        <f t="shared" si="3"/>
        <v>348652331</v>
      </c>
      <c r="L55" s="11">
        <v>1592235</v>
      </c>
      <c r="M55" s="11">
        <v>158137582</v>
      </c>
      <c r="N55" s="11">
        <v>1592235</v>
      </c>
      <c r="O55" s="11">
        <v>156668460</v>
      </c>
      <c r="P55" s="11">
        <v>350048</v>
      </c>
      <c r="Q55" s="11">
        <v>33846289</v>
      </c>
      <c r="R55" s="59">
        <v>10979293</v>
      </c>
      <c r="S55" s="60">
        <v>4530</v>
      </c>
      <c r="T55" s="60">
        <v>2423.6799999999998</v>
      </c>
      <c r="U55" s="60">
        <v>15606</v>
      </c>
      <c r="V55" s="60">
        <v>979</v>
      </c>
      <c r="W55" s="60">
        <v>3425</v>
      </c>
      <c r="X55" s="60">
        <v>10942731</v>
      </c>
      <c r="Y55" s="54">
        <f t="shared" si="9"/>
        <v>0.99666991308092423</v>
      </c>
      <c r="Z55" s="54">
        <f t="shared" si="4"/>
        <v>0.90010993571249076</v>
      </c>
      <c r="AA55"/>
      <c r="AE55" s="40"/>
      <c r="AF55" s="40"/>
      <c r="AG55" s="40"/>
      <c r="AH55" s="40"/>
      <c r="AI55" s="40"/>
      <c r="AJ55" s="40"/>
      <c r="AK55" s="51"/>
      <c r="AL55" s="51"/>
      <c r="AM55" s="57"/>
      <c r="AN55" s="40"/>
      <c r="AO55" s="40"/>
      <c r="AP55" s="40"/>
      <c r="AQ55" s="40"/>
    </row>
    <row r="56" spans="1:43" x14ac:dyDescent="0.25">
      <c r="A56" s="6" t="s">
        <v>54</v>
      </c>
      <c r="B56" s="4" t="s">
        <v>30</v>
      </c>
      <c r="C56">
        <v>36</v>
      </c>
      <c r="D56" s="34">
        <v>153741</v>
      </c>
      <c r="E56" s="11">
        <v>155679</v>
      </c>
      <c r="F56" s="11">
        <v>296495613</v>
      </c>
      <c r="G56" s="16">
        <f t="shared" si="7"/>
        <v>5.1852706501933981E-4</v>
      </c>
      <c r="H56" s="16">
        <f t="shared" si="8"/>
        <v>5.2506341805468807E-4</v>
      </c>
      <c r="I56" s="11">
        <v>95</v>
      </c>
      <c r="J56" s="34">
        <f t="shared" si="3"/>
        <v>3283248</v>
      </c>
      <c r="K56" s="11">
        <f t="shared" si="3"/>
        <v>321485575</v>
      </c>
      <c r="L56" s="11">
        <v>1436484</v>
      </c>
      <c r="M56" s="11">
        <v>141987946</v>
      </c>
      <c r="N56" s="11">
        <v>1436484</v>
      </c>
      <c r="O56" s="11">
        <v>139997988</v>
      </c>
      <c r="P56" s="11">
        <v>410280</v>
      </c>
      <c r="Q56" s="11">
        <v>39499641</v>
      </c>
      <c r="R56" s="59">
        <v>10608436</v>
      </c>
      <c r="S56" s="60">
        <v>5561</v>
      </c>
      <c r="T56" s="60">
        <v>1907.65</v>
      </c>
      <c r="U56" s="60">
        <v>13637</v>
      </c>
      <c r="V56" s="60">
        <v>1273</v>
      </c>
      <c r="W56" s="60">
        <v>2532</v>
      </c>
      <c r="X56" s="60">
        <v>10583460</v>
      </c>
      <c r="Y56" s="54">
        <f t="shared" si="9"/>
        <v>0.9976456472942854</v>
      </c>
      <c r="Z56" s="54">
        <f t="shared" si="4"/>
        <v>0.87055758751775192</v>
      </c>
      <c r="AA56"/>
    </row>
    <row r="57" spans="1:43" x14ac:dyDescent="0.25">
      <c r="A57" s="6" t="s">
        <v>54</v>
      </c>
      <c r="B57" s="4" t="s">
        <v>30</v>
      </c>
      <c r="C57">
        <v>38</v>
      </c>
      <c r="D57" s="34">
        <v>130535</v>
      </c>
      <c r="E57" s="11">
        <v>132114</v>
      </c>
      <c r="F57" s="11">
        <v>238195273</v>
      </c>
      <c r="G57" s="16">
        <f t="shared" si="7"/>
        <v>5.4801675262464166E-4</v>
      </c>
      <c r="H57" s="16">
        <f t="shared" si="8"/>
        <v>5.5464576746659449E-4</v>
      </c>
      <c r="I57" s="11">
        <v>91</v>
      </c>
      <c r="J57" s="34">
        <f t="shared" si="3"/>
        <v>2652579</v>
      </c>
      <c r="K57" s="11">
        <f t="shared" si="3"/>
        <v>254503802</v>
      </c>
      <c r="L57" s="11">
        <v>1074311</v>
      </c>
      <c r="M57" s="11">
        <v>104669028</v>
      </c>
      <c r="N57" s="11">
        <v>1074311</v>
      </c>
      <c r="O57" s="11">
        <v>102188599</v>
      </c>
      <c r="P57" s="11">
        <v>503957</v>
      </c>
      <c r="Q57" s="11">
        <v>47646175</v>
      </c>
      <c r="R57" s="59">
        <v>8266166</v>
      </c>
      <c r="S57" s="60">
        <v>7501</v>
      </c>
      <c r="T57" s="60">
        <v>1102.01</v>
      </c>
      <c r="U57" s="60">
        <v>9384</v>
      </c>
      <c r="V57" s="60">
        <v>2193</v>
      </c>
      <c r="W57" s="60">
        <v>1224</v>
      </c>
      <c r="X57" s="60">
        <v>8225698</v>
      </c>
      <c r="Y57" s="54">
        <f t="shared" si="9"/>
        <v>0.99510438091855402</v>
      </c>
      <c r="Z57" s="54">
        <f t="shared" si="4"/>
        <v>0.67661651355318553</v>
      </c>
      <c r="AA57"/>
    </row>
    <row r="58" spans="1:43" x14ac:dyDescent="0.25">
      <c r="A58" s="2" t="s">
        <v>54</v>
      </c>
      <c r="B58" s="5" t="s">
        <v>30</v>
      </c>
      <c r="C58" s="2">
        <v>40</v>
      </c>
      <c r="D58" s="33">
        <v>7</v>
      </c>
      <c r="E58" s="12">
        <v>109</v>
      </c>
      <c r="F58" s="12">
        <v>385904</v>
      </c>
      <c r="G58" s="17">
        <f t="shared" si="7"/>
        <v>1.8139226336083587E-5</v>
      </c>
      <c r="H58" s="17">
        <f t="shared" si="8"/>
        <v>2.8245366723330154E-4</v>
      </c>
      <c r="I58" s="71">
        <v>0</v>
      </c>
      <c r="J58" s="33">
        <f t="shared" si="3"/>
        <v>5180</v>
      </c>
      <c r="K58" s="12">
        <f t="shared" si="3"/>
        <v>390440</v>
      </c>
      <c r="L58" s="12">
        <v>8</v>
      </c>
      <c r="M58" s="12">
        <v>582</v>
      </c>
      <c r="N58" s="12">
        <v>8</v>
      </c>
      <c r="O58" s="12">
        <v>605</v>
      </c>
      <c r="P58" s="12">
        <v>5164</v>
      </c>
      <c r="Q58" s="12">
        <v>389253</v>
      </c>
      <c r="R58" s="182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6">
        <v>0</v>
      </c>
      <c r="Y58" s="53" t="s">
        <v>95</v>
      </c>
      <c r="Z58" s="53">
        <f t="shared" si="4"/>
        <v>0</v>
      </c>
      <c r="AA58"/>
    </row>
    <row r="59" spans="1:43" x14ac:dyDescent="0.25">
      <c r="A59" s="4" t="s">
        <v>54</v>
      </c>
      <c r="B59" s="4" t="s">
        <v>2</v>
      </c>
      <c r="C59">
        <v>2</v>
      </c>
      <c r="D59" s="34">
        <v>227373</v>
      </c>
      <c r="E59" s="11">
        <v>229751</v>
      </c>
      <c r="F59" s="11">
        <v>356151504</v>
      </c>
      <c r="G59" s="16">
        <f t="shared" si="7"/>
        <v>6.3841650939651796E-4</v>
      </c>
      <c r="H59" s="16">
        <f t="shared" si="8"/>
        <v>6.450934431544616E-4</v>
      </c>
      <c r="I59" s="11">
        <v>132</v>
      </c>
      <c r="J59" s="34">
        <f t="shared" ref="J59:J62" si="10">L59+N59+P59</f>
        <v>3980135</v>
      </c>
      <c r="K59" s="11">
        <f t="shared" ref="K59:K62" si="11">M59+O59+Q59</f>
        <v>395241611</v>
      </c>
      <c r="L59" s="11">
        <v>1881670</v>
      </c>
      <c r="M59" s="11">
        <v>187794324</v>
      </c>
      <c r="N59" s="11">
        <v>1881670</v>
      </c>
      <c r="O59" s="11">
        <v>186869895</v>
      </c>
      <c r="P59" s="11">
        <v>216795</v>
      </c>
      <c r="Q59" s="11">
        <v>20577392</v>
      </c>
      <c r="R59" s="60">
        <v>11324456</v>
      </c>
      <c r="S59" s="60">
        <v>2794</v>
      </c>
      <c r="T59" s="60">
        <v>4053.13</v>
      </c>
      <c r="U59" s="60">
        <v>33765</v>
      </c>
      <c r="V59" s="60">
        <v>549</v>
      </c>
      <c r="W59" s="60">
        <v>6214</v>
      </c>
      <c r="X59" s="60">
        <v>11289489</v>
      </c>
      <c r="Y59" s="54">
        <f t="shared" si="9"/>
        <v>0.99691225786033344</v>
      </c>
      <c r="Z59" s="54">
        <f t="shared" si="4"/>
        <v>0.92863300925672687</v>
      </c>
      <c r="AA59"/>
    </row>
    <row r="60" spans="1:43" x14ac:dyDescent="0.25">
      <c r="A60" s="4" t="s">
        <v>54</v>
      </c>
      <c r="B60" s="4" t="s">
        <v>2</v>
      </c>
      <c r="C60">
        <v>4</v>
      </c>
      <c r="D60" s="34">
        <v>227373</v>
      </c>
      <c r="E60" s="11">
        <v>229751</v>
      </c>
      <c r="F60" s="11">
        <v>356151504</v>
      </c>
      <c r="G60" s="16">
        <f t="shared" si="7"/>
        <v>6.3841650939651796E-4</v>
      </c>
      <c r="H60" s="16">
        <f t="shared" si="8"/>
        <v>6.450934431544616E-4</v>
      </c>
      <c r="I60" s="11">
        <v>132</v>
      </c>
      <c r="J60" s="34">
        <f t="shared" si="10"/>
        <v>3980135</v>
      </c>
      <c r="K60" s="11">
        <f t="shared" si="11"/>
        <v>395241611</v>
      </c>
      <c r="L60" s="11">
        <v>1881670</v>
      </c>
      <c r="M60" s="11">
        <v>187794324</v>
      </c>
      <c r="N60" s="11">
        <v>1881670</v>
      </c>
      <c r="O60" s="11">
        <v>186869895</v>
      </c>
      <c r="P60" s="11">
        <v>216795</v>
      </c>
      <c r="Q60" s="11">
        <v>20577392</v>
      </c>
      <c r="R60" s="60">
        <v>11324456</v>
      </c>
      <c r="S60" s="60">
        <v>2794</v>
      </c>
      <c r="T60" s="60">
        <v>4053.13</v>
      </c>
      <c r="U60" s="60">
        <v>33765</v>
      </c>
      <c r="V60" s="60">
        <v>549</v>
      </c>
      <c r="W60" s="60">
        <v>6214</v>
      </c>
      <c r="X60" s="60">
        <v>11289489</v>
      </c>
      <c r="Y60" s="54">
        <f t="shared" si="9"/>
        <v>0.99691225786033344</v>
      </c>
      <c r="Z60" s="54">
        <f t="shared" si="4"/>
        <v>0.92863300925672687</v>
      </c>
      <c r="AA60"/>
    </row>
    <row r="61" spans="1:43" x14ac:dyDescent="0.25">
      <c r="A61" s="4" t="s">
        <v>54</v>
      </c>
      <c r="B61" s="4" t="s">
        <v>2</v>
      </c>
      <c r="C61">
        <v>6</v>
      </c>
      <c r="D61" s="34">
        <v>227373</v>
      </c>
      <c r="E61" s="11">
        <v>229751</v>
      </c>
      <c r="F61" s="11">
        <v>356151504</v>
      </c>
      <c r="G61" s="16">
        <f t="shared" si="7"/>
        <v>6.3841650939651796E-4</v>
      </c>
      <c r="H61" s="16">
        <f t="shared" si="8"/>
        <v>6.450934431544616E-4</v>
      </c>
      <c r="I61" s="11">
        <v>132</v>
      </c>
      <c r="J61" s="34">
        <f t="shared" si="10"/>
        <v>3980135</v>
      </c>
      <c r="K61" s="11">
        <f t="shared" si="11"/>
        <v>395241611</v>
      </c>
      <c r="L61" s="11">
        <v>1881670</v>
      </c>
      <c r="M61" s="11">
        <v>187794324</v>
      </c>
      <c r="N61" s="11">
        <v>1881670</v>
      </c>
      <c r="O61" s="11">
        <v>186869895</v>
      </c>
      <c r="P61" s="11">
        <v>216795</v>
      </c>
      <c r="Q61" s="11">
        <v>20577392</v>
      </c>
      <c r="R61" s="60">
        <v>11324456</v>
      </c>
      <c r="S61" s="60">
        <v>2794</v>
      </c>
      <c r="T61" s="60">
        <v>4053.13</v>
      </c>
      <c r="U61" s="60">
        <v>33765</v>
      </c>
      <c r="V61" s="60">
        <v>549</v>
      </c>
      <c r="W61" s="60">
        <v>6214</v>
      </c>
      <c r="X61" s="60">
        <v>11289489</v>
      </c>
      <c r="Y61" s="54">
        <f t="shared" si="9"/>
        <v>0.99691225786033344</v>
      </c>
      <c r="Z61" s="54">
        <f t="shared" si="4"/>
        <v>0.92863300925672687</v>
      </c>
      <c r="AA61"/>
    </row>
    <row r="62" spans="1:43" x14ac:dyDescent="0.25">
      <c r="A62" s="4" t="s">
        <v>54</v>
      </c>
      <c r="B62" s="4" t="s">
        <v>2</v>
      </c>
      <c r="C62" s="6">
        <v>8</v>
      </c>
      <c r="D62" s="34">
        <v>227373</v>
      </c>
      <c r="E62" s="18">
        <v>229751</v>
      </c>
      <c r="F62" s="18">
        <v>356151504</v>
      </c>
      <c r="G62" s="16">
        <f t="shared" si="7"/>
        <v>6.3841650939651796E-4</v>
      </c>
      <c r="H62" s="16">
        <f t="shared" si="8"/>
        <v>6.450934431544616E-4</v>
      </c>
      <c r="I62" s="79">
        <v>132</v>
      </c>
      <c r="J62" s="18">
        <f t="shared" si="10"/>
        <v>3980135</v>
      </c>
      <c r="K62" s="11">
        <f t="shared" si="11"/>
        <v>395241611</v>
      </c>
      <c r="L62" s="11">
        <v>1881670</v>
      </c>
      <c r="M62" s="11">
        <v>187794324</v>
      </c>
      <c r="N62" s="11">
        <v>1881670</v>
      </c>
      <c r="O62" s="11">
        <v>186869895</v>
      </c>
      <c r="P62" s="11">
        <v>216795</v>
      </c>
      <c r="Q62" s="11">
        <v>20577392</v>
      </c>
      <c r="R62" s="60">
        <v>11324373</v>
      </c>
      <c r="S62" s="60">
        <v>2793</v>
      </c>
      <c r="T62" s="60">
        <v>4054.56</v>
      </c>
      <c r="U62" s="60">
        <v>33765</v>
      </c>
      <c r="V62" s="60">
        <v>548</v>
      </c>
      <c r="W62" s="60">
        <v>6214</v>
      </c>
      <c r="X62" s="60">
        <v>11289406</v>
      </c>
      <c r="Y62" s="54">
        <f t="shared" si="9"/>
        <v>0.99691223522927053</v>
      </c>
      <c r="Z62" s="54">
        <f t="shared" si="4"/>
        <v>0.92862618197342217</v>
      </c>
      <c r="AA62"/>
      <c r="AF62" s="40"/>
      <c r="AG62" s="40"/>
      <c r="AH62" s="40"/>
      <c r="AI62" s="40"/>
      <c r="AJ62" s="40"/>
      <c r="AK62" s="40"/>
      <c r="AL62" s="40"/>
      <c r="AM62" s="51"/>
      <c r="AN62" s="51"/>
    </row>
    <row r="63" spans="1:43" x14ac:dyDescent="0.25">
      <c r="A63" s="4" t="s">
        <v>54</v>
      </c>
      <c r="B63" s="4" t="s">
        <v>2</v>
      </c>
      <c r="C63">
        <v>10</v>
      </c>
      <c r="D63" s="34">
        <v>227377</v>
      </c>
      <c r="E63" s="11">
        <v>229755</v>
      </c>
      <c r="F63" s="11">
        <v>356151458</v>
      </c>
      <c r="G63" s="16">
        <f t="shared" si="7"/>
        <v>6.3842782303027946E-4</v>
      </c>
      <c r="H63" s="16">
        <f t="shared" si="8"/>
        <v>6.4510475765060607E-4</v>
      </c>
      <c r="I63" s="11">
        <v>132</v>
      </c>
      <c r="J63" s="34">
        <f>L63+N63+P63</f>
        <v>3980135</v>
      </c>
      <c r="K63" s="11">
        <f>M63+O63+Q63</f>
        <v>395241611</v>
      </c>
      <c r="L63" s="11">
        <v>1881670</v>
      </c>
      <c r="M63" s="11">
        <v>187794324</v>
      </c>
      <c r="N63" s="11">
        <v>1881670</v>
      </c>
      <c r="O63" s="11">
        <v>186869895</v>
      </c>
      <c r="P63" s="11">
        <v>216795</v>
      </c>
      <c r="Q63" s="11">
        <v>20577392</v>
      </c>
      <c r="R63" s="60">
        <v>11324456</v>
      </c>
      <c r="S63" s="60">
        <v>2794</v>
      </c>
      <c r="T63" s="60">
        <v>4053.13</v>
      </c>
      <c r="U63" s="60">
        <v>33765</v>
      </c>
      <c r="V63" s="60">
        <v>549</v>
      </c>
      <c r="W63" s="60">
        <v>6214</v>
      </c>
      <c r="X63" s="60">
        <v>11289489</v>
      </c>
      <c r="Y63" s="54">
        <f t="shared" si="9"/>
        <v>0.99691225786033344</v>
      </c>
      <c r="Z63" s="54">
        <f t="shared" si="4"/>
        <v>0.92863300925672687</v>
      </c>
      <c r="AA63"/>
      <c r="AF63" s="40"/>
      <c r="AG63" s="40"/>
      <c r="AH63" s="40"/>
      <c r="AI63" s="40"/>
      <c r="AJ63" s="40"/>
      <c r="AK63" s="40"/>
      <c r="AL63" s="40"/>
      <c r="AM63" s="51"/>
      <c r="AN63" s="51"/>
    </row>
    <row r="64" spans="1:43" x14ac:dyDescent="0.25">
      <c r="A64" s="4" t="s">
        <v>54</v>
      </c>
      <c r="B64" s="4" t="s">
        <v>2</v>
      </c>
      <c r="C64">
        <v>12</v>
      </c>
      <c r="D64" s="34">
        <v>227373</v>
      </c>
      <c r="E64" s="11">
        <v>229751</v>
      </c>
      <c r="F64" s="11">
        <v>356151504</v>
      </c>
      <c r="G64" s="16">
        <f t="shared" si="7"/>
        <v>6.3841650939651796E-4</v>
      </c>
      <c r="H64" s="16">
        <f t="shared" si="8"/>
        <v>6.450934431544616E-4</v>
      </c>
      <c r="I64" s="11">
        <v>132</v>
      </c>
      <c r="J64" s="34">
        <f t="shared" ref="J64:J98" si="12">L64+N64+P64</f>
        <v>3980135</v>
      </c>
      <c r="K64" s="11">
        <f t="shared" ref="K64:K98" si="13">M64+O64+Q64</f>
        <v>395241611</v>
      </c>
      <c r="L64" s="11">
        <v>1881670</v>
      </c>
      <c r="M64" s="11">
        <v>187794324</v>
      </c>
      <c r="N64" s="11">
        <v>1881670</v>
      </c>
      <c r="O64" s="11">
        <v>186869895</v>
      </c>
      <c r="P64" s="11">
        <v>216795</v>
      </c>
      <c r="Q64" s="11">
        <v>20577392</v>
      </c>
      <c r="R64" s="60">
        <v>11324373</v>
      </c>
      <c r="S64" s="60">
        <v>2793</v>
      </c>
      <c r="T64" s="60">
        <v>4054.56</v>
      </c>
      <c r="U64" s="60">
        <v>33765</v>
      </c>
      <c r="V64" s="60">
        <v>548</v>
      </c>
      <c r="W64" s="60">
        <v>6214</v>
      </c>
      <c r="X64" s="60">
        <v>11289406</v>
      </c>
      <c r="Y64" s="54">
        <f t="shared" si="9"/>
        <v>0.99691223522927053</v>
      </c>
      <c r="Z64" s="54">
        <f t="shared" si="4"/>
        <v>0.92862618197342217</v>
      </c>
      <c r="AA64"/>
      <c r="AF64" s="40"/>
      <c r="AG64" s="40"/>
      <c r="AH64" s="40"/>
      <c r="AI64" s="40"/>
      <c r="AJ64" s="40"/>
      <c r="AK64" s="40"/>
      <c r="AL64" s="40"/>
      <c r="AM64" s="51"/>
      <c r="AN64" s="51"/>
    </row>
    <row r="65" spans="1:45" x14ac:dyDescent="0.25">
      <c r="A65" s="4" t="s">
        <v>54</v>
      </c>
      <c r="B65" s="4" t="s">
        <v>2</v>
      </c>
      <c r="C65">
        <v>14</v>
      </c>
      <c r="D65" s="34">
        <v>227373</v>
      </c>
      <c r="E65" s="11">
        <v>229751</v>
      </c>
      <c r="F65" s="11">
        <v>356151504</v>
      </c>
      <c r="G65" s="16">
        <f t="shared" si="7"/>
        <v>6.3841650939651796E-4</v>
      </c>
      <c r="H65" s="16">
        <f t="shared" si="8"/>
        <v>6.450934431544616E-4</v>
      </c>
      <c r="I65" s="11">
        <v>132</v>
      </c>
      <c r="J65" s="34">
        <f t="shared" si="12"/>
        <v>3980135</v>
      </c>
      <c r="K65" s="11">
        <f t="shared" si="13"/>
        <v>395241611</v>
      </c>
      <c r="L65" s="11">
        <v>1881670</v>
      </c>
      <c r="M65" s="11">
        <v>187794324</v>
      </c>
      <c r="N65" s="11">
        <v>1881670</v>
      </c>
      <c r="O65" s="11">
        <v>186869895</v>
      </c>
      <c r="P65" s="11">
        <v>216795</v>
      </c>
      <c r="Q65" s="11">
        <v>20577392</v>
      </c>
      <c r="R65" s="60">
        <v>11324456</v>
      </c>
      <c r="S65" s="60">
        <v>2794</v>
      </c>
      <c r="T65" s="60">
        <v>4053.13</v>
      </c>
      <c r="U65" s="60">
        <v>33765</v>
      </c>
      <c r="V65" s="60">
        <v>549</v>
      </c>
      <c r="W65" s="60">
        <v>6214</v>
      </c>
      <c r="X65" s="60">
        <v>11289489</v>
      </c>
      <c r="Y65" s="54">
        <f t="shared" si="9"/>
        <v>0.99691225786033344</v>
      </c>
      <c r="Z65" s="54">
        <f t="shared" si="4"/>
        <v>0.92863300925672687</v>
      </c>
      <c r="AA65"/>
      <c r="AF65" s="40"/>
      <c r="AG65" s="40"/>
      <c r="AH65" s="40"/>
      <c r="AI65" s="40"/>
      <c r="AJ65" s="40"/>
      <c r="AK65" s="40"/>
      <c r="AL65" s="40"/>
      <c r="AM65" s="51"/>
      <c r="AN65" s="51"/>
    </row>
    <row r="66" spans="1:45" x14ac:dyDescent="0.25">
      <c r="A66" s="4" t="s">
        <v>54</v>
      </c>
      <c r="B66" s="4" t="s">
        <v>2</v>
      </c>
      <c r="C66">
        <v>16</v>
      </c>
      <c r="D66" s="34">
        <v>227373</v>
      </c>
      <c r="E66" s="11">
        <v>229751</v>
      </c>
      <c r="F66" s="11">
        <v>356151504</v>
      </c>
      <c r="G66" s="16">
        <f t="shared" si="7"/>
        <v>6.3841650939651796E-4</v>
      </c>
      <c r="H66" s="16">
        <f t="shared" si="8"/>
        <v>6.450934431544616E-4</v>
      </c>
      <c r="I66" s="11">
        <v>132</v>
      </c>
      <c r="J66" s="34">
        <f t="shared" si="12"/>
        <v>3980135</v>
      </c>
      <c r="K66" s="11">
        <f t="shared" si="13"/>
        <v>395241611</v>
      </c>
      <c r="L66" s="11">
        <v>1881670</v>
      </c>
      <c r="M66" s="11">
        <v>187794324</v>
      </c>
      <c r="N66" s="11">
        <v>1881670</v>
      </c>
      <c r="O66" s="11">
        <v>186869895</v>
      </c>
      <c r="P66" s="11">
        <v>216795</v>
      </c>
      <c r="Q66" s="11">
        <v>20577392</v>
      </c>
      <c r="R66" s="60">
        <v>11324456</v>
      </c>
      <c r="S66" s="60">
        <v>2794</v>
      </c>
      <c r="T66" s="60">
        <v>4053.13</v>
      </c>
      <c r="U66" s="60">
        <v>33765</v>
      </c>
      <c r="V66" s="60">
        <v>549</v>
      </c>
      <c r="W66" s="60">
        <v>6214</v>
      </c>
      <c r="X66" s="60">
        <v>11289489</v>
      </c>
      <c r="Y66" s="54">
        <f t="shared" si="9"/>
        <v>0.99691225786033344</v>
      </c>
      <c r="Z66" s="54">
        <f t="shared" si="4"/>
        <v>0.92863300925672687</v>
      </c>
      <c r="AA66"/>
      <c r="AF66" s="40"/>
      <c r="AG66" s="40"/>
      <c r="AH66" s="40"/>
      <c r="AI66" s="40"/>
      <c r="AJ66" s="40"/>
      <c r="AK66" s="40"/>
      <c r="AL66" s="40"/>
      <c r="AM66" s="51"/>
      <c r="AN66" s="51"/>
    </row>
    <row r="67" spans="1:45" x14ac:dyDescent="0.25">
      <c r="A67" s="4" t="s">
        <v>54</v>
      </c>
      <c r="B67" s="4" t="s">
        <v>2</v>
      </c>
      <c r="C67">
        <v>18</v>
      </c>
      <c r="D67" s="34">
        <v>227382</v>
      </c>
      <c r="E67" s="11">
        <v>229754</v>
      </c>
      <c r="F67" s="11">
        <v>356151431</v>
      </c>
      <c r="G67" s="16">
        <f t="shared" si="7"/>
        <v>6.3844191040187065E-4</v>
      </c>
      <c r="H67" s="16">
        <f t="shared" si="8"/>
        <v>6.4510199876186935E-4</v>
      </c>
      <c r="I67" s="11">
        <v>135</v>
      </c>
      <c r="J67" s="34">
        <f t="shared" si="12"/>
        <v>3980130</v>
      </c>
      <c r="K67" s="11">
        <f t="shared" si="13"/>
        <v>395241226</v>
      </c>
      <c r="L67" s="11">
        <v>1881669</v>
      </c>
      <c r="M67" s="11">
        <v>187794234</v>
      </c>
      <c r="N67" s="11">
        <v>1881669</v>
      </c>
      <c r="O67" s="11">
        <v>186869805</v>
      </c>
      <c r="P67" s="11">
        <v>216792</v>
      </c>
      <c r="Q67" s="11">
        <v>20577187</v>
      </c>
      <c r="R67" s="60">
        <v>11324456</v>
      </c>
      <c r="S67" s="60">
        <v>2794</v>
      </c>
      <c r="T67" s="60">
        <v>4053.13</v>
      </c>
      <c r="U67" s="60">
        <v>33765</v>
      </c>
      <c r="V67" s="60">
        <v>549</v>
      </c>
      <c r="W67" s="60">
        <v>6214</v>
      </c>
      <c r="X67" s="60">
        <v>11289489</v>
      </c>
      <c r="Y67" s="54">
        <f t="shared" si="9"/>
        <v>0.99691225786033344</v>
      </c>
      <c r="Z67" s="54">
        <f t="shared" si="4"/>
        <v>0.92863300925672687</v>
      </c>
      <c r="AA67"/>
      <c r="AF67" s="40"/>
      <c r="AG67" s="40"/>
      <c r="AH67" s="40"/>
      <c r="AI67" s="40"/>
      <c r="AJ67" s="40"/>
      <c r="AK67" s="40"/>
      <c r="AL67" s="40"/>
      <c r="AM67" s="51"/>
      <c r="AN67" s="51"/>
    </row>
    <row r="68" spans="1:45" x14ac:dyDescent="0.25">
      <c r="A68" s="4" t="s">
        <v>54</v>
      </c>
      <c r="B68" s="4" t="s">
        <v>2</v>
      </c>
      <c r="C68">
        <v>20</v>
      </c>
      <c r="D68" s="34">
        <v>227278</v>
      </c>
      <c r="E68" s="11">
        <v>229650</v>
      </c>
      <c r="F68" s="11">
        <v>356141843</v>
      </c>
      <c r="G68" s="16">
        <f t="shared" si="7"/>
        <v>6.3816707996313705E-4</v>
      </c>
      <c r="H68" s="16">
        <f t="shared" si="8"/>
        <v>6.4482734762508654E-4</v>
      </c>
      <c r="I68" s="11">
        <v>134</v>
      </c>
      <c r="J68" s="34">
        <f t="shared" si="12"/>
        <v>3979962</v>
      </c>
      <c r="K68" s="11">
        <f t="shared" si="13"/>
        <v>395226395</v>
      </c>
      <c r="L68" s="11">
        <v>1881585</v>
      </c>
      <c r="M68" s="11">
        <v>187786389</v>
      </c>
      <c r="N68" s="11">
        <v>1881585</v>
      </c>
      <c r="O68" s="11">
        <v>186862347</v>
      </c>
      <c r="P68" s="11">
        <v>216792</v>
      </c>
      <c r="Q68" s="11">
        <v>20577659</v>
      </c>
      <c r="R68" s="60">
        <v>11324456</v>
      </c>
      <c r="S68" s="60">
        <v>2794</v>
      </c>
      <c r="T68" s="60">
        <v>4053.13</v>
      </c>
      <c r="U68" s="60">
        <v>33765</v>
      </c>
      <c r="V68" s="60">
        <v>549</v>
      </c>
      <c r="W68" s="60">
        <v>6214</v>
      </c>
      <c r="X68" s="60">
        <v>11289489</v>
      </c>
      <c r="Y68" s="54">
        <f t="shared" si="9"/>
        <v>0.99691225786033344</v>
      </c>
      <c r="Z68" s="54">
        <f t="shared" si="4"/>
        <v>0.92863300925672687</v>
      </c>
      <c r="AA68"/>
      <c r="AF68" s="40"/>
      <c r="AG68" s="40"/>
      <c r="AH68" s="40"/>
      <c r="AI68" s="40"/>
      <c r="AJ68" s="40"/>
      <c r="AK68" s="40"/>
      <c r="AL68" s="40"/>
      <c r="AM68" s="51"/>
      <c r="AN68" s="51"/>
    </row>
    <row r="69" spans="1:45" x14ac:dyDescent="0.25">
      <c r="A69" s="4" t="s">
        <v>54</v>
      </c>
      <c r="B69" s="4" t="s">
        <v>2</v>
      </c>
      <c r="C69">
        <v>22</v>
      </c>
      <c r="D69" s="34">
        <v>223763</v>
      </c>
      <c r="E69" s="11">
        <v>226133</v>
      </c>
      <c r="F69" s="11">
        <v>355735021</v>
      </c>
      <c r="G69" s="16">
        <f t="shared" si="7"/>
        <v>6.2901594386457669E-4</v>
      </c>
      <c r="H69" s="16">
        <f t="shared" si="8"/>
        <v>6.3567820611060946E-4</v>
      </c>
      <c r="I69" s="11">
        <v>135</v>
      </c>
      <c r="J69" s="34">
        <f t="shared" si="12"/>
        <v>3974806</v>
      </c>
      <c r="K69" s="11">
        <f t="shared" si="13"/>
        <v>394770349</v>
      </c>
      <c r="L69" s="11">
        <v>1879274</v>
      </c>
      <c r="M69" s="11">
        <v>187569963</v>
      </c>
      <c r="N69" s="11">
        <v>1879274</v>
      </c>
      <c r="O69" s="11">
        <v>186656197</v>
      </c>
      <c r="P69" s="11">
        <v>216258</v>
      </c>
      <c r="Q69" s="11">
        <v>20544189</v>
      </c>
      <c r="R69" s="60">
        <v>11324161</v>
      </c>
      <c r="S69" s="60">
        <v>2802</v>
      </c>
      <c r="T69" s="60">
        <v>4041.46</v>
      </c>
      <c r="U69" s="60">
        <v>33765</v>
      </c>
      <c r="V69" s="60">
        <v>551</v>
      </c>
      <c r="W69" s="60">
        <v>6203</v>
      </c>
      <c r="X69" s="60">
        <v>11289194</v>
      </c>
      <c r="Y69" s="54">
        <f t="shared" si="9"/>
        <v>0.9969121774231221</v>
      </c>
      <c r="Z69" s="54">
        <f t="shared" si="4"/>
        <v>0.92860874361124623</v>
      </c>
      <c r="AA69"/>
      <c r="AF69" s="40"/>
      <c r="AG69" s="40"/>
      <c r="AH69" s="40"/>
      <c r="AI69" s="40"/>
      <c r="AJ69" s="40"/>
      <c r="AK69" s="40"/>
      <c r="AL69" s="40"/>
      <c r="AM69" s="51"/>
      <c r="AN69" s="51"/>
    </row>
    <row r="70" spans="1:45" x14ac:dyDescent="0.25">
      <c r="A70" s="4" t="s">
        <v>54</v>
      </c>
      <c r="B70" s="4" t="s">
        <v>2</v>
      </c>
      <c r="C70">
        <v>24</v>
      </c>
      <c r="D70" s="34">
        <v>215707</v>
      </c>
      <c r="E70" s="11">
        <v>218066</v>
      </c>
      <c r="F70" s="11">
        <v>354349187</v>
      </c>
      <c r="G70" s="16">
        <f t="shared" si="7"/>
        <v>6.0874134304137687E-4</v>
      </c>
      <c r="H70" s="16">
        <f t="shared" si="8"/>
        <v>6.1539861808685337E-4</v>
      </c>
      <c r="I70" s="11">
        <v>134</v>
      </c>
      <c r="J70" s="34">
        <f t="shared" si="12"/>
        <v>3957825</v>
      </c>
      <c r="K70" s="11">
        <f t="shared" si="13"/>
        <v>393250950</v>
      </c>
      <c r="L70" s="11">
        <v>1870752</v>
      </c>
      <c r="M70" s="11">
        <v>186766919</v>
      </c>
      <c r="N70" s="11">
        <v>1870752</v>
      </c>
      <c r="O70" s="11">
        <v>185888996</v>
      </c>
      <c r="P70" s="11">
        <v>216321</v>
      </c>
      <c r="Q70" s="11">
        <v>20595035</v>
      </c>
      <c r="R70" s="60">
        <v>11322022</v>
      </c>
      <c r="S70" s="60">
        <v>2820</v>
      </c>
      <c r="T70" s="60">
        <v>4014.9</v>
      </c>
      <c r="U70" s="60">
        <v>33765</v>
      </c>
      <c r="V70" s="60">
        <v>554</v>
      </c>
      <c r="W70" s="60">
        <v>6175</v>
      </c>
      <c r="X70" s="60">
        <v>11287034</v>
      </c>
      <c r="Y70" s="54">
        <f t="shared" si="9"/>
        <v>0.99690973926742066</v>
      </c>
      <c r="Z70" s="54">
        <f t="shared" si="4"/>
        <v>0.92843106973247336</v>
      </c>
      <c r="AA70"/>
      <c r="AF70" s="40"/>
      <c r="AG70" s="40"/>
      <c r="AH70" s="40"/>
      <c r="AI70" s="40"/>
      <c r="AJ70" s="40"/>
      <c r="AK70" s="40"/>
      <c r="AL70" s="40"/>
      <c r="AM70" s="51"/>
      <c r="AN70" s="51"/>
    </row>
    <row r="71" spans="1:45" x14ac:dyDescent="0.25">
      <c r="A71" s="4" t="s">
        <v>54</v>
      </c>
      <c r="B71" s="4" t="s">
        <v>2</v>
      </c>
      <c r="C71">
        <v>26</v>
      </c>
      <c r="D71" s="34">
        <v>206050</v>
      </c>
      <c r="E71" s="11">
        <v>208413</v>
      </c>
      <c r="F71" s="11">
        <v>351875918</v>
      </c>
      <c r="G71" s="16">
        <f t="shared" ref="G71:G102" si="14">D71/F71</f>
        <v>5.8557573695623016E-4</v>
      </c>
      <c r="H71" s="16">
        <f t="shared" ref="H71:H102" si="15">E71/F71</f>
        <v>5.922911723671866E-4</v>
      </c>
      <c r="I71" s="11">
        <v>131</v>
      </c>
      <c r="J71" s="34">
        <f t="shared" si="12"/>
        <v>3927714</v>
      </c>
      <c r="K71" s="11">
        <f t="shared" si="13"/>
        <v>390519631</v>
      </c>
      <c r="L71" s="11">
        <v>1854785</v>
      </c>
      <c r="M71" s="11">
        <v>185249150</v>
      </c>
      <c r="N71" s="11">
        <v>1854785</v>
      </c>
      <c r="O71" s="11">
        <v>184431106</v>
      </c>
      <c r="P71" s="11">
        <v>218144</v>
      </c>
      <c r="Q71" s="11">
        <v>20839375</v>
      </c>
      <c r="R71" s="59">
        <v>11318874</v>
      </c>
      <c r="S71" s="60">
        <v>2851</v>
      </c>
      <c r="T71" s="60">
        <v>3970.14</v>
      </c>
      <c r="U71" s="60">
        <v>33765</v>
      </c>
      <c r="V71" s="60">
        <v>564</v>
      </c>
      <c r="W71" s="60">
        <v>6044</v>
      </c>
      <c r="X71" s="60">
        <v>11262614</v>
      </c>
      <c r="Y71" s="54">
        <f t="shared" si="9"/>
        <v>0.9950295409243004</v>
      </c>
      <c r="Z71" s="54">
        <f t="shared" si="4"/>
        <v>0.92642236782523468</v>
      </c>
      <c r="AA71"/>
      <c r="AF71" s="40"/>
      <c r="AG71" s="40"/>
      <c r="AH71" s="40"/>
      <c r="AI71" s="40"/>
      <c r="AJ71" s="40"/>
      <c r="AK71" s="40"/>
      <c r="AL71" s="40"/>
      <c r="AM71" s="51"/>
      <c r="AN71" s="51"/>
    </row>
    <row r="72" spans="1:45" x14ac:dyDescent="0.25">
      <c r="A72" s="4" t="s">
        <v>54</v>
      </c>
      <c r="B72" s="4" t="s">
        <v>2</v>
      </c>
      <c r="C72">
        <v>28</v>
      </c>
      <c r="D72" s="34">
        <v>196072</v>
      </c>
      <c r="E72" s="11">
        <v>198404</v>
      </c>
      <c r="F72" s="11">
        <v>348190624</v>
      </c>
      <c r="G72" s="16">
        <f t="shared" si="14"/>
        <v>5.6311682878629145E-4</v>
      </c>
      <c r="H72" s="16">
        <f t="shared" si="15"/>
        <v>5.6981430953178104E-4</v>
      </c>
      <c r="I72" s="11">
        <v>130</v>
      </c>
      <c r="J72" s="34">
        <f t="shared" si="12"/>
        <v>3882873</v>
      </c>
      <c r="K72" s="11">
        <f t="shared" si="13"/>
        <v>386398280</v>
      </c>
      <c r="L72" s="11">
        <v>1829852</v>
      </c>
      <c r="M72" s="11">
        <v>182857297</v>
      </c>
      <c r="N72" s="11">
        <v>1829852</v>
      </c>
      <c r="O72" s="11">
        <v>182123044</v>
      </c>
      <c r="P72" s="11">
        <v>223169</v>
      </c>
      <c r="Q72" s="11">
        <v>21417939</v>
      </c>
      <c r="R72" s="59">
        <v>11310816</v>
      </c>
      <c r="S72" s="60">
        <v>2910</v>
      </c>
      <c r="T72" s="60">
        <v>3886.88</v>
      </c>
      <c r="U72" s="60">
        <v>33765</v>
      </c>
      <c r="V72" s="60">
        <v>578</v>
      </c>
      <c r="W72" s="60">
        <v>5891</v>
      </c>
      <c r="X72" s="60">
        <v>11254848</v>
      </c>
      <c r="Y72" s="54">
        <f t="shared" si="9"/>
        <v>0.9950518158902063</v>
      </c>
      <c r="Z72" s="54">
        <f t="shared" si="4"/>
        <v>0.9257835644259057</v>
      </c>
      <c r="AA72"/>
      <c r="AF72" s="40"/>
      <c r="AG72" s="40"/>
      <c r="AH72" s="40"/>
      <c r="AI72" s="40"/>
      <c r="AJ72" s="40"/>
      <c r="AK72" s="40"/>
      <c r="AL72" s="40"/>
      <c r="AM72" s="51"/>
      <c r="AN72" s="51"/>
    </row>
    <row r="73" spans="1:45" x14ac:dyDescent="0.25">
      <c r="A73" s="4" t="s">
        <v>54</v>
      </c>
      <c r="B73" s="4" t="s">
        <v>2</v>
      </c>
      <c r="C73">
        <v>30</v>
      </c>
      <c r="D73" s="34">
        <v>185715</v>
      </c>
      <c r="E73" s="11">
        <v>188016</v>
      </c>
      <c r="F73" s="11">
        <v>342731219</v>
      </c>
      <c r="G73" s="16">
        <f t="shared" si="14"/>
        <v>5.4186776606422889E-4</v>
      </c>
      <c r="H73" s="16">
        <f t="shared" si="15"/>
        <v>5.4858148186378089E-4</v>
      </c>
      <c r="I73" s="11">
        <v>127</v>
      </c>
      <c r="J73" s="34">
        <f t="shared" si="12"/>
        <v>3816571</v>
      </c>
      <c r="K73" s="11">
        <f t="shared" si="13"/>
        <v>380219114</v>
      </c>
      <c r="L73" s="11">
        <v>1791296</v>
      </c>
      <c r="M73" s="11">
        <v>179131795</v>
      </c>
      <c r="N73" s="11">
        <v>1791296</v>
      </c>
      <c r="O73" s="11">
        <v>178500958</v>
      </c>
      <c r="P73" s="11">
        <v>233979</v>
      </c>
      <c r="Q73" s="11">
        <v>22586361</v>
      </c>
      <c r="R73" s="59">
        <v>11293596</v>
      </c>
      <c r="S73" s="60">
        <v>3037</v>
      </c>
      <c r="T73" s="60">
        <v>3718.67</v>
      </c>
      <c r="U73" s="60">
        <v>26756</v>
      </c>
      <c r="V73" s="60">
        <v>607</v>
      </c>
      <c r="W73" s="60">
        <v>5516</v>
      </c>
      <c r="X73" s="60">
        <v>11238982</v>
      </c>
      <c r="Y73" s="54">
        <f t="shared" si="9"/>
        <v>0.9951641620614019</v>
      </c>
      <c r="Z73" s="54">
        <f t="shared" si="4"/>
        <v>0.92447848398117805</v>
      </c>
      <c r="AA73"/>
      <c r="AF73" s="40"/>
      <c r="AG73" s="40"/>
      <c r="AH73" s="40"/>
      <c r="AI73" s="40"/>
      <c r="AJ73" s="40"/>
      <c r="AK73" s="40"/>
      <c r="AL73" s="40"/>
      <c r="AM73" s="51"/>
      <c r="AN73" s="51"/>
    </row>
    <row r="74" spans="1:45" x14ac:dyDescent="0.25">
      <c r="A74" s="4" t="s">
        <v>54</v>
      </c>
      <c r="B74" s="4" t="s">
        <v>2</v>
      </c>
      <c r="C74">
        <v>32</v>
      </c>
      <c r="D74" s="34">
        <v>175868</v>
      </c>
      <c r="E74" s="11">
        <v>178099</v>
      </c>
      <c r="F74" s="11">
        <v>334531369</v>
      </c>
      <c r="G74" s="16">
        <f t="shared" si="14"/>
        <v>5.2571452574302533E-4</v>
      </c>
      <c r="H74" s="16">
        <f t="shared" si="15"/>
        <v>5.3238355653278068E-4</v>
      </c>
      <c r="I74" s="11">
        <v>134</v>
      </c>
      <c r="J74" s="34">
        <f t="shared" si="12"/>
        <v>3716787</v>
      </c>
      <c r="K74" s="11">
        <f t="shared" si="13"/>
        <v>370794559</v>
      </c>
      <c r="L74" s="11">
        <v>1732088</v>
      </c>
      <c r="M74" s="11">
        <v>173364977</v>
      </c>
      <c r="N74" s="11">
        <v>1732088</v>
      </c>
      <c r="O74" s="11">
        <v>172860370</v>
      </c>
      <c r="P74" s="11">
        <v>252611</v>
      </c>
      <c r="Q74" s="11">
        <v>24569212</v>
      </c>
      <c r="R74" s="59">
        <v>11257456</v>
      </c>
      <c r="S74" s="60">
        <v>3244</v>
      </c>
      <c r="T74" s="60">
        <v>3470.24</v>
      </c>
      <c r="U74" s="60">
        <v>26756</v>
      </c>
      <c r="V74" s="60">
        <v>655</v>
      </c>
      <c r="W74" s="60">
        <v>5167</v>
      </c>
      <c r="X74" s="60">
        <v>11220221</v>
      </c>
      <c r="Y74" s="54">
        <f t="shared" ref="Y74:Y137" si="16">X74/R74</f>
        <v>0.99669241434299183</v>
      </c>
      <c r="Z74" s="54">
        <f t="shared" ref="Z74:Z137" si="17">X74/$C$1</f>
        <v>0.92293527118503949</v>
      </c>
      <c r="AA74"/>
      <c r="AF74" s="40"/>
      <c r="AG74" s="40"/>
      <c r="AH74" s="40"/>
      <c r="AI74" s="40"/>
      <c r="AJ74" s="40"/>
      <c r="AK74" s="40"/>
      <c r="AL74" s="40"/>
      <c r="AM74" s="51"/>
      <c r="AN74" s="51"/>
    </row>
    <row r="75" spans="1:45" x14ac:dyDescent="0.25">
      <c r="A75" s="4" t="s">
        <v>54</v>
      </c>
      <c r="B75" s="4" t="s">
        <v>2</v>
      </c>
      <c r="C75">
        <v>34</v>
      </c>
      <c r="D75" s="34">
        <v>166184</v>
      </c>
      <c r="E75" s="11">
        <v>168288</v>
      </c>
      <c r="F75" s="11">
        <v>321121064</v>
      </c>
      <c r="G75" s="16">
        <f t="shared" si="14"/>
        <v>5.175119873170325E-4</v>
      </c>
      <c r="H75" s="16">
        <f t="shared" si="15"/>
        <v>5.2406403337029305E-4</v>
      </c>
      <c r="I75" s="11">
        <v>122</v>
      </c>
      <c r="J75" s="34">
        <f t="shared" si="12"/>
        <v>3554070</v>
      </c>
      <c r="K75" s="11">
        <f t="shared" si="13"/>
        <v>355208823</v>
      </c>
      <c r="L75" s="11">
        <v>1633236</v>
      </c>
      <c r="M75" s="11">
        <v>163676591</v>
      </c>
      <c r="N75" s="11">
        <v>1633236</v>
      </c>
      <c r="O75" s="11">
        <v>163307205</v>
      </c>
      <c r="P75" s="11">
        <v>287598</v>
      </c>
      <c r="Q75" s="11">
        <v>28225027</v>
      </c>
      <c r="R75" s="59">
        <v>11181614</v>
      </c>
      <c r="S75" s="60">
        <v>3711</v>
      </c>
      <c r="T75" s="60">
        <v>3013.1</v>
      </c>
      <c r="U75" s="60">
        <v>23127</v>
      </c>
      <c r="V75" s="60">
        <v>776</v>
      </c>
      <c r="W75" s="60">
        <v>4448</v>
      </c>
      <c r="X75" s="60">
        <v>11140234</v>
      </c>
      <c r="Y75" s="54">
        <f t="shared" si="16"/>
        <v>0.99629928201778384</v>
      </c>
      <c r="Z75" s="54">
        <f t="shared" si="17"/>
        <v>0.91635582648994152</v>
      </c>
      <c r="AA75"/>
      <c r="AF75" s="40"/>
      <c r="AG75" s="40"/>
      <c r="AH75" s="40"/>
      <c r="AI75" s="40"/>
      <c r="AJ75" s="40"/>
      <c r="AK75" s="40"/>
      <c r="AL75" s="40"/>
      <c r="AM75" s="51"/>
      <c r="AN75" s="51"/>
      <c r="AS75" s="40"/>
    </row>
    <row r="76" spans="1:45" x14ac:dyDescent="0.25">
      <c r="A76" s="4" t="s">
        <v>54</v>
      </c>
      <c r="B76" s="4" t="s">
        <v>2</v>
      </c>
      <c r="C76">
        <v>36</v>
      </c>
      <c r="D76" s="34">
        <v>156795</v>
      </c>
      <c r="E76" s="11">
        <v>158709</v>
      </c>
      <c r="F76" s="11">
        <v>295524825</v>
      </c>
      <c r="G76" s="16">
        <f t="shared" si="14"/>
        <v>5.3056456424599864E-4</v>
      </c>
      <c r="H76" s="16">
        <f t="shared" si="15"/>
        <v>5.3704117750513855E-4</v>
      </c>
      <c r="I76" s="11">
        <v>131</v>
      </c>
      <c r="J76" s="34">
        <f t="shared" si="12"/>
        <v>3248640</v>
      </c>
      <c r="K76" s="11">
        <f t="shared" si="13"/>
        <v>325469428</v>
      </c>
      <c r="L76" s="11">
        <v>1446102</v>
      </c>
      <c r="M76" s="11">
        <v>145174802</v>
      </c>
      <c r="N76" s="11">
        <v>1446102</v>
      </c>
      <c r="O76" s="11">
        <v>144966311</v>
      </c>
      <c r="P76" s="11">
        <v>356436</v>
      </c>
      <c r="Q76" s="11">
        <v>35328315</v>
      </c>
      <c r="R76" s="59">
        <v>10944526</v>
      </c>
      <c r="S76" s="60">
        <v>4880</v>
      </c>
      <c r="T76" s="60">
        <v>2242.73</v>
      </c>
      <c r="U76" s="60">
        <v>17122</v>
      </c>
      <c r="V76" s="60">
        <v>1080</v>
      </c>
      <c r="W76" s="60">
        <v>3117</v>
      </c>
      <c r="X76" s="60">
        <v>10900815</v>
      </c>
      <c r="Y76" s="54">
        <f t="shared" si="16"/>
        <v>0.9960061312842603</v>
      </c>
      <c r="Z76" s="54">
        <f t="shared" si="17"/>
        <v>0.89666207538719123</v>
      </c>
      <c r="AA76"/>
      <c r="AF76" s="40"/>
      <c r="AG76" s="40"/>
      <c r="AH76" s="40"/>
      <c r="AI76" s="40"/>
      <c r="AJ76" s="40"/>
      <c r="AK76" s="40"/>
      <c r="AL76" s="40"/>
      <c r="AM76" s="51"/>
      <c r="AN76" s="51"/>
      <c r="AS76" s="40"/>
    </row>
    <row r="77" spans="1:45" x14ac:dyDescent="0.25">
      <c r="A77" s="4" t="s">
        <v>54</v>
      </c>
      <c r="B77" s="4" t="s">
        <v>2</v>
      </c>
      <c r="C77">
        <v>38</v>
      </c>
      <c r="D77" s="34">
        <v>138665</v>
      </c>
      <c r="E77" s="11">
        <v>140236</v>
      </c>
      <c r="F77" s="11">
        <v>233478861</v>
      </c>
      <c r="G77" s="16">
        <f t="shared" si="14"/>
        <v>5.939081568502255E-4</v>
      </c>
      <c r="H77" s="16">
        <f t="shared" si="15"/>
        <v>6.0063681739478758E-4</v>
      </c>
      <c r="I77" s="11">
        <v>143</v>
      </c>
      <c r="J77" s="34">
        <f t="shared" si="12"/>
        <v>2534806</v>
      </c>
      <c r="K77" s="11">
        <f t="shared" si="13"/>
        <v>254732118</v>
      </c>
      <c r="L77" s="11">
        <v>1028493</v>
      </c>
      <c r="M77" s="11">
        <v>103474819</v>
      </c>
      <c r="N77" s="11">
        <v>1028493</v>
      </c>
      <c r="O77" s="11">
        <v>103418659</v>
      </c>
      <c r="P77" s="11">
        <v>477820</v>
      </c>
      <c r="Q77" s="11">
        <v>47838640</v>
      </c>
      <c r="R77" s="59">
        <v>9608628</v>
      </c>
      <c r="S77" s="60">
        <v>7233</v>
      </c>
      <c r="T77" s="60">
        <v>1328.44</v>
      </c>
      <c r="U77" s="60">
        <v>11977</v>
      </c>
      <c r="V77" s="60">
        <v>1921</v>
      </c>
      <c r="W77" s="60">
        <v>1561</v>
      </c>
      <c r="X77" s="60">
        <v>9571154</v>
      </c>
      <c r="Y77" s="54">
        <f t="shared" si="16"/>
        <v>0.99609996349114571</v>
      </c>
      <c r="Z77" s="54">
        <f t="shared" si="17"/>
        <v>0.78728891458945205</v>
      </c>
      <c r="AA77"/>
      <c r="AF77" s="40"/>
      <c r="AG77" s="40"/>
      <c r="AH77" s="40"/>
      <c r="AI77" s="40"/>
      <c r="AJ77" s="40"/>
      <c r="AK77" s="40"/>
      <c r="AL77" s="40"/>
      <c r="AM77" s="51"/>
      <c r="AN77" s="51"/>
      <c r="AS77" s="40"/>
    </row>
    <row r="78" spans="1:45" x14ac:dyDescent="0.25">
      <c r="A78" s="5" t="s">
        <v>54</v>
      </c>
      <c r="B78" s="5" t="s">
        <v>2</v>
      </c>
      <c r="C78" s="2">
        <v>40</v>
      </c>
      <c r="D78" s="33">
        <v>0</v>
      </c>
      <c r="E78" s="12">
        <v>0</v>
      </c>
      <c r="F78" s="12">
        <v>1291</v>
      </c>
      <c r="G78" s="17">
        <f t="shared" si="14"/>
        <v>0</v>
      </c>
      <c r="H78" s="17">
        <f t="shared" si="15"/>
        <v>0</v>
      </c>
      <c r="I78" s="71">
        <v>0</v>
      </c>
      <c r="J78" s="33">
        <f t="shared" si="12"/>
        <v>15</v>
      </c>
      <c r="K78" s="12">
        <f t="shared" si="13"/>
        <v>1392</v>
      </c>
      <c r="L78" s="181">
        <v>0</v>
      </c>
      <c r="M78" s="181">
        <v>0</v>
      </c>
      <c r="N78" s="181">
        <v>0</v>
      </c>
      <c r="O78" s="181">
        <v>0</v>
      </c>
      <c r="P78" s="12">
        <v>15</v>
      </c>
      <c r="Q78" s="12">
        <v>1392</v>
      </c>
      <c r="R78" s="182">
        <v>0</v>
      </c>
      <c r="S78" s="183">
        <v>0</v>
      </c>
      <c r="T78" s="183"/>
      <c r="U78" s="183">
        <v>0</v>
      </c>
      <c r="V78" s="183">
        <v>0</v>
      </c>
      <c r="W78" s="183">
        <v>0</v>
      </c>
      <c r="X78" s="186">
        <v>0</v>
      </c>
      <c r="Y78" s="53" t="s">
        <v>95</v>
      </c>
      <c r="Z78" s="53">
        <f t="shared" si="17"/>
        <v>0</v>
      </c>
      <c r="AA78"/>
      <c r="AF78" s="40"/>
      <c r="AG78" s="40"/>
      <c r="AH78" s="40"/>
      <c r="AI78" s="40"/>
      <c r="AJ78" s="40"/>
      <c r="AK78" s="40"/>
      <c r="AL78" s="40"/>
      <c r="AM78" s="51"/>
      <c r="AN78" s="51"/>
      <c r="AS78" s="40"/>
    </row>
    <row r="79" spans="1:45" x14ac:dyDescent="0.25">
      <c r="A79" s="4" t="s">
        <v>54</v>
      </c>
      <c r="B79" t="s">
        <v>31</v>
      </c>
      <c r="C79">
        <v>2</v>
      </c>
      <c r="D79" s="39">
        <v>894818</v>
      </c>
      <c r="E79" s="19">
        <v>897547</v>
      </c>
      <c r="F79" s="19">
        <v>377987245</v>
      </c>
      <c r="G79" s="16">
        <f t="shared" si="14"/>
        <v>2.3673232677467728E-3</v>
      </c>
      <c r="H79" s="16">
        <f t="shared" si="15"/>
        <v>2.3745430880875358E-3</v>
      </c>
      <c r="I79" s="11">
        <v>1814</v>
      </c>
      <c r="J79" s="34">
        <f t="shared" si="12"/>
        <v>4437220</v>
      </c>
      <c r="K79" s="18">
        <f t="shared" si="13"/>
        <v>448159220</v>
      </c>
      <c r="L79" s="29">
        <v>2218610</v>
      </c>
      <c r="M79" s="29">
        <v>224079610</v>
      </c>
      <c r="N79" s="29">
        <v>2218610</v>
      </c>
      <c r="O79" s="29">
        <v>224079610</v>
      </c>
      <c r="P79" s="189">
        <v>0</v>
      </c>
      <c r="Q79" s="189">
        <v>0</v>
      </c>
      <c r="R79" s="59">
        <v>11365064</v>
      </c>
      <c r="S79" s="60">
        <v>2063</v>
      </c>
      <c r="T79" s="60">
        <v>5509</v>
      </c>
      <c r="U79" s="60">
        <v>46420</v>
      </c>
      <c r="V79" s="60">
        <v>389</v>
      </c>
      <c r="W79" s="60">
        <v>9071</v>
      </c>
      <c r="X79" s="60">
        <v>11273583</v>
      </c>
      <c r="Y79" s="54">
        <f t="shared" si="16"/>
        <v>0.99195068325176172</v>
      </c>
      <c r="Z79" s="54">
        <f t="shared" si="17"/>
        <v>0.92732463855498493</v>
      </c>
      <c r="AA79"/>
      <c r="AF79" s="40"/>
      <c r="AG79" s="40"/>
      <c r="AH79" s="40"/>
      <c r="AI79" s="40"/>
      <c r="AJ79" s="40"/>
      <c r="AK79" s="40"/>
      <c r="AL79" s="40"/>
      <c r="AM79" s="51"/>
      <c r="AN79" s="51"/>
      <c r="AS79" s="40"/>
    </row>
    <row r="80" spans="1:45" x14ac:dyDescent="0.25">
      <c r="A80" s="4" t="s">
        <v>54</v>
      </c>
      <c r="B80" t="s">
        <v>31</v>
      </c>
      <c r="C80">
        <v>4</v>
      </c>
      <c r="D80" s="34">
        <v>234035</v>
      </c>
      <c r="E80" s="18">
        <v>236413</v>
      </c>
      <c r="F80" s="18">
        <v>356645187</v>
      </c>
      <c r="G80" s="16">
        <f t="shared" si="14"/>
        <v>6.5621241651580176E-4</v>
      </c>
      <c r="H80" s="16">
        <f t="shared" si="15"/>
        <v>6.6288010778622962E-4</v>
      </c>
      <c r="I80" s="11">
        <v>136</v>
      </c>
      <c r="J80" s="34">
        <f t="shared" si="12"/>
        <v>3985589</v>
      </c>
      <c r="K80" s="18">
        <f t="shared" si="13"/>
        <v>396076580</v>
      </c>
      <c r="L80" s="29">
        <v>1885262</v>
      </c>
      <c r="M80" s="29">
        <v>188260449</v>
      </c>
      <c r="N80" s="29">
        <v>1885262</v>
      </c>
      <c r="O80" s="29">
        <v>187380591</v>
      </c>
      <c r="P80" s="29">
        <v>215065</v>
      </c>
      <c r="Q80" s="29">
        <v>20435540</v>
      </c>
      <c r="R80" s="59">
        <v>11326365</v>
      </c>
      <c r="S80" s="60">
        <v>2755</v>
      </c>
      <c r="T80" s="60">
        <v>4111.2</v>
      </c>
      <c r="U80" s="60">
        <v>33765</v>
      </c>
      <c r="V80" s="60">
        <v>540</v>
      </c>
      <c r="W80" s="60">
        <v>6377</v>
      </c>
      <c r="X80" s="60">
        <v>11291281</v>
      </c>
      <c r="Y80" s="54">
        <f t="shared" si="16"/>
        <v>0.99690244840246633</v>
      </c>
      <c r="Z80" s="54">
        <f t="shared" si="17"/>
        <v>0.92878041277096812</v>
      </c>
      <c r="AA80"/>
      <c r="AF80" s="40"/>
      <c r="AG80" s="40"/>
      <c r="AH80" s="40"/>
      <c r="AI80" s="40"/>
      <c r="AJ80" s="40"/>
      <c r="AK80" s="40"/>
      <c r="AL80" s="40"/>
      <c r="AM80" s="51"/>
      <c r="AN80" s="51"/>
      <c r="AS80" s="40"/>
    </row>
    <row r="81" spans="1:42" x14ac:dyDescent="0.25">
      <c r="A81" s="4" t="s">
        <v>54</v>
      </c>
      <c r="B81" t="s">
        <v>31</v>
      </c>
      <c r="C81">
        <v>6</v>
      </c>
      <c r="D81" s="34">
        <v>234035</v>
      </c>
      <c r="E81" s="18">
        <v>236413</v>
      </c>
      <c r="F81" s="18">
        <v>356645187</v>
      </c>
      <c r="G81" s="16">
        <f t="shared" si="14"/>
        <v>6.5621241651580176E-4</v>
      </c>
      <c r="H81" s="16">
        <f t="shared" si="15"/>
        <v>6.6288010778622962E-4</v>
      </c>
      <c r="I81" s="11">
        <v>136</v>
      </c>
      <c r="J81" s="34">
        <f t="shared" si="12"/>
        <v>3985589</v>
      </c>
      <c r="K81" s="18">
        <f t="shared" si="13"/>
        <v>396076580</v>
      </c>
      <c r="L81" s="29">
        <v>1885262</v>
      </c>
      <c r="M81" s="29">
        <v>188260449</v>
      </c>
      <c r="N81" s="29">
        <v>1885262</v>
      </c>
      <c r="O81" s="29">
        <v>187380591</v>
      </c>
      <c r="P81" s="29">
        <v>215065</v>
      </c>
      <c r="Q81" s="29">
        <v>20435540</v>
      </c>
      <c r="R81" s="59">
        <v>11326365</v>
      </c>
      <c r="S81" s="60">
        <v>2755</v>
      </c>
      <c r="T81" s="60">
        <v>4111.2</v>
      </c>
      <c r="U81" s="60">
        <v>33765</v>
      </c>
      <c r="V81" s="60">
        <v>540</v>
      </c>
      <c r="W81" s="60">
        <v>6377</v>
      </c>
      <c r="X81" s="60">
        <v>11291281</v>
      </c>
      <c r="Y81" s="54">
        <f t="shared" si="16"/>
        <v>0.99690244840246633</v>
      </c>
      <c r="Z81" s="54">
        <f t="shared" si="17"/>
        <v>0.92878041277096812</v>
      </c>
      <c r="AA81"/>
    </row>
    <row r="82" spans="1:42" x14ac:dyDescent="0.25">
      <c r="A82" s="4" t="s">
        <v>54</v>
      </c>
      <c r="B82" s="6" t="s">
        <v>31</v>
      </c>
      <c r="C82" s="6">
        <v>8</v>
      </c>
      <c r="D82" s="34">
        <v>234035</v>
      </c>
      <c r="E82" s="18">
        <v>236413</v>
      </c>
      <c r="F82" s="18">
        <v>356645187</v>
      </c>
      <c r="G82" s="16">
        <f t="shared" si="14"/>
        <v>6.5621241651580176E-4</v>
      </c>
      <c r="H82" s="16">
        <f t="shared" si="15"/>
        <v>6.6288010778622962E-4</v>
      </c>
      <c r="I82" s="11">
        <v>136</v>
      </c>
      <c r="J82" s="34">
        <f t="shared" si="12"/>
        <v>3985589</v>
      </c>
      <c r="K82" s="18">
        <f t="shared" si="13"/>
        <v>396076580</v>
      </c>
      <c r="L82" s="29">
        <v>1885262</v>
      </c>
      <c r="M82" s="29">
        <v>188260449</v>
      </c>
      <c r="N82" s="29">
        <v>1885262</v>
      </c>
      <c r="O82" s="29">
        <v>187380591</v>
      </c>
      <c r="P82" s="29">
        <v>215065</v>
      </c>
      <c r="Q82" s="29">
        <v>20435540</v>
      </c>
      <c r="R82" s="59">
        <v>11326365</v>
      </c>
      <c r="S82" s="60">
        <v>2755</v>
      </c>
      <c r="T82" s="60">
        <v>4111.2</v>
      </c>
      <c r="U82" s="60">
        <v>33765</v>
      </c>
      <c r="V82" s="60">
        <v>540</v>
      </c>
      <c r="W82" s="60">
        <v>6377</v>
      </c>
      <c r="X82" s="60">
        <v>11291281</v>
      </c>
      <c r="Y82" s="54">
        <f t="shared" si="16"/>
        <v>0.99690244840246633</v>
      </c>
      <c r="Z82" s="54">
        <f t="shared" si="17"/>
        <v>0.92878041277096812</v>
      </c>
      <c r="AA82"/>
      <c r="AD82" s="40"/>
      <c r="AE82" s="40"/>
      <c r="AF82" s="40"/>
      <c r="AG82" s="40"/>
      <c r="AH82" s="40"/>
      <c r="AI82" s="40"/>
      <c r="AJ82" s="40"/>
      <c r="AK82" s="51"/>
      <c r="AP82" s="40"/>
    </row>
    <row r="83" spans="1:42" x14ac:dyDescent="0.25">
      <c r="A83" s="4" t="s">
        <v>54</v>
      </c>
      <c r="B83" t="s">
        <v>31</v>
      </c>
      <c r="C83">
        <v>10</v>
      </c>
      <c r="D83" s="34">
        <v>234035</v>
      </c>
      <c r="E83" s="18">
        <v>236413</v>
      </c>
      <c r="F83" s="18">
        <v>356645187</v>
      </c>
      <c r="G83" s="16">
        <f t="shared" si="14"/>
        <v>6.5621241651580176E-4</v>
      </c>
      <c r="H83" s="16">
        <f t="shared" si="15"/>
        <v>6.6288010778622962E-4</v>
      </c>
      <c r="I83" s="11">
        <v>136</v>
      </c>
      <c r="J83" s="34">
        <f t="shared" si="12"/>
        <v>3985589</v>
      </c>
      <c r="K83" s="18">
        <f t="shared" si="13"/>
        <v>396076579</v>
      </c>
      <c r="L83" s="29">
        <v>1885262</v>
      </c>
      <c r="M83" s="29">
        <v>188260449</v>
      </c>
      <c r="N83" s="29">
        <v>1885262</v>
      </c>
      <c r="O83" s="29">
        <v>187380591</v>
      </c>
      <c r="P83" s="29">
        <v>215065</v>
      </c>
      <c r="Q83" s="29">
        <v>20435539</v>
      </c>
      <c r="R83" s="59">
        <v>11326282</v>
      </c>
      <c r="S83" s="60">
        <v>2754</v>
      </c>
      <c r="T83" s="60">
        <v>4112.67</v>
      </c>
      <c r="U83" s="60">
        <v>33765</v>
      </c>
      <c r="V83" s="60">
        <v>539</v>
      </c>
      <c r="W83" s="60">
        <v>6377</v>
      </c>
      <c r="X83" s="60">
        <v>11291198</v>
      </c>
      <c r="Y83" s="54">
        <f t="shared" si="16"/>
        <v>0.99690242570333321</v>
      </c>
      <c r="Z83" s="54">
        <f t="shared" si="17"/>
        <v>0.92877358548766342</v>
      </c>
      <c r="AA83"/>
      <c r="AD83" s="40"/>
      <c r="AE83" s="40"/>
      <c r="AF83" s="40"/>
      <c r="AG83" s="40"/>
      <c r="AH83" s="40"/>
      <c r="AI83" s="40"/>
      <c r="AJ83" s="40"/>
      <c r="AK83" s="51"/>
      <c r="AP83" s="40"/>
    </row>
    <row r="84" spans="1:42" x14ac:dyDescent="0.25">
      <c r="A84" s="4" t="s">
        <v>54</v>
      </c>
      <c r="B84" t="s">
        <v>31</v>
      </c>
      <c r="C84">
        <v>12</v>
      </c>
      <c r="D84" s="34">
        <v>234034</v>
      </c>
      <c r="E84" s="18">
        <v>236412</v>
      </c>
      <c r="F84" s="18">
        <v>356645185</v>
      </c>
      <c r="G84" s="16">
        <f t="shared" si="14"/>
        <v>6.5620961628852492E-4</v>
      </c>
      <c r="H84" s="16">
        <f t="shared" si="15"/>
        <v>6.6287730759634399E-4</v>
      </c>
      <c r="I84" s="11">
        <v>136</v>
      </c>
      <c r="J84" s="34">
        <f t="shared" si="12"/>
        <v>3985589</v>
      </c>
      <c r="K84" s="18">
        <f t="shared" si="13"/>
        <v>396076577</v>
      </c>
      <c r="L84" s="29">
        <v>1885262</v>
      </c>
      <c r="M84" s="29">
        <v>188260448</v>
      </c>
      <c r="N84" s="29">
        <v>1885262</v>
      </c>
      <c r="O84" s="29">
        <v>187380590</v>
      </c>
      <c r="P84" s="29">
        <v>215065</v>
      </c>
      <c r="Q84" s="29">
        <v>20435539</v>
      </c>
      <c r="R84" s="59">
        <v>11326365</v>
      </c>
      <c r="S84" s="60">
        <v>2755</v>
      </c>
      <c r="T84" s="60">
        <v>4111.2</v>
      </c>
      <c r="U84" s="60">
        <v>33765</v>
      </c>
      <c r="V84" s="60">
        <v>540</v>
      </c>
      <c r="W84" s="60">
        <v>6377</v>
      </c>
      <c r="X84" s="60">
        <v>11291281</v>
      </c>
      <c r="Y84" s="54">
        <f t="shared" si="16"/>
        <v>0.99690244840246633</v>
      </c>
      <c r="Z84" s="54">
        <f t="shared" si="17"/>
        <v>0.92878041277096812</v>
      </c>
      <c r="AA84"/>
      <c r="AD84" s="40"/>
      <c r="AE84" s="40"/>
      <c r="AF84" s="40"/>
      <c r="AG84" s="40"/>
      <c r="AH84" s="40"/>
      <c r="AI84" s="40"/>
      <c r="AJ84" s="40"/>
      <c r="AK84" s="51"/>
      <c r="AP84" s="40"/>
    </row>
    <row r="85" spans="1:42" x14ac:dyDescent="0.25">
      <c r="A85" s="4" t="s">
        <v>54</v>
      </c>
      <c r="B85" t="s">
        <v>31</v>
      </c>
      <c r="C85">
        <v>14</v>
      </c>
      <c r="D85" s="34">
        <v>234034</v>
      </c>
      <c r="E85" s="18">
        <v>236412</v>
      </c>
      <c r="F85" s="18">
        <v>356645184</v>
      </c>
      <c r="G85" s="16">
        <f t="shared" si="14"/>
        <v>6.5620961812847586E-4</v>
      </c>
      <c r="H85" s="16">
        <f t="shared" si="15"/>
        <v>6.6287730945499047E-4</v>
      </c>
      <c r="I85" s="11">
        <v>136</v>
      </c>
      <c r="J85" s="34">
        <f t="shared" si="12"/>
        <v>3985589</v>
      </c>
      <c r="K85" s="18">
        <f t="shared" si="13"/>
        <v>396076576</v>
      </c>
      <c r="L85" s="29">
        <v>1885262</v>
      </c>
      <c r="M85" s="29">
        <v>188260447</v>
      </c>
      <c r="N85" s="29">
        <v>1885262</v>
      </c>
      <c r="O85" s="29">
        <v>187380590</v>
      </c>
      <c r="P85" s="29">
        <v>215065</v>
      </c>
      <c r="Q85" s="29">
        <v>20435539</v>
      </c>
      <c r="R85" s="59">
        <v>11326365</v>
      </c>
      <c r="S85" s="60">
        <v>2755</v>
      </c>
      <c r="T85" s="60">
        <v>4111.2</v>
      </c>
      <c r="U85" s="60">
        <v>33765</v>
      </c>
      <c r="V85" s="60">
        <v>540</v>
      </c>
      <c r="W85" s="60">
        <v>6377</v>
      </c>
      <c r="X85" s="60">
        <v>11291281</v>
      </c>
      <c r="Y85" s="54">
        <f t="shared" si="16"/>
        <v>0.99690244840246633</v>
      </c>
      <c r="Z85" s="54">
        <f t="shared" si="17"/>
        <v>0.92878041277096812</v>
      </c>
      <c r="AA85"/>
      <c r="AD85" s="40"/>
      <c r="AE85" s="40"/>
      <c r="AF85" s="40"/>
      <c r="AG85" s="40"/>
      <c r="AH85" s="40"/>
      <c r="AI85" s="40"/>
      <c r="AJ85" s="40"/>
      <c r="AK85" s="51"/>
      <c r="AP85" s="40"/>
    </row>
    <row r="86" spans="1:42" x14ac:dyDescent="0.25">
      <c r="A86" s="4" t="s">
        <v>54</v>
      </c>
      <c r="B86" t="s">
        <v>31</v>
      </c>
      <c r="C86">
        <v>16</v>
      </c>
      <c r="D86" s="34">
        <v>233900</v>
      </c>
      <c r="E86" s="18">
        <v>236280</v>
      </c>
      <c r="F86" s="18">
        <v>356639608</v>
      </c>
      <c r="G86" s="16">
        <f t="shared" si="14"/>
        <v>6.5584414841550638E-4</v>
      </c>
      <c r="H86" s="16">
        <f t="shared" si="15"/>
        <v>6.6251755189232931E-4</v>
      </c>
      <c r="I86" s="11">
        <v>137</v>
      </c>
      <c r="J86" s="34">
        <f t="shared" si="12"/>
        <v>3985589</v>
      </c>
      <c r="K86" s="18">
        <f t="shared" si="13"/>
        <v>396061042</v>
      </c>
      <c r="L86" s="29">
        <v>1885262</v>
      </c>
      <c r="M86" s="29">
        <v>188254285</v>
      </c>
      <c r="N86" s="29">
        <v>1885262</v>
      </c>
      <c r="O86" s="29">
        <v>187372358</v>
      </c>
      <c r="P86" s="29">
        <v>215065</v>
      </c>
      <c r="Q86" s="29">
        <v>20434399</v>
      </c>
      <c r="R86" s="59">
        <v>11326354</v>
      </c>
      <c r="S86" s="60">
        <v>2757</v>
      </c>
      <c r="T86" s="60">
        <v>4108.22</v>
      </c>
      <c r="U86" s="60">
        <v>33765</v>
      </c>
      <c r="V86" s="60">
        <v>540</v>
      </c>
      <c r="W86" s="60">
        <v>6372</v>
      </c>
      <c r="X86" s="60">
        <v>11291270</v>
      </c>
      <c r="Y86" s="54">
        <f t="shared" si="16"/>
        <v>0.99690244539416661</v>
      </c>
      <c r="Z86" s="54">
        <f t="shared" si="17"/>
        <v>0.92877950795028918</v>
      </c>
      <c r="AA86"/>
      <c r="AD86" s="40"/>
      <c r="AE86" s="40"/>
      <c r="AF86" s="40"/>
      <c r="AG86" s="40"/>
      <c r="AH86" s="40"/>
      <c r="AI86" s="40"/>
      <c r="AJ86" s="40"/>
      <c r="AK86" s="51"/>
      <c r="AP86" s="40"/>
    </row>
    <row r="87" spans="1:42" x14ac:dyDescent="0.25">
      <c r="A87" s="4" t="s">
        <v>54</v>
      </c>
      <c r="B87" t="s">
        <v>31</v>
      </c>
      <c r="C87">
        <v>18</v>
      </c>
      <c r="D87" s="34">
        <v>233783</v>
      </c>
      <c r="E87" s="18">
        <v>236158</v>
      </c>
      <c r="F87" s="18">
        <v>356636495</v>
      </c>
      <c r="G87" s="16">
        <f t="shared" si="14"/>
        <v>6.5552180799668296E-4</v>
      </c>
      <c r="H87" s="16">
        <f t="shared" si="15"/>
        <v>6.6218124984656994E-4</v>
      </c>
      <c r="I87" s="11">
        <v>137</v>
      </c>
      <c r="J87" s="34">
        <f t="shared" si="12"/>
        <v>3985589</v>
      </c>
      <c r="K87" s="18">
        <f t="shared" si="13"/>
        <v>395997109</v>
      </c>
      <c r="L87" s="29">
        <v>1885262</v>
      </c>
      <c r="M87" s="29">
        <v>188226579</v>
      </c>
      <c r="N87" s="29">
        <v>1885262</v>
      </c>
      <c r="O87" s="29">
        <v>187340601</v>
      </c>
      <c r="P87" s="29">
        <v>215065</v>
      </c>
      <c r="Q87" s="29">
        <v>20429929</v>
      </c>
      <c r="R87" s="59">
        <v>11326579</v>
      </c>
      <c r="S87" s="60">
        <v>2760</v>
      </c>
      <c r="T87" s="60">
        <v>4103.83</v>
      </c>
      <c r="U87" s="60">
        <v>33765</v>
      </c>
      <c r="V87" s="60">
        <v>540</v>
      </c>
      <c r="W87" s="60">
        <v>6372</v>
      </c>
      <c r="X87" s="60">
        <v>11291495</v>
      </c>
      <c r="Y87" s="54">
        <f t="shared" si="16"/>
        <v>0.99690250692640736</v>
      </c>
      <c r="Z87" s="54">
        <f t="shared" si="17"/>
        <v>0.92879801564599462</v>
      </c>
      <c r="AA87"/>
      <c r="AD87" s="40"/>
      <c r="AE87" s="40"/>
      <c r="AF87" s="40"/>
      <c r="AG87" s="40"/>
      <c r="AH87" s="40"/>
      <c r="AI87" s="40"/>
      <c r="AJ87" s="40"/>
      <c r="AK87" s="51"/>
      <c r="AP87" s="40"/>
    </row>
    <row r="88" spans="1:42" x14ac:dyDescent="0.25">
      <c r="A88" s="4" t="s">
        <v>54</v>
      </c>
      <c r="B88" t="s">
        <v>31</v>
      </c>
      <c r="C88">
        <v>20</v>
      </c>
      <c r="D88" s="34">
        <v>233566</v>
      </c>
      <c r="E88" s="18">
        <v>235955</v>
      </c>
      <c r="F88" s="18">
        <v>356627564</v>
      </c>
      <c r="G88" s="16">
        <f t="shared" si="14"/>
        <v>6.5492974626044326E-4</v>
      </c>
      <c r="H88" s="16">
        <f t="shared" si="15"/>
        <v>6.616286115225799E-4</v>
      </c>
      <c r="I88" s="11">
        <v>136</v>
      </c>
      <c r="J88" s="34">
        <f t="shared" si="12"/>
        <v>3985588</v>
      </c>
      <c r="K88" s="18">
        <f t="shared" si="13"/>
        <v>395936941</v>
      </c>
      <c r="L88" s="29">
        <v>1885261</v>
      </c>
      <c r="M88" s="29">
        <v>188200693</v>
      </c>
      <c r="N88" s="29">
        <v>1885261</v>
      </c>
      <c r="O88" s="29">
        <v>187310517</v>
      </c>
      <c r="P88" s="29">
        <v>215066</v>
      </c>
      <c r="Q88" s="29">
        <v>20425731</v>
      </c>
      <c r="R88" s="59">
        <v>11327859</v>
      </c>
      <c r="S88" s="60">
        <v>2764</v>
      </c>
      <c r="T88" s="60">
        <v>4098.3599999999997</v>
      </c>
      <c r="U88" s="60">
        <v>33765</v>
      </c>
      <c r="V88" s="60">
        <v>541</v>
      </c>
      <c r="W88" s="60">
        <v>6357</v>
      </c>
      <c r="X88" s="60">
        <v>11292965</v>
      </c>
      <c r="Y88" s="54">
        <f t="shared" si="16"/>
        <v>0.99691962973762294</v>
      </c>
      <c r="Z88" s="137">
        <f t="shared" si="17"/>
        <v>0.92891893259127067</v>
      </c>
      <c r="AA88"/>
      <c r="AD88" s="40"/>
      <c r="AE88" s="40"/>
      <c r="AF88" s="40"/>
      <c r="AG88" s="40"/>
      <c r="AH88" s="40"/>
      <c r="AI88" s="40"/>
      <c r="AJ88" s="40"/>
      <c r="AK88" s="51"/>
      <c r="AP88" s="40"/>
    </row>
    <row r="89" spans="1:42" x14ac:dyDescent="0.25">
      <c r="A89" s="4" t="s">
        <v>54</v>
      </c>
      <c r="B89" t="s">
        <v>31</v>
      </c>
      <c r="C89">
        <v>22</v>
      </c>
      <c r="D89" s="34">
        <v>233389</v>
      </c>
      <c r="E89" s="18">
        <v>235772</v>
      </c>
      <c r="F89" s="18">
        <v>356612997</v>
      </c>
      <c r="G89" s="16">
        <f t="shared" si="14"/>
        <v>6.544601625946908E-4</v>
      </c>
      <c r="H89" s="16">
        <f t="shared" si="15"/>
        <v>6.611424765317794E-4</v>
      </c>
      <c r="I89" s="11">
        <v>136</v>
      </c>
      <c r="J89" s="34">
        <f t="shared" si="12"/>
        <v>3985587</v>
      </c>
      <c r="K89" s="18">
        <f t="shared" si="13"/>
        <v>395875148</v>
      </c>
      <c r="L89" s="29">
        <v>1885261</v>
      </c>
      <c r="M89" s="29">
        <v>188174655</v>
      </c>
      <c r="N89" s="29">
        <v>1885261</v>
      </c>
      <c r="O89" s="29">
        <v>187279804</v>
      </c>
      <c r="P89" s="29">
        <v>215065</v>
      </c>
      <c r="Q89" s="29">
        <v>20420689</v>
      </c>
      <c r="R89" s="59">
        <v>11327351</v>
      </c>
      <c r="S89" s="60">
        <v>2768</v>
      </c>
      <c r="T89" s="60">
        <v>4092.25</v>
      </c>
      <c r="U89" s="60">
        <v>33765</v>
      </c>
      <c r="V89" s="60">
        <v>541</v>
      </c>
      <c r="W89" s="60">
        <v>6357</v>
      </c>
      <c r="X89" s="60">
        <v>11292990</v>
      </c>
      <c r="Y89" s="54">
        <f t="shared" si="16"/>
        <v>0.99696654584112387</v>
      </c>
      <c r="Z89" s="54">
        <f t="shared" si="17"/>
        <v>0.92892098900190467</v>
      </c>
      <c r="AA89"/>
      <c r="AD89" s="40"/>
      <c r="AE89" s="40"/>
      <c r="AF89" s="40"/>
      <c r="AG89" s="40"/>
      <c r="AH89" s="40"/>
      <c r="AI89" s="40"/>
      <c r="AJ89" s="40"/>
      <c r="AK89" s="51"/>
      <c r="AP89" s="40"/>
    </row>
    <row r="90" spans="1:42" x14ac:dyDescent="0.25">
      <c r="A90" s="4" t="s">
        <v>54</v>
      </c>
      <c r="B90" t="s">
        <v>31</v>
      </c>
      <c r="C90">
        <v>24</v>
      </c>
      <c r="D90" s="34">
        <v>233222</v>
      </c>
      <c r="E90" s="18">
        <v>235608</v>
      </c>
      <c r="F90" s="18">
        <v>356590352</v>
      </c>
      <c r="G90" s="16">
        <f t="shared" si="14"/>
        <v>6.5403339908646769E-4</v>
      </c>
      <c r="H90" s="16">
        <f t="shared" si="15"/>
        <v>6.6072455039389291E-4</v>
      </c>
      <c r="I90" s="11">
        <v>136</v>
      </c>
      <c r="J90" s="34">
        <f t="shared" si="12"/>
        <v>3985585</v>
      </c>
      <c r="K90" s="18">
        <f t="shared" si="13"/>
        <v>395753288</v>
      </c>
      <c r="L90" s="29">
        <v>1885259</v>
      </c>
      <c r="M90" s="29">
        <v>188123007</v>
      </c>
      <c r="N90" s="29">
        <v>1885259</v>
      </c>
      <c r="O90" s="29">
        <v>187218376</v>
      </c>
      <c r="P90" s="29">
        <v>215067</v>
      </c>
      <c r="Q90" s="29">
        <v>20411905</v>
      </c>
      <c r="R90" s="59">
        <v>11326599</v>
      </c>
      <c r="S90" s="60">
        <v>2772</v>
      </c>
      <c r="T90" s="60">
        <v>4086.07</v>
      </c>
      <c r="U90" s="60">
        <v>33765</v>
      </c>
      <c r="V90" s="60">
        <v>542</v>
      </c>
      <c r="W90" s="60">
        <v>6355</v>
      </c>
      <c r="X90" s="60">
        <v>11292313</v>
      </c>
      <c r="Y90" s="54">
        <f t="shared" si="16"/>
        <v>0.99697296602448804</v>
      </c>
      <c r="Z90" s="54">
        <f t="shared" si="17"/>
        <v>0.92886530140193735</v>
      </c>
      <c r="AA90"/>
      <c r="AD90" s="40"/>
      <c r="AE90" s="40"/>
      <c r="AF90" s="40"/>
      <c r="AG90" s="40"/>
      <c r="AH90" s="40"/>
      <c r="AI90" s="40"/>
      <c r="AJ90" s="40"/>
      <c r="AK90" s="51"/>
      <c r="AP90" s="40"/>
    </row>
    <row r="91" spans="1:42" x14ac:dyDescent="0.25">
      <c r="A91" s="4" t="s">
        <v>54</v>
      </c>
      <c r="B91" t="s">
        <v>31</v>
      </c>
      <c r="C91">
        <v>26</v>
      </c>
      <c r="D91" s="34">
        <v>233112</v>
      </c>
      <c r="E91" s="18">
        <v>235498</v>
      </c>
      <c r="F91" s="18">
        <v>356560149</v>
      </c>
      <c r="G91" s="16">
        <f t="shared" si="14"/>
        <v>6.5378029668705347E-4</v>
      </c>
      <c r="H91" s="16">
        <f t="shared" si="15"/>
        <v>6.6047201477919507E-4</v>
      </c>
      <c r="I91" s="11">
        <v>137</v>
      </c>
      <c r="J91" s="34">
        <f t="shared" si="12"/>
        <v>3985581</v>
      </c>
      <c r="K91" s="18">
        <f t="shared" si="13"/>
        <v>395642157</v>
      </c>
      <c r="L91" s="29">
        <v>1885255</v>
      </c>
      <c r="M91" s="29">
        <v>188077313</v>
      </c>
      <c r="N91" s="29">
        <v>1885255</v>
      </c>
      <c r="O91" s="29">
        <v>187161374</v>
      </c>
      <c r="P91" s="29">
        <v>215071</v>
      </c>
      <c r="Q91" s="29">
        <v>20403470</v>
      </c>
      <c r="R91" s="59">
        <v>11325182</v>
      </c>
      <c r="S91" s="60">
        <v>2775</v>
      </c>
      <c r="T91" s="60">
        <v>4081.15</v>
      </c>
      <c r="U91" s="60">
        <v>33765</v>
      </c>
      <c r="V91" s="60">
        <v>543</v>
      </c>
      <c r="W91" s="60">
        <v>6354</v>
      </c>
      <c r="X91" s="60">
        <v>11290902</v>
      </c>
      <c r="Y91" s="54">
        <f t="shared" si="16"/>
        <v>0.9969731170766174</v>
      </c>
      <c r="Z91" s="54">
        <f t="shared" si="17"/>
        <v>0.92874923758575745</v>
      </c>
      <c r="AA91"/>
      <c r="AD91" s="40"/>
      <c r="AE91" s="40"/>
      <c r="AF91" s="40"/>
      <c r="AG91" s="40"/>
      <c r="AH91" s="40"/>
      <c r="AI91" s="40"/>
      <c r="AJ91" s="40"/>
      <c r="AK91" s="51"/>
    </row>
    <row r="92" spans="1:42" x14ac:dyDescent="0.25">
      <c r="A92" s="4" t="s">
        <v>54</v>
      </c>
      <c r="B92" t="s">
        <v>31</v>
      </c>
      <c r="C92">
        <v>28</v>
      </c>
      <c r="D92" s="34">
        <v>233007</v>
      </c>
      <c r="E92" s="18">
        <v>235398</v>
      </c>
      <c r="F92" s="18">
        <v>356513657</v>
      </c>
      <c r="G92" s="16">
        <f t="shared" si="14"/>
        <v>6.5357103556905251E-4</v>
      </c>
      <c r="H92" s="16">
        <f t="shared" si="15"/>
        <v>6.6027765101856959E-4</v>
      </c>
      <c r="I92" s="11">
        <v>139</v>
      </c>
      <c r="J92" s="34">
        <f t="shared" si="12"/>
        <v>3985577</v>
      </c>
      <c r="K92" s="18">
        <f t="shared" si="13"/>
        <v>395414071</v>
      </c>
      <c r="L92" s="29">
        <v>1885252</v>
      </c>
      <c r="M92" s="29">
        <v>187982351</v>
      </c>
      <c r="N92" s="29">
        <v>1885252</v>
      </c>
      <c r="O92" s="29">
        <v>187044883</v>
      </c>
      <c r="P92" s="29">
        <v>215073</v>
      </c>
      <c r="Q92" s="29">
        <v>20386837</v>
      </c>
      <c r="R92" s="59">
        <v>11323848</v>
      </c>
      <c r="S92" s="60">
        <v>2787</v>
      </c>
      <c r="T92" s="60">
        <v>4063.1</v>
      </c>
      <c r="U92" s="60">
        <v>33765</v>
      </c>
      <c r="V92" s="60">
        <v>543</v>
      </c>
      <c r="W92" s="60">
        <v>6323</v>
      </c>
      <c r="X92" s="60">
        <v>11289518</v>
      </c>
      <c r="Y92" s="54">
        <f t="shared" si="16"/>
        <v>0.99696834503606901</v>
      </c>
      <c r="Z92" s="54">
        <f t="shared" si="17"/>
        <v>0.92863539469306222</v>
      </c>
      <c r="AA92"/>
      <c r="AD92" s="40"/>
      <c r="AE92" s="40"/>
      <c r="AF92" s="40"/>
      <c r="AG92" s="40"/>
      <c r="AH92" s="40"/>
      <c r="AI92" s="40"/>
      <c r="AJ92" s="40"/>
      <c r="AK92" s="51"/>
    </row>
    <row r="93" spans="1:42" x14ac:dyDescent="0.25">
      <c r="A93" s="4" t="s">
        <v>54</v>
      </c>
      <c r="B93" t="s">
        <v>31</v>
      </c>
      <c r="C93">
        <v>30</v>
      </c>
      <c r="D93" s="34">
        <v>232706</v>
      </c>
      <c r="E93" s="18">
        <v>235082</v>
      </c>
      <c r="F93" s="18">
        <v>356413836</v>
      </c>
      <c r="G93" s="16">
        <f t="shared" si="14"/>
        <v>6.5290955764130327E-4</v>
      </c>
      <c r="H93" s="16">
        <f t="shared" si="15"/>
        <v>6.5957596550769151E-4</v>
      </c>
      <c r="I93" s="11">
        <v>138</v>
      </c>
      <c r="J93" s="34">
        <f t="shared" si="12"/>
        <v>3985567</v>
      </c>
      <c r="K93" s="18">
        <f t="shared" si="13"/>
        <v>395057248</v>
      </c>
      <c r="L93" s="29">
        <v>1885245</v>
      </c>
      <c r="M93" s="29">
        <v>187832729</v>
      </c>
      <c r="N93" s="29">
        <v>1885245</v>
      </c>
      <c r="O93" s="29">
        <v>186864472</v>
      </c>
      <c r="P93" s="29">
        <v>215077</v>
      </c>
      <c r="Q93" s="29">
        <v>20360047</v>
      </c>
      <c r="R93" s="59">
        <v>11321227</v>
      </c>
      <c r="S93" s="60">
        <v>2807</v>
      </c>
      <c r="T93" s="60">
        <v>4033.21</v>
      </c>
      <c r="U93" s="60">
        <v>33765</v>
      </c>
      <c r="V93" s="60">
        <v>546</v>
      </c>
      <c r="W93" s="60">
        <v>6253</v>
      </c>
      <c r="X93" s="60">
        <v>11285104</v>
      </c>
      <c r="Y93" s="54">
        <f t="shared" si="16"/>
        <v>0.99680926811201653</v>
      </c>
      <c r="Z93" s="54">
        <f t="shared" si="17"/>
        <v>0.92827231483153272</v>
      </c>
      <c r="AA93"/>
      <c r="AD93" s="40"/>
      <c r="AE93" s="40"/>
      <c r="AF93" s="40"/>
      <c r="AG93" s="40"/>
      <c r="AH93" s="40"/>
      <c r="AI93" s="40"/>
      <c r="AJ93" s="40"/>
      <c r="AK93" s="51"/>
    </row>
    <row r="94" spans="1:42" x14ac:dyDescent="0.25">
      <c r="A94" s="4" t="s">
        <v>54</v>
      </c>
      <c r="B94" t="s">
        <v>31</v>
      </c>
      <c r="C94">
        <v>32</v>
      </c>
      <c r="D94" s="34">
        <v>222034</v>
      </c>
      <c r="E94" s="18">
        <v>224368</v>
      </c>
      <c r="F94" s="18">
        <v>353967246</v>
      </c>
      <c r="G94" s="16">
        <f t="shared" si="14"/>
        <v>6.2727272794048296E-4</v>
      </c>
      <c r="H94" s="16">
        <f t="shared" si="15"/>
        <v>6.3386655837642113E-4</v>
      </c>
      <c r="I94" s="11">
        <v>121</v>
      </c>
      <c r="J94" s="34">
        <f t="shared" si="12"/>
        <v>3957619</v>
      </c>
      <c r="K94" s="18">
        <f t="shared" si="13"/>
        <v>391317228</v>
      </c>
      <c r="L94" s="29">
        <v>1865792</v>
      </c>
      <c r="M94" s="29">
        <v>185539905</v>
      </c>
      <c r="N94" s="29">
        <v>1865792</v>
      </c>
      <c r="O94" s="29">
        <v>184428844</v>
      </c>
      <c r="P94" s="29">
        <v>226035</v>
      </c>
      <c r="Q94" s="29">
        <v>21348479</v>
      </c>
      <c r="R94" s="59">
        <v>11301181</v>
      </c>
      <c r="S94" s="60">
        <v>2958</v>
      </c>
      <c r="T94" s="60">
        <v>3820.55</v>
      </c>
      <c r="U94" s="60">
        <v>30864</v>
      </c>
      <c r="V94" s="60">
        <v>576</v>
      </c>
      <c r="W94" s="60">
        <v>5828</v>
      </c>
      <c r="X94" s="60">
        <v>11278752</v>
      </c>
      <c r="Y94" s="54">
        <f t="shared" si="16"/>
        <v>0.99801534016666049</v>
      </c>
      <c r="Z94" s="54">
        <f t="shared" si="17"/>
        <v>0.92774982201765965</v>
      </c>
      <c r="AA94"/>
      <c r="AD94" s="40"/>
      <c r="AE94" s="40"/>
      <c r="AF94" s="40"/>
      <c r="AG94" s="40"/>
      <c r="AH94" s="40"/>
      <c r="AI94" s="40"/>
      <c r="AJ94" s="40"/>
      <c r="AK94" s="51"/>
    </row>
    <row r="95" spans="1:42" x14ac:dyDescent="0.25">
      <c r="A95" s="4" t="s">
        <v>54</v>
      </c>
      <c r="B95" t="s">
        <v>31</v>
      </c>
      <c r="C95">
        <v>34</v>
      </c>
      <c r="D95" s="34">
        <v>199664</v>
      </c>
      <c r="E95" s="18">
        <v>201976</v>
      </c>
      <c r="F95" s="18">
        <v>347583315</v>
      </c>
      <c r="G95" s="16">
        <f t="shared" si="14"/>
        <v>5.7443493799465024E-4</v>
      </c>
      <c r="H95" s="16">
        <f t="shared" si="15"/>
        <v>5.8108658063750842E-4</v>
      </c>
      <c r="I95" s="11">
        <v>109</v>
      </c>
      <c r="J95" s="34">
        <f t="shared" si="12"/>
        <v>3883825</v>
      </c>
      <c r="K95" s="18">
        <f t="shared" si="13"/>
        <v>382426789</v>
      </c>
      <c r="L95" s="29">
        <v>1817324</v>
      </c>
      <c r="M95" s="29">
        <v>180150853</v>
      </c>
      <c r="N95" s="29">
        <v>1817324</v>
      </c>
      <c r="O95" s="29">
        <v>178797641</v>
      </c>
      <c r="P95" s="29">
        <v>249177</v>
      </c>
      <c r="Q95" s="29">
        <v>23478295</v>
      </c>
      <c r="R95" s="59">
        <v>11250207</v>
      </c>
      <c r="S95" s="60">
        <v>3255</v>
      </c>
      <c r="T95" s="60">
        <v>3456.28</v>
      </c>
      <c r="U95" s="60">
        <v>26862</v>
      </c>
      <c r="V95" s="60">
        <v>645</v>
      </c>
      <c r="W95" s="60">
        <v>5125</v>
      </c>
      <c r="X95" s="60">
        <v>11200566</v>
      </c>
      <c r="Y95" s="54">
        <f t="shared" si="16"/>
        <v>0.99558754785578607</v>
      </c>
      <c r="Z95" s="54">
        <f t="shared" si="17"/>
        <v>0.92131852114463109</v>
      </c>
      <c r="AA95"/>
      <c r="AD95" s="40"/>
      <c r="AE95" s="40"/>
      <c r="AF95" s="40"/>
      <c r="AG95" s="40"/>
      <c r="AH95" s="40"/>
      <c r="AI95" s="40"/>
      <c r="AJ95" s="40"/>
      <c r="AK95" s="51"/>
    </row>
    <row r="96" spans="1:42" x14ac:dyDescent="0.25">
      <c r="A96" s="4" t="s">
        <v>54</v>
      </c>
      <c r="B96" t="s">
        <v>31</v>
      </c>
      <c r="C96">
        <v>36</v>
      </c>
      <c r="D96" s="34">
        <v>177456</v>
      </c>
      <c r="E96" s="18">
        <v>179680</v>
      </c>
      <c r="F96" s="18">
        <v>338685364</v>
      </c>
      <c r="G96" s="16">
        <f t="shared" si="14"/>
        <v>5.2395532509636291E-4</v>
      </c>
      <c r="H96" s="16">
        <f t="shared" si="15"/>
        <v>5.3052189169886888E-4</v>
      </c>
      <c r="I96" s="11">
        <v>107</v>
      </c>
      <c r="J96" s="34">
        <f t="shared" si="12"/>
        <v>3780883</v>
      </c>
      <c r="K96" s="18">
        <f t="shared" si="13"/>
        <v>371067773</v>
      </c>
      <c r="L96" s="29">
        <v>1755640</v>
      </c>
      <c r="M96" s="29">
        <v>173643655</v>
      </c>
      <c r="N96" s="29">
        <v>1755640</v>
      </c>
      <c r="O96" s="29">
        <v>171979282</v>
      </c>
      <c r="P96" s="29">
        <v>269603</v>
      </c>
      <c r="Q96" s="29">
        <v>25444836</v>
      </c>
      <c r="R96" s="59">
        <v>11177174</v>
      </c>
      <c r="S96" s="60">
        <v>3652</v>
      </c>
      <c r="T96" s="60">
        <v>3060.56</v>
      </c>
      <c r="U96" s="60">
        <v>20531</v>
      </c>
      <c r="V96" s="60">
        <v>750</v>
      </c>
      <c r="W96" s="60">
        <v>4512</v>
      </c>
      <c r="X96" s="60">
        <v>11132788</v>
      </c>
      <c r="Y96" s="54">
        <f t="shared" si="16"/>
        <v>0.99602887098295145</v>
      </c>
      <c r="Z96" s="54">
        <f t="shared" si="17"/>
        <v>0.91574334514672695</v>
      </c>
      <c r="AA96"/>
      <c r="AD96" s="40"/>
      <c r="AE96" s="40"/>
      <c r="AF96" s="40"/>
      <c r="AG96" s="40"/>
      <c r="AH96" s="40"/>
      <c r="AI96" s="40"/>
      <c r="AJ96" s="40"/>
      <c r="AK96" s="51"/>
    </row>
    <row r="97" spans="1:43" x14ac:dyDescent="0.25">
      <c r="A97" s="4" t="s">
        <v>54</v>
      </c>
      <c r="B97" t="s">
        <v>31</v>
      </c>
      <c r="C97">
        <v>38</v>
      </c>
      <c r="D97" s="34">
        <v>164151</v>
      </c>
      <c r="E97" s="18">
        <v>166328</v>
      </c>
      <c r="F97" s="18">
        <v>327824850</v>
      </c>
      <c r="G97" s="16">
        <f t="shared" si="14"/>
        <v>5.0072775141969867E-4</v>
      </c>
      <c r="H97" s="16">
        <f t="shared" si="15"/>
        <v>5.0736849265697827E-4</v>
      </c>
      <c r="I97" s="11">
        <v>106</v>
      </c>
      <c r="J97" s="34">
        <f t="shared" si="12"/>
        <v>3662245</v>
      </c>
      <c r="K97" s="18">
        <f t="shared" si="13"/>
        <v>356927239</v>
      </c>
      <c r="L97" s="29">
        <v>1676673</v>
      </c>
      <c r="M97" s="29">
        <v>164986931</v>
      </c>
      <c r="N97" s="29">
        <v>1676673</v>
      </c>
      <c r="O97" s="29">
        <v>162959891</v>
      </c>
      <c r="P97" s="29">
        <v>308899</v>
      </c>
      <c r="Q97" s="29">
        <v>28980417</v>
      </c>
      <c r="R97" s="59">
        <v>11005835</v>
      </c>
      <c r="S97" s="60">
        <v>4316</v>
      </c>
      <c r="T97" s="60">
        <v>2550.0100000000002</v>
      </c>
      <c r="U97" s="60">
        <v>19816</v>
      </c>
      <c r="V97" s="60">
        <v>928</v>
      </c>
      <c r="W97" s="60">
        <v>3643</v>
      </c>
      <c r="X97" s="60">
        <v>10963576</v>
      </c>
      <c r="Y97" s="54">
        <f t="shared" si="16"/>
        <v>0.99616030950854706</v>
      </c>
      <c r="Z97" s="54">
        <f t="shared" si="17"/>
        <v>0.90182457089907508</v>
      </c>
      <c r="AA97"/>
      <c r="AD97" s="40"/>
      <c r="AE97" s="40"/>
      <c r="AF97" s="40"/>
      <c r="AG97" s="40"/>
      <c r="AH97" s="40"/>
      <c r="AI97" s="40"/>
      <c r="AJ97" s="40"/>
      <c r="AK97" s="51"/>
      <c r="AP97" s="40"/>
    </row>
    <row r="98" spans="1:43" x14ac:dyDescent="0.25">
      <c r="A98" s="5" t="s">
        <v>54</v>
      </c>
      <c r="B98" s="2" t="s">
        <v>31</v>
      </c>
      <c r="C98" s="2">
        <v>40</v>
      </c>
      <c r="D98" s="33">
        <v>123722</v>
      </c>
      <c r="E98" s="12">
        <v>125213</v>
      </c>
      <c r="F98" s="12">
        <v>225026952</v>
      </c>
      <c r="G98" s="17">
        <f t="shared" si="14"/>
        <v>5.4980969568480843E-4</v>
      </c>
      <c r="H98" s="17">
        <f t="shared" si="15"/>
        <v>5.5643556866023769E-4</v>
      </c>
      <c r="I98" s="71">
        <v>97</v>
      </c>
      <c r="J98" s="33">
        <f t="shared" si="12"/>
        <v>2498931</v>
      </c>
      <c r="K98" s="12">
        <f t="shared" si="13"/>
        <v>240748969</v>
      </c>
      <c r="L98" s="30">
        <v>1023285</v>
      </c>
      <c r="M98" s="30">
        <v>99717168</v>
      </c>
      <c r="N98" s="30">
        <v>1023285</v>
      </c>
      <c r="O98" s="30">
        <v>98082852</v>
      </c>
      <c r="P98" s="30">
        <v>452361</v>
      </c>
      <c r="Q98" s="30">
        <v>42948949</v>
      </c>
      <c r="R98" s="56">
        <v>8354094</v>
      </c>
      <c r="S98" s="55">
        <v>7752</v>
      </c>
      <c r="T98" s="55">
        <v>1077.67</v>
      </c>
      <c r="U98" s="55">
        <v>9464</v>
      </c>
      <c r="V98" s="55">
        <v>2320</v>
      </c>
      <c r="W98" s="55">
        <v>1183</v>
      </c>
      <c r="X98" s="55">
        <v>8316544</v>
      </c>
      <c r="Y98" s="53">
        <f t="shared" si="16"/>
        <v>0.99550519781079794</v>
      </c>
      <c r="Z98" s="53">
        <f t="shared" si="17"/>
        <v>0.68408918077124448</v>
      </c>
      <c r="AA98"/>
      <c r="AD98" s="40"/>
      <c r="AE98" s="40"/>
      <c r="AF98" s="40"/>
      <c r="AG98" s="40"/>
      <c r="AH98" s="40"/>
      <c r="AI98" s="40"/>
      <c r="AJ98" s="40"/>
      <c r="AK98" s="51"/>
      <c r="AP98" s="40"/>
    </row>
    <row r="99" spans="1:43" x14ac:dyDescent="0.25">
      <c r="A99" s="4" t="s">
        <v>54</v>
      </c>
      <c r="B99" s="4" t="s">
        <v>34</v>
      </c>
      <c r="C99">
        <v>2</v>
      </c>
      <c r="D99" s="34">
        <v>894818</v>
      </c>
      <c r="E99" s="11">
        <v>897547</v>
      </c>
      <c r="F99" s="11">
        <v>377987245</v>
      </c>
      <c r="G99" s="16">
        <f t="shared" si="14"/>
        <v>2.3673232677467728E-3</v>
      </c>
      <c r="H99" s="16">
        <f t="shared" si="15"/>
        <v>2.3745430880875358E-3</v>
      </c>
      <c r="I99" s="11">
        <v>1814</v>
      </c>
      <c r="J99" s="34">
        <f t="shared" ref="J99:J138" si="18">L99+N99+P99</f>
        <v>4437220</v>
      </c>
      <c r="K99" s="18">
        <f t="shared" ref="K99:K138" si="19">M99+O99+Q99</f>
        <v>448159220</v>
      </c>
      <c r="L99">
        <v>2218610</v>
      </c>
      <c r="M99">
        <v>224079610</v>
      </c>
      <c r="N99">
        <v>2218610</v>
      </c>
      <c r="O99">
        <v>224079610</v>
      </c>
      <c r="P99">
        <v>0</v>
      </c>
      <c r="Q99">
        <v>0</v>
      </c>
      <c r="R99" s="58">
        <v>11365063</v>
      </c>
      <c r="S99" s="60">
        <v>2063</v>
      </c>
      <c r="T99" s="60">
        <v>5509</v>
      </c>
      <c r="U99" s="60">
        <v>46420</v>
      </c>
      <c r="V99" s="60">
        <v>389</v>
      </c>
      <c r="W99" s="60">
        <v>9071</v>
      </c>
      <c r="X99" s="60">
        <v>11273582</v>
      </c>
      <c r="Y99" s="54">
        <f t="shared" si="16"/>
        <v>0.99195068254351071</v>
      </c>
      <c r="Z99" s="54">
        <f t="shared" si="17"/>
        <v>0.92732455629855959</v>
      </c>
      <c r="AA99"/>
      <c r="AD99" s="40"/>
      <c r="AE99" s="40"/>
      <c r="AF99" s="40"/>
      <c r="AG99" s="40"/>
      <c r="AH99" s="40"/>
      <c r="AI99" s="40"/>
      <c r="AJ99" s="40"/>
      <c r="AK99" s="51"/>
    </row>
    <row r="100" spans="1:43" x14ac:dyDescent="0.25">
      <c r="A100" s="4" t="s">
        <v>54</v>
      </c>
      <c r="B100" s="4" t="s">
        <v>34</v>
      </c>
      <c r="C100">
        <v>4</v>
      </c>
      <c r="D100" s="34">
        <v>234035</v>
      </c>
      <c r="E100" s="11">
        <v>236413</v>
      </c>
      <c r="F100" s="11">
        <v>356645187</v>
      </c>
      <c r="G100" s="16">
        <f t="shared" si="14"/>
        <v>6.5621241651580176E-4</v>
      </c>
      <c r="H100" s="16">
        <f t="shared" si="15"/>
        <v>6.6288010778622962E-4</v>
      </c>
      <c r="I100" s="11">
        <v>136</v>
      </c>
      <c r="J100" s="34">
        <f t="shared" si="18"/>
        <v>3985589</v>
      </c>
      <c r="K100" s="18">
        <f t="shared" si="19"/>
        <v>396076580</v>
      </c>
      <c r="L100">
        <v>1885262</v>
      </c>
      <c r="M100">
        <v>188260449</v>
      </c>
      <c r="N100">
        <v>1885262</v>
      </c>
      <c r="O100">
        <v>187380591</v>
      </c>
      <c r="P100">
        <v>215065</v>
      </c>
      <c r="Q100">
        <v>20435540</v>
      </c>
      <c r="R100" s="59">
        <v>11326327</v>
      </c>
      <c r="S100" s="60">
        <v>2754</v>
      </c>
      <c r="T100" s="60">
        <v>4112.68</v>
      </c>
      <c r="U100" s="60">
        <v>33765</v>
      </c>
      <c r="V100" s="60">
        <v>539</v>
      </c>
      <c r="W100" s="60">
        <v>6377</v>
      </c>
      <c r="X100" s="60">
        <v>11291243</v>
      </c>
      <c r="Y100" s="54">
        <f t="shared" si="16"/>
        <v>0.99690243801013334</v>
      </c>
      <c r="Z100" s="54">
        <f t="shared" si="17"/>
        <v>0.92877728702680451</v>
      </c>
      <c r="AA100"/>
    </row>
    <row r="101" spans="1:43" x14ac:dyDescent="0.25">
      <c r="A101" s="4" t="s">
        <v>54</v>
      </c>
      <c r="B101" s="4" t="s">
        <v>34</v>
      </c>
      <c r="C101">
        <v>6</v>
      </c>
      <c r="D101" s="34">
        <v>234016</v>
      </c>
      <c r="E101" s="11">
        <v>236391</v>
      </c>
      <c r="F101" s="11">
        <v>356664860</v>
      </c>
      <c r="G101" s="16">
        <f t="shared" si="14"/>
        <v>6.5612294970690413E-4</v>
      </c>
      <c r="H101" s="16">
        <f t="shared" si="15"/>
        <v>6.6278186194176794E-4</v>
      </c>
      <c r="I101" s="11">
        <v>142</v>
      </c>
      <c r="J101" s="34">
        <f t="shared" si="18"/>
        <v>3985554</v>
      </c>
      <c r="K101" s="18">
        <f t="shared" si="19"/>
        <v>396071817</v>
      </c>
      <c r="L101">
        <v>1885229</v>
      </c>
      <c r="M101">
        <v>188257171</v>
      </c>
      <c r="N101">
        <v>1885229</v>
      </c>
      <c r="O101">
        <v>187376030</v>
      </c>
      <c r="P101">
        <v>215096</v>
      </c>
      <c r="Q101">
        <v>20438616</v>
      </c>
      <c r="R101" s="59">
        <v>11326379</v>
      </c>
      <c r="S101" s="60">
        <v>2756</v>
      </c>
      <c r="T101" s="60">
        <v>4109.72</v>
      </c>
      <c r="U101" s="60">
        <v>33765</v>
      </c>
      <c r="V101" s="60">
        <v>540</v>
      </c>
      <c r="W101" s="60">
        <v>6377</v>
      </c>
      <c r="X101" s="60">
        <v>11291295</v>
      </c>
      <c r="Y101" s="54">
        <f t="shared" si="16"/>
        <v>0.99690245223120288</v>
      </c>
      <c r="Z101" s="54">
        <f t="shared" si="17"/>
        <v>0.92878156436092307</v>
      </c>
      <c r="AA101"/>
      <c r="AE101" s="40"/>
      <c r="AF101" s="40"/>
      <c r="AG101" s="40"/>
      <c r="AH101" s="40"/>
      <c r="AI101" s="40"/>
      <c r="AJ101" s="40"/>
      <c r="AK101" s="40"/>
      <c r="AL101" s="51"/>
      <c r="AM101" s="40"/>
      <c r="AN101" s="40"/>
      <c r="AO101" s="40"/>
      <c r="AP101" s="40"/>
      <c r="AQ101" s="40"/>
    </row>
    <row r="102" spans="1:43" x14ac:dyDescent="0.25">
      <c r="A102" s="4" t="s">
        <v>54</v>
      </c>
      <c r="B102" s="4" t="s">
        <v>34</v>
      </c>
      <c r="C102" s="6">
        <v>8</v>
      </c>
      <c r="D102" s="34">
        <v>234018</v>
      </c>
      <c r="E102" s="18">
        <v>236404</v>
      </c>
      <c r="F102" s="18">
        <v>356664317</v>
      </c>
      <c r="G102" s="16">
        <f t="shared" si="14"/>
        <v>6.5612955612826278E-4</v>
      </c>
      <c r="H102" s="16">
        <f t="shared" si="15"/>
        <v>6.6281931982559389E-4</v>
      </c>
      <c r="I102" s="11">
        <v>140</v>
      </c>
      <c r="J102" s="34">
        <f t="shared" si="18"/>
        <v>3985547</v>
      </c>
      <c r="K102" s="18">
        <f t="shared" si="19"/>
        <v>396071128</v>
      </c>
      <c r="L102">
        <v>1885222</v>
      </c>
      <c r="M102">
        <v>188256471</v>
      </c>
      <c r="N102">
        <v>1885222</v>
      </c>
      <c r="O102">
        <v>187375344</v>
      </c>
      <c r="P102">
        <v>215103</v>
      </c>
      <c r="Q102">
        <v>20439313</v>
      </c>
      <c r="R102" s="59">
        <v>11326379</v>
      </c>
      <c r="S102" s="60">
        <v>2756</v>
      </c>
      <c r="T102" s="60">
        <v>4109.72</v>
      </c>
      <c r="U102" s="60">
        <v>33765</v>
      </c>
      <c r="V102" s="60">
        <v>540</v>
      </c>
      <c r="W102" s="60">
        <v>6377</v>
      </c>
      <c r="X102" s="60">
        <v>11291295</v>
      </c>
      <c r="Y102" s="54">
        <f t="shared" si="16"/>
        <v>0.99690245223120288</v>
      </c>
      <c r="Z102" s="54">
        <f t="shared" si="17"/>
        <v>0.92878156436092307</v>
      </c>
      <c r="AA102"/>
      <c r="AE102" s="40"/>
      <c r="AF102" s="40"/>
      <c r="AG102" s="40"/>
      <c r="AH102" s="40"/>
      <c r="AI102" s="40"/>
      <c r="AJ102" s="40"/>
      <c r="AK102" s="40"/>
      <c r="AL102" s="51"/>
      <c r="AQ102" s="40"/>
    </row>
    <row r="103" spans="1:43" x14ac:dyDescent="0.25">
      <c r="A103" s="4" t="s">
        <v>54</v>
      </c>
      <c r="B103" s="4" t="s">
        <v>34</v>
      </c>
      <c r="C103">
        <v>10</v>
      </c>
      <c r="D103" s="34">
        <v>233986</v>
      </c>
      <c r="E103" s="11">
        <v>236360</v>
      </c>
      <c r="F103" s="11">
        <v>356663916</v>
      </c>
      <c r="G103" s="16">
        <f t="shared" ref="G103:G118" si="20">D103/F103</f>
        <v>6.5604057350169393E-4</v>
      </c>
      <c r="H103" s="16">
        <f t="shared" ref="H103:H118" si="21">E103/F103</f>
        <v>6.6269669960108892E-4</v>
      </c>
      <c r="I103" s="11">
        <v>142</v>
      </c>
      <c r="J103" s="34">
        <f t="shared" si="18"/>
        <v>3985494</v>
      </c>
      <c r="K103" s="18">
        <f t="shared" si="19"/>
        <v>396063190</v>
      </c>
      <c r="L103">
        <v>1885179</v>
      </c>
      <c r="M103">
        <v>188252223</v>
      </c>
      <c r="N103">
        <v>1885179</v>
      </c>
      <c r="O103">
        <v>187368399</v>
      </c>
      <c r="P103">
        <v>215136</v>
      </c>
      <c r="Q103">
        <v>20442568</v>
      </c>
      <c r="R103" s="59">
        <v>11326383</v>
      </c>
      <c r="S103" s="60">
        <v>2756</v>
      </c>
      <c r="T103" s="60">
        <v>4109.72</v>
      </c>
      <c r="U103" s="60">
        <v>33765</v>
      </c>
      <c r="V103" s="60">
        <v>540</v>
      </c>
      <c r="W103" s="60">
        <v>6377</v>
      </c>
      <c r="X103" s="60">
        <v>11291299</v>
      </c>
      <c r="Y103" s="54">
        <f t="shared" si="16"/>
        <v>0.99690245332512595</v>
      </c>
      <c r="Z103" s="54">
        <f t="shared" si="17"/>
        <v>0.92878189338662454</v>
      </c>
      <c r="AA103"/>
      <c r="AE103" s="40"/>
      <c r="AF103" s="40"/>
      <c r="AG103" s="40"/>
      <c r="AH103" s="40"/>
      <c r="AI103" s="40"/>
      <c r="AJ103" s="40"/>
      <c r="AK103" s="40"/>
      <c r="AL103" s="51"/>
      <c r="AQ103" s="40"/>
    </row>
    <row r="104" spans="1:43" x14ac:dyDescent="0.25">
      <c r="A104" s="4" t="s">
        <v>54</v>
      </c>
      <c r="B104" s="4" t="s">
        <v>34</v>
      </c>
      <c r="C104">
        <v>12</v>
      </c>
      <c r="D104" s="34">
        <v>233601</v>
      </c>
      <c r="E104" s="11">
        <v>235983</v>
      </c>
      <c r="F104" s="11">
        <v>356660227</v>
      </c>
      <c r="G104" s="16">
        <f t="shared" si="20"/>
        <v>6.5496790030361302E-4</v>
      </c>
      <c r="H104" s="16">
        <f t="shared" si="21"/>
        <v>6.6164652556002551E-4</v>
      </c>
      <c r="I104" s="11">
        <v>141</v>
      </c>
      <c r="J104" s="34">
        <f t="shared" si="18"/>
        <v>3985434</v>
      </c>
      <c r="K104" s="18">
        <f t="shared" si="19"/>
        <v>396054455</v>
      </c>
      <c r="L104">
        <v>1885132</v>
      </c>
      <c r="M104">
        <v>188247438</v>
      </c>
      <c r="N104">
        <v>1885132</v>
      </c>
      <c r="O104">
        <v>187361073</v>
      </c>
      <c r="P104">
        <v>215170</v>
      </c>
      <c r="Q104">
        <v>20445944</v>
      </c>
      <c r="R104" s="59">
        <v>11326014</v>
      </c>
      <c r="S104" s="60">
        <v>2756</v>
      </c>
      <c r="T104" s="60">
        <v>4109.58</v>
      </c>
      <c r="U104" s="60">
        <v>33765</v>
      </c>
      <c r="V104" s="60">
        <v>540</v>
      </c>
      <c r="W104" s="60">
        <v>6377</v>
      </c>
      <c r="X104" s="60">
        <v>11290930</v>
      </c>
      <c r="Y104" s="54">
        <f t="shared" si="16"/>
        <v>0.99690235240747538</v>
      </c>
      <c r="Z104" s="54">
        <f t="shared" si="17"/>
        <v>0.92875154076566746</v>
      </c>
      <c r="AA104"/>
      <c r="AE104" s="40"/>
      <c r="AF104" s="40"/>
      <c r="AG104" s="40"/>
      <c r="AH104" s="40"/>
      <c r="AI104" s="40"/>
      <c r="AJ104" s="40"/>
      <c r="AK104" s="40"/>
      <c r="AL104" s="51"/>
      <c r="AQ104" s="40"/>
    </row>
    <row r="105" spans="1:43" x14ac:dyDescent="0.25">
      <c r="A105" s="4" t="s">
        <v>54</v>
      </c>
      <c r="B105" s="4" t="s">
        <v>34</v>
      </c>
      <c r="C105">
        <v>14</v>
      </c>
      <c r="D105" s="34">
        <v>233499</v>
      </c>
      <c r="E105" s="11">
        <v>235892</v>
      </c>
      <c r="F105" s="11">
        <v>356657357</v>
      </c>
      <c r="G105" s="16">
        <f t="shared" si="20"/>
        <v>6.5468718201710889E-4</v>
      </c>
      <c r="H105" s="16">
        <f t="shared" si="21"/>
        <v>6.6139670294253878E-4</v>
      </c>
      <c r="I105" s="11">
        <v>145</v>
      </c>
      <c r="J105" s="34">
        <f t="shared" si="18"/>
        <v>3985368</v>
      </c>
      <c r="K105" s="18">
        <f t="shared" si="19"/>
        <v>396045036</v>
      </c>
      <c r="L105">
        <v>1885072</v>
      </c>
      <c r="M105">
        <v>188241488</v>
      </c>
      <c r="N105">
        <v>1885072</v>
      </c>
      <c r="O105">
        <v>187352381</v>
      </c>
      <c r="P105">
        <v>215224</v>
      </c>
      <c r="Q105">
        <v>20451167</v>
      </c>
      <c r="R105" s="59">
        <v>11325930</v>
      </c>
      <c r="S105" s="60">
        <v>2755</v>
      </c>
      <c r="T105" s="60">
        <v>4111.05</v>
      </c>
      <c r="U105" s="60">
        <v>33765</v>
      </c>
      <c r="V105" s="60">
        <v>539</v>
      </c>
      <c r="W105" s="60">
        <v>6377</v>
      </c>
      <c r="X105" s="60">
        <v>11290846</v>
      </c>
      <c r="Y105" s="54">
        <f t="shared" si="16"/>
        <v>0.99690232943343282</v>
      </c>
      <c r="Z105" s="54">
        <f t="shared" si="17"/>
        <v>0.92874463122593742</v>
      </c>
      <c r="AA105"/>
      <c r="AE105" s="40"/>
      <c r="AF105" s="40"/>
      <c r="AG105" s="40"/>
      <c r="AH105" s="40"/>
      <c r="AI105" s="40"/>
      <c r="AJ105" s="40"/>
      <c r="AK105" s="40"/>
      <c r="AL105" s="51"/>
      <c r="AQ105" s="40"/>
    </row>
    <row r="106" spans="1:43" x14ac:dyDescent="0.25">
      <c r="A106" s="4" t="s">
        <v>54</v>
      </c>
      <c r="B106" s="4" t="s">
        <v>34</v>
      </c>
      <c r="C106">
        <v>16</v>
      </c>
      <c r="D106" s="34">
        <v>233236</v>
      </c>
      <c r="E106" s="11">
        <v>235620</v>
      </c>
      <c r="F106" s="11">
        <v>356643606</v>
      </c>
      <c r="G106" s="16">
        <f t="shared" si="20"/>
        <v>6.5397499373646419E-4</v>
      </c>
      <c r="H106" s="16">
        <f t="shared" si="21"/>
        <v>6.6065953808239588E-4</v>
      </c>
      <c r="I106" s="11">
        <v>141</v>
      </c>
      <c r="J106" s="34">
        <f t="shared" si="18"/>
        <v>3985243</v>
      </c>
      <c r="K106" s="18">
        <f t="shared" si="19"/>
        <v>396014600</v>
      </c>
      <c r="L106">
        <v>1884977</v>
      </c>
      <c r="M106">
        <v>188225895</v>
      </c>
      <c r="N106">
        <v>1884977</v>
      </c>
      <c r="O106">
        <v>187332471</v>
      </c>
      <c r="P106">
        <v>215289</v>
      </c>
      <c r="Q106">
        <v>20456234</v>
      </c>
      <c r="R106" s="59">
        <v>11325990</v>
      </c>
      <c r="S106" s="60">
        <v>2758</v>
      </c>
      <c r="T106" s="60">
        <v>4106.6000000000004</v>
      </c>
      <c r="U106" s="60">
        <v>33765</v>
      </c>
      <c r="V106" s="60">
        <v>540</v>
      </c>
      <c r="W106" s="60">
        <v>6372</v>
      </c>
      <c r="X106" s="60">
        <v>11290906</v>
      </c>
      <c r="Y106" s="54">
        <f t="shared" si="16"/>
        <v>0.99690234584349802</v>
      </c>
      <c r="Z106" s="54">
        <f t="shared" si="17"/>
        <v>0.92874956661145891</v>
      </c>
      <c r="AA106"/>
      <c r="AE106" s="40"/>
      <c r="AF106" s="40"/>
      <c r="AG106" s="40"/>
      <c r="AH106" s="40"/>
      <c r="AI106" s="40"/>
      <c r="AJ106" s="40"/>
      <c r="AK106" s="40"/>
      <c r="AL106" s="51"/>
      <c r="AQ106" s="40"/>
    </row>
    <row r="107" spans="1:43" x14ac:dyDescent="0.25">
      <c r="A107" s="4" t="s">
        <v>54</v>
      </c>
      <c r="B107" s="4" t="s">
        <v>34</v>
      </c>
      <c r="C107">
        <v>18</v>
      </c>
      <c r="D107" s="34">
        <v>233068</v>
      </c>
      <c r="E107" s="11">
        <v>235449</v>
      </c>
      <c r="F107" s="11">
        <v>356634515</v>
      </c>
      <c r="G107" s="16">
        <f t="shared" si="20"/>
        <v>6.5352059376530059E-4</v>
      </c>
      <c r="H107" s="16">
        <f t="shared" si="21"/>
        <v>6.6019689653425725E-4</v>
      </c>
      <c r="I107" s="11">
        <v>139</v>
      </c>
      <c r="J107" s="34">
        <f t="shared" si="18"/>
        <v>3985190</v>
      </c>
      <c r="K107" s="18">
        <f t="shared" si="19"/>
        <v>395944256</v>
      </c>
      <c r="L107">
        <v>1884943</v>
      </c>
      <c r="M107">
        <v>188194879</v>
      </c>
      <c r="N107">
        <v>1884943</v>
      </c>
      <c r="O107">
        <v>187296367</v>
      </c>
      <c r="P107">
        <v>215304</v>
      </c>
      <c r="Q107">
        <v>20453010</v>
      </c>
      <c r="R107" s="59">
        <v>11326222</v>
      </c>
      <c r="S107" s="60">
        <v>2761</v>
      </c>
      <c r="T107" s="60">
        <v>4102.22</v>
      </c>
      <c r="U107" s="60">
        <v>33765</v>
      </c>
      <c r="V107" s="60">
        <v>540</v>
      </c>
      <c r="W107" s="60">
        <v>6372</v>
      </c>
      <c r="X107" s="60">
        <v>11291138</v>
      </c>
      <c r="Y107" s="54">
        <f t="shared" si="16"/>
        <v>0.99690240929411411</v>
      </c>
      <c r="Z107" s="54">
        <f t="shared" si="17"/>
        <v>0.92876865010214193</v>
      </c>
      <c r="AA107"/>
      <c r="AE107" s="40"/>
      <c r="AF107" s="40"/>
      <c r="AG107" s="40"/>
      <c r="AH107" s="40"/>
      <c r="AI107" s="40"/>
      <c r="AJ107" s="40"/>
      <c r="AK107" s="40"/>
      <c r="AL107" s="51"/>
      <c r="AQ107" s="40"/>
    </row>
    <row r="108" spans="1:43" x14ac:dyDescent="0.25">
      <c r="A108" s="4" t="s">
        <v>54</v>
      </c>
      <c r="B108" s="4" t="s">
        <v>34</v>
      </c>
      <c r="C108">
        <v>20</v>
      </c>
      <c r="D108" s="34">
        <v>232511</v>
      </c>
      <c r="E108" s="11">
        <v>234884</v>
      </c>
      <c r="F108" s="11">
        <v>356604107</v>
      </c>
      <c r="G108" s="16">
        <f t="shared" si="20"/>
        <v>6.5201436392879229E-4</v>
      </c>
      <c r="H108" s="16">
        <f t="shared" si="21"/>
        <v>6.5866880215151313E-4</v>
      </c>
      <c r="I108" s="11">
        <v>136</v>
      </c>
      <c r="J108" s="34">
        <f t="shared" si="18"/>
        <v>3984994</v>
      </c>
      <c r="K108" s="18">
        <f t="shared" si="19"/>
        <v>395860224</v>
      </c>
      <c r="L108">
        <v>1884848</v>
      </c>
      <c r="M108">
        <v>188159240</v>
      </c>
      <c r="N108">
        <v>1884848</v>
      </c>
      <c r="O108">
        <v>187253632</v>
      </c>
      <c r="P108">
        <v>215298</v>
      </c>
      <c r="Q108">
        <v>20447352</v>
      </c>
      <c r="R108" s="59">
        <v>11327677</v>
      </c>
      <c r="S108" s="60">
        <v>2768</v>
      </c>
      <c r="T108" s="60">
        <v>4092.37</v>
      </c>
      <c r="U108" s="60">
        <v>33765</v>
      </c>
      <c r="V108" s="60">
        <v>542</v>
      </c>
      <c r="W108" s="60">
        <v>6357</v>
      </c>
      <c r="X108" s="60">
        <v>11292783</v>
      </c>
      <c r="Y108" s="54">
        <f t="shared" si="16"/>
        <v>0.99691958024579974</v>
      </c>
      <c r="Z108" s="54">
        <f t="shared" si="17"/>
        <v>0.92890396192185554</v>
      </c>
      <c r="AA108"/>
      <c r="AE108" s="40"/>
      <c r="AF108" s="40"/>
      <c r="AG108" s="40"/>
      <c r="AH108" s="40"/>
      <c r="AI108" s="40"/>
      <c r="AJ108" s="40"/>
      <c r="AK108" s="40"/>
      <c r="AL108" s="51"/>
      <c r="AQ108" s="40"/>
    </row>
    <row r="109" spans="1:43" x14ac:dyDescent="0.25">
      <c r="A109" s="4" t="s">
        <v>54</v>
      </c>
      <c r="B109" s="4" t="s">
        <v>34</v>
      </c>
      <c r="C109">
        <v>22</v>
      </c>
      <c r="D109" s="34">
        <v>232084</v>
      </c>
      <c r="E109" s="11">
        <v>234459</v>
      </c>
      <c r="F109" s="11">
        <v>356556872</v>
      </c>
      <c r="G109" s="16">
        <f t="shared" si="20"/>
        <v>6.5090317485172466E-4</v>
      </c>
      <c r="H109" s="16">
        <f t="shared" si="21"/>
        <v>6.5756410382689242E-4</v>
      </c>
      <c r="I109" s="11">
        <v>134</v>
      </c>
      <c r="J109" s="34">
        <f t="shared" si="18"/>
        <v>3984711</v>
      </c>
      <c r="K109" s="18">
        <f t="shared" si="19"/>
        <v>395763523</v>
      </c>
      <c r="L109">
        <v>1884698</v>
      </c>
      <c r="M109">
        <v>188117793</v>
      </c>
      <c r="N109">
        <v>1884698</v>
      </c>
      <c r="O109">
        <v>187204409</v>
      </c>
      <c r="P109">
        <v>215315</v>
      </c>
      <c r="Q109">
        <v>20441321</v>
      </c>
      <c r="R109" s="59">
        <v>11327208</v>
      </c>
      <c r="S109" s="60">
        <v>2773</v>
      </c>
      <c r="T109" s="60">
        <v>4084.82</v>
      </c>
      <c r="U109" s="60">
        <v>33765</v>
      </c>
      <c r="V109" s="60">
        <v>543</v>
      </c>
      <c r="W109" s="60">
        <v>6355</v>
      </c>
      <c r="X109" s="60">
        <v>11292847</v>
      </c>
      <c r="Y109" s="54">
        <f t="shared" si="16"/>
        <v>0.99696650754537219</v>
      </c>
      <c r="Z109" s="54">
        <f t="shared" si="17"/>
        <v>0.92890922633307849</v>
      </c>
      <c r="AA109"/>
      <c r="AE109" s="40"/>
      <c r="AF109" s="40"/>
      <c r="AG109" s="40"/>
      <c r="AH109" s="40"/>
      <c r="AI109" s="40"/>
      <c r="AJ109" s="40"/>
      <c r="AK109" s="40"/>
      <c r="AL109" s="51"/>
      <c r="AQ109" s="40"/>
    </row>
    <row r="110" spans="1:43" x14ac:dyDescent="0.25">
      <c r="A110" s="4" t="s">
        <v>54</v>
      </c>
      <c r="B110" s="4" t="s">
        <v>34</v>
      </c>
      <c r="C110">
        <v>24</v>
      </c>
      <c r="D110" s="34">
        <v>230229</v>
      </c>
      <c r="E110" s="11">
        <v>232613</v>
      </c>
      <c r="F110" s="11">
        <v>356276331</v>
      </c>
      <c r="G110" s="16">
        <f t="shared" si="20"/>
        <v>6.4620907977184713E-4</v>
      </c>
      <c r="H110" s="16">
        <f t="shared" si="21"/>
        <v>6.5290051502186379E-4</v>
      </c>
      <c r="I110" s="11">
        <v>141</v>
      </c>
      <c r="J110" s="34">
        <f t="shared" si="18"/>
        <v>3982499</v>
      </c>
      <c r="K110" s="18">
        <f t="shared" si="19"/>
        <v>395368093</v>
      </c>
      <c r="L110">
        <v>1883561</v>
      </c>
      <c r="M110">
        <v>187939389</v>
      </c>
      <c r="N110">
        <v>1883561</v>
      </c>
      <c r="O110">
        <v>187009955</v>
      </c>
      <c r="P110">
        <v>215377</v>
      </c>
      <c r="Q110">
        <v>20418749</v>
      </c>
      <c r="R110" s="59">
        <v>11325687</v>
      </c>
      <c r="S110" s="60">
        <v>2781</v>
      </c>
      <c r="T110" s="60">
        <v>4072.52</v>
      </c>
      <c r="U110" s="60">
        <v>33765</v>
      </c>
      <c r="V110" s="60">
        <v>544</v>
      </c>
      <c r="W110" s="60">
        <v>6297</v>
      </c>
      <c r="X110" s="60">
        <v>11291451</v>
      </c>
      <c r="Y110" s="54">
        <f t="shared" si="16"/>
        <v>0.99697713701605917</v>
      </c>
      <c r="Z110" s="54">
        <f t="shared" si="17"/>
        <v>0.92879439636327887</v>
      </c>
      <c r="AA110"/>
      <c r="AE110" s="40"/>
      <c r="AF110" s="40"/>
      <c r="AG110" s="40"/>
      <c r="AH110" s="40"/>
      <c r="AI110" s="40"/>
      <c r="AJ110" s="40"/>
      <c r="AK110" s="40"/>
      <c r="AL110" s="51"/>
      <c r="AQ110" s="40"/>
    </row>
    <row r="111" spans="1:43" x14ac:dyDescent="0.25">
      <c r="A111" s="4" t="s">
        <v>54</v>
      </c>
      <c r="B111" s="4" t="s">
        <v>34</v>
      </c>
      <c r="C111">
        <v>26</v>
      </c>
      <c r="D111" s="34">
        <v>229143</v>
      </c>
      <c r="E111" s="11">
        <v>231522</v>
      </c>
      <c r="F111" s="11">
        <v>356102749</v>
      </c>
      <c r="G111" s="16">
        <f t="shared" si="20"/>
        <v>6.4347439227434885E-4</v>
      </c>
      <c r="H111" s="16">
        <f t="shared" si="21"/>
        <v>6.5015504836779569E-4</v>
      </c>
      <c r="I111" s="11">
        <v>139</v>
      </c>
      <c r="J111" s="34">
        <f t="shared" si="18"/>
        <v>3981193</v>
      </c>
      <c r="K111" s="18">
        <f t="shared" si="19"/>
        <v>395101920</v>
      </c>
      <c r="L111">
        <v>1882889</v>
      </c>
      <c r="M111">
        <v>187820804</v>
      </c>
      <c r="N111">
        <v>1882889</v>
      </c>
      <c r="O111">
        <v>186876206</v>
      </c>
      <c r="P111">
        <v>215415</v>
      </c>
      <c r="Q111">
        <v>20404910</v>
      </c>
      <c r="R111" s="59">
        <v>11324249</v>
      </c>
      <c r="S111" s="60">
        <v>2785</v>
      </c>
      <c r="T111" s="60">
        <v>4066.16</v>
      </c>
      <c r="U111" s="60">
        <v>33765</v>
      </c>
      <c r="V111" s="60">
        <v>545</v>
      </c>
      <c r="W111" s="60">
        <v>6279</v>
      </c>
      <c r="X111" s="60">
        <v>11290019</v>
      </c>
      <c r="Y111" s="54">
        <f t="shared" si="16"/>
        <v>0.99697728299686805</v>
      </c>
      <c r="Z111" s="54">
        <f t="shared" si="17"/>
        <v>0.92867660516216644</v>
      </c>
      <c r="AA111"/>
      <c r="AE111" s="40"/>
      <c r="AF111" s="40"/>
      <c r="AG111" s="40"/>
      <c r="AH111" s="40"/>
      <c r="AI111" s="40"/>
      <c r="AJ111" s="40"/>
      <c r="AK111" s="40"/>
      <c r="AL111" s="51"/>
    </row>
    <row r="112" spans="1:43" x14ac:dyDescent="0.25">
      <c r="A112" s="4" t="s">
        <v>54</v>
      </c>
      <c r="B112" s="4" t="s">
        <v>34</v>
      </c>
      <c r="C112">
        <v>28</v>
      </c>
      <c r="D112" s="34">
        <v>226787</v>
      </c>
      <c r="E112" s="11">
        <v>229151</v>
      </c>
      <c r="F112" s="11">
        <v>355634221</v>
      </c>
      <c r="G112" s="16">
        <f t="shared" si="20"/>
        <v>6.3769734915358441E-4</v>
      </c>
      <c r="H112" s="16">
        <f t="shared" si="21"/>
        <v>6.4434462846588657E-4</v>
      </c>
      <c r="I112" s="11">
        <v>139</v>
      </c>
      <c r="J112" s="34">
        <f t="shared" si="18"/>
        <v>3977232</v>
      </c>
      <c r="K112" s="18">
        <f t="shared" si="19"/>
        <v>394418674</v>
      </c>
      <c r="L112">
        <v>1880794</v>
      </c>
      <c r="M112">
        <v>187497957</v>
      </c>
      <c r="N112">
        <v>1880794</v>
      </c>
      <c r="O112">
        <v>186532266</v>
      </c>
      <c r="P112">
        <v>215644</v>
      </c>
      <c r="Q112">
        <v>20388451</v>
      </c>
      <c r="R112" s="59">
        <v>11321997</v>
      </c>
      <c r="S112" s="60">
        <v>2810</v>
      </c>
      <c r="T112" s="60">
        <v>4029.18</v>
      </c>
      <c r="U112" s="60">
        <v>33765</v>
      </c>
      <c r="V112" s="60">
        <v>550</v>
      </c>
      <c r="W112" s="60">
        <v>6214</v>
      </c>
      <c r="X112" s="60">
        <v>11267822</v>
      </c>
      <c r="Y112" s="54">
        <f t="shared" si="16"/>
        <v>0.99521506674131777</v>
      </c>
      <c r="Z112" s="54">
        <f t="shared" si="17"/>
        <v>0.92685075928849836</v>
      </c>
      <c r="AA112"/>
      <c r="AE112" s="40"/>
      <c r="AF112" s="40"/>
      <c r="AG112" s="40"/>
      <c r="AH112" s="40"/>
      <c r="AI112" s="40"/>
      <c r="AJ112" s="40"/>
      <c r="AK112" s="40"/>
      <c r="AL112" s="51"/>
    </row>
    <row r="113" spans="1:43" x14ac:dyDescent="0.25">
      <c r="A113" s="4" t="s">
        <v>54</v>
      </c>
      <c r="B113" s="4" t="s">
        <v>34</v>
      </c>
      <c r="C113">
        <v>30</v>
      </c>
      <c r="D113" s="34">
        <v>222889</v>
      </c>
      <c r="E113" s="11">
        <v>225244</v>
      </c>
      <c r="F113" s="11">
        <v>354901090</v>
      </c>
      <c r="G113" s="16">
        <f t="shared" si="20"/>
        <v>6.2803131993761983E-4</v>
      </c>
      <c r="H113" s="16">
        <f t="shared" si="21"/>
        <v>6.3466697157791207E-4</v>
      </c>
      <c r="I113" s="11">
        <v>135</v>
      </c>
      <c r="J113" s="34">
        <f t="shared" si="18"/>
        <v>3970961</v>
      </c>
      <c r="K113" s="18">
        <f t="shared" si="19"/>
        <v>393358344</v>
      </c>
      <c r="L113">
        <v>1877366</v>
      </c>
      <c r="M113">
        <v>186974393</v>
      </c>
      <c r="N113">
        <v>1877366</v>
      </c>
      <c r="O113">
        <v>185989622</v>
      </c>
      <c r="P113">
        <v>216229</v>
      </c>
      <c r="Q113">
        <v>20394329</v>
      </c>
      <c r="R113" s="59">
        <v>11317676</v>
      </c>
      <c r="S113" s="60">
        <v>2838</v>
      </c>
      <c r="T113" s="60">
        <v>3987.91</v>
      </c>
      <c r="U113" s="60">
        <v>33765</v>
      </c>
      <c r="V113" s="60">
        <v>552</v>
      </c>
      <c r="W113" s="60">
        <v>6185</v>
      </c>
      <c r="X113" s="60">
        <v>11261708</v>
      </c>
      <c r="Y113" s="54">
        <f t="shared" si="16"/>
        <v>0.99505481514049354</v>
      </c>
      <c r="Z113" s="54">
        <f t="shared" si="17"/>
        <v>0.92634784350386046</v>
      </c>
      <c r="AA113"/>
      <c r="AE113" s="40"/>
      <c r="AF113" s="40"/>
      <c r="AG113" s="40"/>
      <c r="AH113" s="40"/>
      <c r="AI113" s="40"/>
      <c r="AJ113" s="40"/>
      <c r="AK113" s="40"/>
      <c r="AL113" s="51"/>
    </row>
    <row r="114" spans="1:43" x14ac:dyDescent="0.25">
      <c r="A114" s="4" t="s">
        <v>54</v>
      </c>
      <c r="B114" s="4" t="s">
        <v>34</v>
      </c>
      <c r="C114">
        <v>32</v>
      </c>
      <c r="D114" s="34">
        <v>209072</v>
      </c>
      <c r="E114" s="11">
        <v>211390</v>
      </c>
      <c r="F114" s="11">
        <v>351520799</v>
      </c>
      <c r="G114" s="16">
        <f t="shared" si="20"/>
        <v>5.9476423754942589E-4</v>
      </c>
      <c r="H114" s="16">
        <f t="shared" si="21"/>
        <v>6.0135844195096971E-4</v>
      </c>
      <c r="I114" s="11">
        <v>122</v>
      </c>
      <c r="J114" s="34">
        <f t="shared" si="18"/>
        <v>3933639</v>
      </c>
      <c r="K114" s="18">
        <f t="shared" si="19"/>
        <v>388675717</v>
      </c>
      <c r="L114">
        <v>1853108</v>
      </c>
      <c r="M114">
        <v>184193816</v>
      </c>
      <c r="N114">
        <v>1853108</v>
      </c>
      <c r="O114">
        <v>183085707</v>
      </c>
      <c r="P114">
        <v>227423</v>
      </c>
      <c r="Q114">
        <v>21396194</v>
      </c>
      <c r="R114" s="59">
        <v>11295721</v>
      </c>
      <c r="S114" s="60">
        <v>3005</v>
      </c>
      <c r="T114" s="60">
        <v>3758.98</v>
      </c>
      <c r="U114" s="60">
        <v>30864</v>
      </c>
      <c r="V114" s="60">
        <v>588</v>
      </c>
      <c r="W114" s="60">
        <v>5652</v>
      </c>
      <c r="X114" s="60">
        <v>11256647</v>
      </c>
      <c r="Y114" s="54">
        <f t="shared" si="16"/>
        <v>0.99654081399496319</v>
      </c>
      <c r="Z114" s="54">
        <f t="shared" si="17"/>
        <v>0.92593154373512443</v>
      </c>
      <c r="AA114"/>
      <c r="AE114" s="40"/>
      <c r="AF114" s="40"/>
      <c r="AG114" s="40"/>
      <c r="AH114" s="40"/>
      <c r="AI114" s="40"/>
      <c r="AJ114" s="40"/>
      <c r="AK114" s="40"/>
      <c r="AL114" s="51"/>
    </row>
    <row r="115" spans="1:43" x14ac:dyDescent="0.25">
      <c r="A115" s="4" t="s">
        <v>54</v>
      </c>
      <c r="B115" s="4" t="s">
        <v>34</v>
      </c>
      <c r="C115">
        <v>34</v>
      </c>
      <c r="D115" s="34">
        <v>186158</v>
      </c>
      <c r="E115" s="11">
        <v>188425</v>
      </c>
      <c r="F115" s="11">
        <v>344034748</v>
      </c>
      <c r="G115" s="16">
        <f t="shared" si="20"/>
        <v>5.411023191180677E-4</v>
      </c>
      <c r="H115" s="16">
        <f t="shared" si="21"/>
        <v>5.4769176978599851E-4</v>
      </c>
      <c r="I115" s="11">
        <v>112</v>
      </c>
      <c r="J115" s="34">
        <f t="shared" si="18"/>
        <v>3848807</v>
      </c>
      <c r="K115" s="18">
        <f t="shared" si="19"/>
        <v>378653279</v>
      </c>
      <c r="L115">
        <v>1799291</v>
      </c>
      <c r="M115">
        <v>178254154</v>
      </c>
      <c r="N115">
        <v>1799291</v>
      </c>
      <c r="O115">
        <v>176925597</v>
      </c>
      <c r="P115">
        <v>250225</v>
      </c>
      <c r="Q115">
        <v>23473528</v>
      </c>
      <c r="R115" s="59">
        <v>11239348</v>
      </c>
      <c r="S115" s="60">
        <v>3327</v>
      </c>
      <c r="T115" s="60">
        <v>3378.22</v>
      </c>
      <c r="U115" s="60">
        <v>26862</v>
      </c>
      <c r="V115" s="60">
        <v>668</v>
      </c>
      <c r="W115" s="60">
        <v>4964</v>
      </c>
      <c r="X115" s="60">
        <v>11192242</v>
      </c>
      <c r="Y115" s="54">
        <f t="shared" si="16"/>
        <v>0.99580883161549938</v>
      </c>
      <c r="Z115" s="54">
        <f t="shared" si="17"/>
        <v>0.92063381865995231</v>
      </c>
      <c r="AA115"/>
      <c r="AE115" s="40"/>
      <c r="AF115" s="40"/>
      <c r="AG115" s="40"/>
      <c r="AH115" s="40"/>
      <c r="AI115" s="40"/>
      <c r="AJ115" s="40"/>
      <c r="AK115" s="40"/>
      <c r="AL115" s="51"/>
    </row>
    <row r="116" spans="1:43" x14ac:dyDescent="0.25">
      <c r="A116" s="4" t="s">
        <v>54</v>
      </c>
      <c r="B116" s="4" t="s">
        <v>34</v>
      </c>
      <c r="C116">
        <v>36</v>
      </c>
      <c r="D116" s="34">
        <v>169747</v>
      </c>
      <c r="E116" s="11">
        <v>171947</v>
      </c>
      <c r="F116" s="11">
        <v>336008949</v>
      </c>
      <c r="G116" s="16">
        <f t="shared" si="20"/>
        <v>5.0518594967540582E-4</v>
      </c>
      <c r="H116" s="16">
        <f t="shared" si="21"/>
        <v>5.117333943388514E-4</v>
      </c>
      <c r="I116" s="11">
        <v>108</v>
      </c>
      <c r="J116" s="34">
        <f t="shared" si="18"/>
        <v>3756648</v>
      </c>
      <c r="K116" s="18">
        <f t="shared" si="19"/>
        <v>368234596</v>
      </c>
      <c r="L116">
        <v>1743161</v>
      </c>
      <c r="M116">
        <v>172258573</v>
      </c>
      <c r="N116">
        <v>1743161</v>
      </c>
      <c r="O116">
        <v>170600624</v>
      </c>
      <c r="P116">
        <v>270326</v>
      </c>
      <c r="Q116">
        <v>25375399</v>
      </c>
      <c r="R116" s="59">
        <v>11160774</v>
      </c>
      <c r="S116" s="60">
        <v>3714</v>
      </c>
      <c r="T116" s="60">
        <v>3005.05</v>
      </c>
      <c r="U116" s="60">
        <v>20531</v>
      </c>
      <c r="V116" s="60">
        <v>766</v>
      </c>
      <c r="W116" s="60">
        <v>4441</v>
      </c>
      <c r="X116" s="60">
        <v>11116326</v>
      </c>
      <c r="Y116" s="54">
        <f t="shared" si="16"/>
        <v>0.99601748050807226</v>
      </c>
      <c r="Z116" s="54">
        <f t="shared" si="17"/>
        <v>0.9143892398724861</v>
      </c>
      <c r="AA116"/>
      <c r="AE116" s="40"/>
      <c r="AF116" s="40"/>
      <c r="AG116" s="40"/>
      <c r="AH116" s="40"/>
      <c r="AI116" s="40"/>
      <c r="AJ116" s="40"/>
      <c r="AK116" s="40"/>
      <c r="AL116" s="51"/>
    </row>
    <row r="117" spans="1:43" x14ac:dyDescent="0.25">
      <c r="A117" s="4" t="s">
        <v>54</v>
      </c>
      <c r="B117" s="4" t="s">
        <v>34</v>
      </c>
      <c r="C117">
        <v>38</v>
      </c>
      <c r="D117" s="34">
        <v>155810</v>
      </c>
      <c r="E117" s="11">
        <v>157960</v>
      </c>
      <c r="F117" s="11">
        <v>323482775</v>
      </c>
      <c r="G117" s="16">
        <f t="shared" si="20"/>
        <v>4.8166397731687566E-4</v>
      </c>
      <c r="H117" s="16">
        <f t="shared" si="21"/>
        <v>4.8831038994271022E-4</v>
      </c>
      <c r="I117" s="11">
        <v>102</v>
      </c>
      <c r="J117" s="34">
        <f t="shared" si="18"/>
        <v>3619734</v>
      </c>
      <c r="K117" s="18">
        <f t="shared" si="19"/>
        <v>352344766</v>
      </c>
      <c r="L117">
        <v>1655872</v>
      </c>
      <c r="M117">
        <v>162787096</v>
      </c>
      <c r="N117">
        <v>1655872</v>
      </c>
      <c r="O117">
        <v>160801629</v>
      </c>
      <c r="P117">
        <v>307990</v>
      </c>
      <c r="Q117">
        <v>28756041</v>
      </c>
      <c r="R117" s="59">
        <v>10975243</v>
      </c>
      <c r="S117" s="60">
        <v>4484</v>
      </c>
      <c r="T117" s="60">
        <v>2447.65</v>
      </c>
      <c r="U117" s="60">
        <v>19816</v>
      </c>
      <c r="V117" s="60">
        <v>978</v>
      </c>
      <c r="W117" s="60">
        <v>3430</v>
      </c>
      <c r="X117" s="60">
        <v>10936477</v>
      </c>
      <c r="Y117" s="54">
        <f t="shared" si="16"/>
        <v>0.99646786863853498</v>
      </c>
      <c r="Z117" s="54">
        <f t="shared" si="17"/>
        <v>0.89959550402830279</v>
      </c>
      <c r="AA117"/>
      <c r="AE117" s="40"/>
      <c r="AF117" s="40"/>
      <c r="AG117" s="40"/>
      <c r="AH117" s="40"/>
      <c r="AI117" s="40"/>
      <c r="AJ117" s="40"/>
      <c r="AK117" s="40"/>
      <c r="AL117" s="51"/>
      <c r="AQ117" s="40"/>
    </row>
    <row r="118" spans="1:43" x14ac:dyDescent="0.25">
      <c r="A118" s="5" t="s">
        <v>54</v>
      </c>
      <c r="B118" s="5" t="s">
        <v>34</v>
      </c>
      <c r="C118" s="2">
        <v>40</v>
      </c>
      <c r="D118" s="33">
        <v>120578</v>
      </c>
      <c r="E118" s="12">
        <v>122073</v>
      </c>
      <c r="F118" s="12">
        <v>224325566</v>
      </c>
      <c r="G118" s="17">
        <f t="shared" si="20"/>
        <v>5.3751341030830165E-4</v>
      </c>
      <c r="H118" s="17">
        <f t="shared" si="21"/>
        <v>5.4417783125085262E-4</v>
      </c>
      <c r="I118" s="71">
        <v>90</v>
      </c>
      <c r="J118" s="33">
        <f t="shared" si="18"/>
        <v>2494761</v>
      </c>
      <c r="K118" s="12">
        <f t="shared" si="19"/>
        <v>240018462</v>
      </c>
      <c r="L118" s="2">
        <v>1020730</v>
      </c>
      <c r="M118" s="2">
        <v>99344789</v>
      </c>
      <c r="N118" s="2">
        <v>1020730</v>
      </c>
      <c r="O118" s="2">
        <v>97714350</v>
      </c>
      <c r="P118" s="2">
        <v>453301</v>
      </c>
      <c r="Q118" s="2">
        <v>42959323</v>
      </c>
      <c r="R118" s="56">
        <v>8278698</v>
      </c>
      <c r="S118" s="55">
        <v>7730</v>
      </c>
      <c r="T118" s="55">
        <v>1070.98</v>
      </c>
      <c r="U118" s="55">
        <v>9430</v>
      </c>
      <c r="V118" s="55">
        <v>2323</v>
      </c>
      <c r="W118" s="55">
        <v>1174</v>
      </c>
      <c r="X118" s="55">
        <v>8249188</v>
      </c>
      <c r="Y118" s="53">
        <f t="shared" si="16"/>
        <v>0.99643542982241895</v>
      </c>
      <c r="Z118" s="53">
        <f t="shared" si="17"/>
        <v>0.67854871698484143</v>
      </c>
      <c r="AA118"/>
      <c r="AQ118" s="40"/>
    </row>
    <row r="119" spans="1:43" x14ac:dyDescent="0.25">
      <c r="A119" s="4" t="s">
        <v>54</v>
      </c>
      <c r="B119" s="4" t="s">
        <v>35</v>
      </c>
      <c r="C119">
        <v>2</v>
      </c>
      <c r="D119" s="34">
        <v>894818</v>
      </c>
      <c r="E119" s="11">
        <v>897547</v>
      </c>
      <c r="F119" s="11">
        <v>377987245</v>
      </c>
      <c r="G119" s="16">
        <f t="shared" ref="G119:G158" si="22">D119/F119</f>
        <v>2.3673232677467728E-3</v>
      </c>
      <c r="H119" s="16">
        <f t="shared" ref="H119:H158" si="23">E119/F119</f>
        <v>2.3745430880875358E-3</v>
      </c>
      <c r="I119" s="11">
        <v>1814</v>
      </c>
      <c r="J119" s="34">
        <f t="shared" si="18"/>
        <v>4437220</v>
      </c>
      <c r="K119" s="18">
        <f t="shared" si="19"/>
        <v>448159220</v>
      </c>
      <c r="L119" s="11">
        <v>2218610</v>
      </c>
      <c r="M119" s="11">
        <v>224079610</v>
      </c>
      <c r="N119" s="11">
        <v>2218610</v>
      </c>
      <c r="O119" s="11">
        <v>224079610</v>
      </c>
      <c r="P119" s="187">
        <v>0</v>
      </c>
      <c r="Q119" s="187">
        <v>0</v>
      </c>
      <c r="R119" s="59">
        <v>11365064</v>
      </c>
      <c r="S119" s="60">
        <v>2063</v>
      </c>
      <c r="T119" s="60">
        <v>5509</v>
      </c>
      <c r="U119" s="60">
        <v>46420</v>
      </c>
      <c r="V119" s="60">
        <v>389</v>
      </c>
      <c r="W119" s="60">
        <v>9071</v>
      </c>
      <c r="X119" s="60">
        <v>11273583</v>
      </c>
      <c r="Y119" s="54">
        <f t="shared" si="16"/>
        <v>0.99195068325176172</v>
      </c>
      <c r="Z119" s="54">
        <f t="shared" si="17"/>
        <v>0.92732463855498493</v>
      </c>
      <c r="AA119"/>
      <c r="AD119" s="40"/>
      <c r="AE119" s="40"/>
      <c r="AF119" s="40"/>
      <c r="AG119" s="40"/>
      <c r="AH119" s="40"/>
      <c r="AI119" s="40"/>
      <c r="AJ119" s="40"/>
      <c r="AK119" s="51"/>
      <c r="AL119" s="40"/>
      <c r="AM119" s="40"/>
      <c r="AN119" s="40"/>
      <c r="AO119" s="40"/>
      <c r="AP119" s="40"/>
      <c r="AQ119" s="40"/>
    </row>
    <row r="120" spans="1:43" x14ac:dyDescent="0.25">
      <c r="A120" s="4" t="s">
        <v>54</v>
      </c>
      <c r="B120" s="4" t="s">
        <v>35</v>
      </c>
      <c r="C120">
        <v>4</v>
      </c>
      <c r="D120" s="34">
        <v>264007</v>
      </c>
      <c r="E120" s="11">
        <v>266403</v>
      </c>
      <c r="F120" s="11">
        <v>356850146</v>
      </c>
      <c r="G120" s="16">
        <f t="shared" si="22"/>
        <v>7.3982595484212025E-4</v>
      </c>
      <c r="H120" s="16">
        <f t="shared" si="23"/>
        <v>7.4654025782575973E-4</v>
      </c>
      <c r="I120" s="11">
        <v>159</v>
      </c>
      <c r="J120" s="34">
        <f t="shared" si="18"/>
        <v>3985486</v>
      </c>
      <c r="K120" s="18">
        <f t="shared" si="19"/>
        <v>397085219</v>
      </c>
      <c r="L120" s="11">
        <v>1885169</v>
      </c>
      <c r="M120" s="11">
        <v>188618295</v>
      </c>
      <c r="N120" s="11">
        <v>1885169</v>
      </c>
      <c r="O120" s="11">
        <v>187899809</v>
      </c>
      <c r="P120" s="11">
        <v>215148</v>
      </c>
      <c r="Q120" s="11">
        <v>20567115</v>
      </c>
      <c r="R120" s="59">
        <v>11325220</v>
      </c>
      <c r="S120" s="60">
        <v>2758</v>
      </c>
      <c r="T120" s="60">
        <v>4106.32</v>
      </c>
      <c r="U120" s="60">
        <v>33765</v>
      </c>
      <c r="V120" s="60">
        <v>541</v>
      </c>
      <c r="W120" s="60">
        <v>6368</v>
      </c>
      <c r="X120" s="60">
        <v>11290136</v>
      </c>
      <c r="Y120" s="54">
        <f t="shared" si="16"/>
        <v>0.99690213523445903</v>
      </c>
      <c r="Z120" s="54">
        <f t="shared" si="17"/>
        <v>0.9286862291639334</v>
      </c>
      <c r="AA120"/>
      <c r="AD120" s="40"/>
      <c r="AE120" s="40"/>
      <c r="AF120" s="40"/>
      <c r="AG120" s="40"/>
      <c r="AH120" s="40"/>
      <c r="AI120" s="40"/>
      <c r="AJ120" s="40"/>
      <c r="AK120" s="51"/>
      <c r="AQ120" s="40"/>
    </row>
    <row r="121" spans="1:43" x14ac:dyDescent="0.25">
      <c r="A121" s="4" t="s">
        <v>54</v>
      </c>
      <c r="B121" s="4" t="s">
        <v>35</v>
      </c>
      <c r="C121">
        <v>6</v>
      </c>
      <c r="D121" s="34">
        <v>261726</v>
      </c>
      <c r="E121" s="11">
        <v>264115</v>
      </c>
      <c r="F121" s="11">
        <v>356834761</v>
      </c>
      <c r="G121" s="16">
        <f t="shared" si="22"/>
        <v>7.3346553812900532E-4</v>
      </c>
      <c r="H121" s="16">
        <f t="shared" si="23"/>
        <v>7.4016051367820632E-4</v>
      </c>
      <c r="I121" s="11">
        <v>155</v>
      </c>
      <c r="J121" s="34">
        <f t="shared" si="18"/>
        <v>3985160</v>
      </c>
      <c r="K121" s="18">
        <f t="shared" si="19"/>
        <v>396972819</v>
      </c>
      <c r="L121" s="11">
        <v>1884898</v>
      </c>
      <c r="M121" s="11">
        <v>188562782</v>
      </c>
      <c r="N121" s="11">
        <v>1884898</v>
      </c>
      <c r="O121" s="11">
        <v>187832832</v>
      </c>
      <c r="P121" s="11">
        <v>215364</v>
      </c>
      <c r="Q121" s="11">
        <v>20577205</v>
      </c>
      <c r="R121" s="59">
        <v>11325234</v>
      </c>
      <c r="S121" s="60">
        <v>2759</v>
      </c>
      <c r="T121" s="60">
        <v>4104.83</v>
      </c>
      <c r="U121" s="60">
        <v>33765</v>
      </c>
      <c r="V121" s="60">
        <v>541</v>
      </c>
      <c r="W121" s="60">
        <v>6368</v>
      </c>
      <c r="X121" s="60">
        <v>11290150</v>
      </c>
      <c r="Y121" s="54">
        <f t="shared" si="16"/>
        <v>0.99690213906396985</v>
      </c>
      <c r="Z121" s="54">
        <f t="shared" si="17"/>
        <v>0.92868738075388835</v>
      </c>
      <c r="AA121"/>
      <c r="AD121" s="40"/>
      <c r="AE121" s="40"/>
      <c r="AF121" s="40"/>
      <c r="AG121" s="40"/>
      <c r="AH121" s="40"/>
      <c r="AI121" s="40"/>
      <c r="AJ121" s="40"/>
      <c r="AK121" s="51"/>
      <c r="AQ121" s="40"/>
    </row>
    <row r="122" spans="1:43" x14ac:dyDescent="0.25">
      <c r="A122" s="4" t="s">
        <v>54</v>
      </c>
      <c r="B122" s="4" t="s">
        <v>35</v>
      </c>
      <c r="C122" s="6">
        <v>8</v>
      </c>
      <c r="D122" s="34">
        <v>260137</v>
      </c>
      <c r="E122" s="11">
        <v>262525</v>
      </c>
      <c r="F122" s="11">
        <v>356778057</v>
      </c>
      <c r="G122" s="16">
        <f t="shared" si="22"/>
        <v>7.2912836116487958E-4</v>
      </c>
      <c r="H122" s="16">
        <f t="shared" si="23"/>
        <v>7.3582159790729507E-4</v>
      </c>
      <c r="I122" s="11">
        <v>155</v>
      </c>
      <c r="J122" s="34">
        <f t="shared" si="18"/>
        <v>3984499</v>
      </c>
      <c r="K122" s="18">
        <f t="shared" si="19"/>
        <v>396836966</v>
      </c>
      <c r="L122" s="11">
        <v>1884308</v>
      </c>
      <c r="M122" s="11">
        <v>188478241</v>
      </c>
      <c r="N122" s="11">
        <v>1884308</v>
      </c>
      <c r="O122" s="11">
        <v>187740610</v>
      </c>
      <c r="P122" s="11">
        <v>215883</v>
      </c>
      <c r="Q122" s="11">
        <v>20618115</v>
      </c>
      <c r="R122" s="59">
        <v>11325177</v>
      </c>
      <c r="S122" s="60">
        <v>2758</v>
      </c>
      <c r="T122" s="60">
        <v>4106.3</v>
      </c>
      <c r="U122" s="60">
        <v>33765</v>
      </c>
      <c r="V122" s="60">
        <v>541</v>
      </c>
      <c r="W122" s="60">
        <v>6368</v>
      </c>
      <c r="X122" s="60">
        <v>11290093</v>
      </c>
      <c r="Y122" s="54">
        <f t="shared" si="16"/>
        <v>0.99690212347233076</v>
      </c>
      <c r="Z122" s="54">
        <f t="shared" si="17"/>
        <v>0.92868269213764298</v>
      </c>
      <c r="AA122"/>
      <c r="AD122" s="40"/>
      <c r="AE122" s="40"/>
      <c r="AF122" s="40"/>
      <c r="AG122" s="40"/>
      <c r="AH122" s="40"/>
      <c r="AI122" s="40"/>
      <c r="AJ122" s="40"/>
      <c r="AK122" s="51"/>
    </row>
    <row r="123" spans="1:43" x14ac:dyDescent="0.25">
      <c r="A123" s="4" t="s">
        <v>54</v>
      </c>
      <c r="B123" s="4" t="s">
        <v>35</v>
      </c>
      <c r="C123">
        <v>10</v>
      </c>
      <c r="D123" s="34">
        <v>256888</v>
      </c>
      <c r="E123" s="11">
        <v>259268</v>
      </c>
      <c r="F123" s="11">
        <v>356702510</v>
      </c>
      <c r="G123" s="16">
        <f t="shared" si="22"/>
        <v>7.2017435481460442E-4</v>
      </c>
      <c r="H123" s="16">
        <f t="shared" si="23"/>
        <v>7.268465814832646E-4</v>
      </c>
      <c r="I123" s="11">
        <v>147</v>
      </c>
      <c r="J123" s="34">
        <f t="shared" si="18"/>
        <v>3983652</v>
      </c>
      <c r="K123" s="18">
        <f t="shared" si="19"/>
        <v>396667258</v>
      </c>
      <c r="L123" s="11">
        <v>1883663</v>
      </c>
      <c r="M123" s="11">
        <v>188384338</v>
      </c>
      <c r="N123" s="11">
        <v>1883663</v>
      </c>
      <c r="O123" s="11">
        <v>187632449</v>
      </c>
      <c r="P123" s="11">
        <v>216326</v>
      </c>
      <c r="Q123" s="11">
        <v>20650471</v>
      </c>
      <c r="R123" s="59">
        <v>11324503</v>
      </c>
      <c r="S123" s="60">
        <v>2759</v>
      </c>
      <c r="T123" s="60">
        <v>4104.57</v>
      </c>
      <c r="U123" s="60">
        <v>33765</v>
      </c>
      <c r="V123" s="60">
        <v>540</v>
      </c>
      <c r="W123" s="60">
        <v>6368</v>
      </c>
      <c r="X123" s="60">
        <v>11290000</v>
      </c>
      <c r="Y123" s="54">
        <f t="shared" si="16"/>
        <v>0.99695324377590788</v>
      </c>
      <c r="Z123" s="54">
        <f t="shared" si="17"/>
        <v>0.92867504229008468</v>
      </c>
      <c r="AA123"/>
      <c r="AD123" s="40"/>
      <c r="AE123" s="40"/>
      <c r="AF123" s="40"/>
      <c r="AG123" s="40"/>
      <c r="AH123" s="40"/>
      <c r="AI123" s="40"/>
      <c r="AJ123" s="40"/>
      <c r="AK123" s="51"/>
    </row>
    <row r="124" spans="1:43" x14ac:dyDescent="0.25">
      <c r="A124" s="4" t="s">
        <v>54</v>
      </c>
      <c r="B124" s="4" t="s">
        <v>35</v>
      </c>
      <c r="C124">
        <v>12</v>
      </c>
      <c r="D124" s="34">
        <v>250180</v>
      </c>
      <c r="E124" s="11">
        <v>252563</v>
      </c>
      <c r="F124" s="11">
        <v>356508481</v>
      </c>
      <c r="G124" s="16">
        <f t="shared" si="22"/>
        <v>7.017504865473313E-4</v>
      </c>
      <c r="H124" s="16">
        <f t="shared" si="23"/>
        <v>7.0843475950856832E-4</v>
      </c>
      <c r="I124" s="11">
        <v>138</v>
      </c>
      <c r="J124" s="34">
        <f t="shared" si="18"/>
        <v>3981427</v>
      </c>
      <c r="K124" s="18">
        <f t="shared" si="19"/>
        <v>396283659</v>
      </c>
      <c r="L124" s="11">
        <v>1882128</v>
      </c>
      <c r="M124" s="11">
        <v>188178451</v>
      </c>
      <c r="N124" s="11">
        <v>1882128</v>
      </c>
      <c r="O124" s="11">
        <v>187391872</v>
      </c>
      <c r="P124" s="11">
        <v>217171</v>
      </c>
      <c r="Q124" s="11">
        <v>20713336</v>
      </c>
      <c r="R124" s="59">
        <v>11324375</v>
      </c>
      <c r="S124" s="60">
        <v>2767</v>
      </c>
      <c r="T124" s="60">
        <v>4092.65</v>
      </c>
      <c r="U124" s="60">
        <v>33765</v>
      </c>
      <c r="V124" s="60">
        <v>542</v>
      </c>
      <c r="W124" s="60">
        <v>6355</v>
      </c>
      <c r="X124" s="60">
        <v>11290405</v>
      </c>
      <c r="Y124" s="54">
        <f t="shared" si="16"/>
        <v>0.99700027595341911</v>
      </c>
      <c r="Z124" s="54">
        <f t="shared" si="17"/>
        <v>0.92870835614235459</v>
      </c>
      <c r="AA124"/>
      <c r="AD124" s="40"/>
      <c r="AE124" s="40"/>
      <c r="AF124" s="40"/>
      <c r="AG124" s="40"/>
      <c r="AH124" s="40"/>
      <c r="AI124" s="40"/>
      <c r="AJ124" s="40"/>
      <c r="AK124" s="51"/>
    </row>
    <row r="125" spans="1:43" x14ac:dyDescent="0.25">
      <c r="A125" s="4" t="s">
        <v>54</v>
      </c>
      <c r="B125" s="4" t="s">
        <v>35</v>
      </c>
      <c r="C125">
        <v>14</v>
      </c>
      <c r="D125" s="34">
        <v>240597</v>
      </c>
      <c r="E125" s="11">
        <v>242970</v>
      </c>
      <c r="F125" s="11">
        <v>355896419</v>
      </c>
      <c r="G125" s="16">
        <f t="shared" si="22"/>
        <v>6.7603096618963166E-4</v>
      </c>
      <c r="H125" s="16">
        <f t="shared" si="23"/>
        <v>6.8269863653784048E-4</v>
      </c>
      <c r="I125" s="11">
        <v>140</v>
      </c>
      <c r="J125" s="34">
        <f t="shared" si="18"/>
        <v>3974271</v>
      </c>
      <c r="K125" s="18">
        <f t="shared" si="19"/>
        <v>395394374</v>
      </c>
      <c r="L125" s="11">
        <v>1877479</v>
      </c>
      <c r="M125" s="11">
        <v>187653961</v>
      </c>
      <c r="N125" s="11">
        <v>1877479</v>
      </c>
      <c r="O125" s="11">
        <v>186837964</v>
      </c>
      <c r="P125" s="11">
        <v>219313</v>
      </c>
      <c r="Q125" s="11">
        <v>20902449</v>
      </c>
      <c r="R125" s="59">
        <v>11320480</v>
      </c>
      <c r="S125" s="60">
        <v>2795</v>
      </c>
      <c r="T125" s="60">
        <v>4050.26</v>
      </c>
      <c r="U125" s="60">
        <v>33765</v>
      </c>
      <c r="V125" s="60">
        <v>549</v>
      </c>
      <c r="W125" s="60">
        <v>6252</v>
      </c>
      <c r="X125" s="60">
        <v>11286510</v>
      </c>
      <c r="Y125" s="54">
        <f t="shared" si="16"/>
        <v>0.9969992438483174</v>
      </c>
      <c r="Z125" s="54">
        <f t="shared" si="17"/>
        <v>0.92838796736558582</v>
      </c>
      <c r="AA125"/>
      <c r="AD125" s="40"/>
      <c r="AE125" s="40"/>
      <c r="AF125" s="40"/>
      <c r="AG125" s="40"/>
      <c r="AH125" s="40"/>
      <c r="AI125" s="40"/>
      <c r="AJ125" s="40"/>
      <c r="AK125" s="51"/>
    </row>
    <row r="126" spans="1:43" x14ac:dyDescent="0.25">
      <c r="A126" s="4" t="s">
        <v>54</v>
      </c>
      <c r="B126" s="4" t="s">
        <v>35</v>
      </c>
      <c r="C126">
        <v>16</v>
      </c>
      <c r="D126" s="34">
        <v>223470</v>
      </c>
      <c r="E126" s="11">
        <v>225844</v>
      </c>
      <c r="F126" s="11">
        <v>353621926</v>
      </c>
      <c r="G126" s="16">
        <f t="shared" si="22"/>
        <v>6.3194610845482475E-4</v>
      </c>
      <c r="H126" s="16">
        <f t="shared" si="23"/>
        <v>6.3865949307679529E-4</v>
      </c>
      <c r="I126" s="11">
        <v>133</v>
      </c>
      <c r="J126" s="34">
        <f t="shared" si="18"/>
        <v>3947834</v>
      </c>
      <c r="K126" s="18">
        <f t="shared" si="19"/>
        <v>392625689</v>
      </c>
      <c r="L126" s="11">
        <v>1860498</v>
      </c>
      <c r="M126" s="11">
        <v>185906268</v>
      </c>
      <c r="N126" s="11">
        <v>1860498</v>
      </c>
      <c r="O126" s="11">
        <v>185093612</v>
      </c>
      <c r="P126" s="11">
        <v>226838</v>
      </c>
      <c r="Q126" s="11">
        <v>21625809</v>
      </c>
      <c r="R126" s="59">
        <v>11313356</v>
      </c>
      <c r="S126" s="60">
        <v>2856</v>
      </c>
      <c r="T126" s="60">
        <v>3961.26</v>
      </c>
      <c r="U126" s="60">
        <v>33765</v>
      </c>
      <c r="V126" s="60">
        <v>563</v>
      </c>
      <c r="W126" s="60">
        <v>6099</v>
      </c>
      <c r="X126" s="60">
        <v>11253422</v>
      </c>
      <c r="Y126" s="54">
        <f t="shared" si="16"/>
        <v>0.99470236771476117</v>
      </c>
      <c r="Z126" s="54">
        <f t="shared" si="17"/>
        <v>0.9256662667633454</v>
      </c>
      <c r="AA126"/>
      <c r="AD126" s="40"/>
      <c r="AE126" s="40"/>
      <c r="AF126" s="40"/>
      <c r="AG126" s="40"/>
      <c r="AH126" s="40"/>
      <c r="AI126" s="40"/>
      <c r="AJ126" s="40"/>
      <c r="AK126" s="51"/>
    </row>
    <row r="127" spans="1:43" x14ac:dyDescent="0.25">
      <c r="A127" s="4" t="s">
        <v>54</v>
      </c>
      <c r="B127" s="4" t="s">
        <v>35</v>
      </c>
      <c r="C127">
        <v>18</v>
      </c>
      <c r="D127" s="34">
        <v>203145</v>
      </c>
      <c r="E127" s="11">
        <v>205481</v>
      </c>
      <c r="F127" s="11">
        <v>349167159</v>
      </c>
      <c r="G127" s="16">
        <f t="shared" si="22"/>
        <v>5.8179870232297529E-4</v>
      </c>
      <c r="H127" s="16">
        <f t="shared" si="23"/>
        <v>5.8848890768676209E-4</v>
      </c>
      <c r="I127" s="11">
        <v>122</v>
      </c>
      <c r="J127" s="34">
        <f t="shared" si="18"/>
        <v>3895945</v>
      </c>
      <c r="K127" s="18">
        <f t="shared" si="19"/>
        <v>387425799</v>
      </c>
      <c r="L127" s="11">
        <v>1828318</v>
      </c>
      <c r="M127" s="11">
        <v>182663401</v>
      </c>
      <c r="N127" s="11">
        <v>1828318</v>
      </c>
      <c r="O127" s="11">
        <v>181912226</v>
      </c>
      <c r="P127" s="11">
        <v>239309</v>
      </c>
      <c r="Q127" s="11">
        <v>22850172</v>
      </c>
      <c r="R127" s="59">
        <v>11296127</v>
      </c>
      <c r="S127" s="60">
        <v>2960</v>
      </c>
      <c r="T127" s="60">
        <v>3816.26</v>
      </c>
      <c r="U127" s="60">
        <v>33765</v>
      </c>
      <c r="V127" s="60">
        <v>587</v>
      </c>
      <c r="W127" s="60">
        <v>5876</v>
      </c>
      <c r="X127" s="60">
        <v>11233076</v>
      </c>
      <c r="Y127" s="54">
        <f t="shared" si="16"/>
        <v>0.99441835241406196</v>
      </c>
      <c r="Z127" s="54">
        <f t="shared" si="17"/>
        <v>0.92399267753301462</v>
      </c>
      <c r="AA127"/>
      <c r="AD127" s="40"/>
      <c r="AE127" s="40"/>
      <c r="AF127" s="40"/>
      <c r="AG127" s="40"/>
      <c r="AH127" s="40"/>
      <c r="AI127" s="40"/>
      <c r="AJ127" s="40"/>
      <c r="AK127" s="51"/>
    </row>
    <row r="128" spans="1:43" x14ac:dyDescent="0.25">
      <c r="A128" s="4" t="s">
        <v>54</v>
      </c>
      <c r="B128" s="4" t="s">
        <v>35</v>
      </c>
      <c r="C128">
        <v>20</v>
      </c>
      <c r="D128" s="34">
        <v>187865</v>
      </c>
      <c r="E128" s="11">
        <v>190155</v>
      </c>
      <c r="F128" s="11">
        <v>343719641</v>
      </c>
      <c r="G128" s="16">
        <f t="shared" si="22"/>
        <v>5.465646346348884E-4</v>
      </c>
      <c r="H128" s="16">
        <f t="shared" si="23"/>
        <v>5.5322704122107472E-4</v>
      </c>
      <c r="I128" s="11">
        <v>115</v>
      </c>
      <c r="J128" s="34">
        <f t="shared" si="18"/>
        <v>3832887</v>
      </c>
      <c r="K128" s="18">
        <f t="shared" si="19"/>
        <v>381030488</v>
      </c>
      <c r="L128" s="11">
        <v>1789741</v>
      </c>
      <c r="M128" s="11">
        <v>178742298</v>
      </c>
      <c r="N128" s="11">
        <v>1789741</v>
      </c>
      <c r="O128" s="11">
        <v>178057738</v>
      </c>
      <c r="P128" s="11">
        <v>253405</v>
      </c>
      <c r="Q128" s="11">
        <v>24230452</v>
      </c>
      <c r="R128" s="59">
        <v>11270629</v>
      </c>
      <c r="S128" s="60">
        <v>3145</v>
      </c>
      <c r="T128" s="60">
        <v>3583.67</v>
      </c>
      <c r="U128" s="60">
        <v>27629</v>
      </c>
      <c r="V128" s="60">
        <v>637</v>
      </c>
      <c r="W128" s="60">
        <v>5382</v>
      </c>
      <c r="X128" s="60">
        <v>11208168</v>
      </c>
      <c r="Y128" s="54">
        <f t="shared" si="16"/>
        <v>0.99445807328055957</v>
      </c>
      <c r="Z128" s="54">
        <f t="shared" si="17"/>
        <v>0.92194383449020145</v>
      </c>
      <c r="AA128"/>
      <c r="AD128" s="40"/>
      <c r="AE128" s="40"/>
      <c r="AF128" s="40"/>
      <c r="AG128" s="40"/>
      <c r="AH128" s="40"/>
      <c r="AI128" s="40"/>
      <c r="AJ128" s="40"/>
      <c r="AK128" s="51"/>
    </row>
    <row r="129" spans="1:42" x14ac:dyDescent="0.25">
      <c r="A129" s="4" t="s">
        <v>54</v>
      </c>
      <c r="B129" s="4" t="s">
        <v>35</v>
      </c>
      <c r="C129">
        <v>22</v>
      </c>
      <c r="D129" s="34">
        <v>177228</v>
      </c>
      <c r="E129" s="11">
        <v>179459</v>
      </c>
      <c r="F129" s="11">
        <v>338282337</v>
      </c>
      <c r="G129" s="16">
        <f t="shared" si="22"/>
        <v>5.2390556826500815E-4</v>
      </c>
      <c r="H129" s="16">
        <f t="shared" si="23"/>
        <v>5.3050065099910905E-4</v>
      </c>
      <c r="I129" s="11">
        <v>122</v>
      </c>
      <c r="J129" s="34">
        <f t="shared" si="18"/>
        <v>3770859</v>
      </c>
      <c r="K129" s="18">
        <f t="shared" si="19"/>
        <v>374579590</v>
      </c>
      <c r="L129" s="11">
        <v>1750944</v>
      </c>
      <c r="M129" s="11">
        <v>174748563</v>
      </c>
      <c r="N129" s="11">
        <v>1750944</v>
      </c>
      <c r="O129" s="11">
        <v>174105468</v>
      </c>
      <c r="P129" s="11">
        <v>268971</v>
      </c>
      <c r="Q129" s="11">
        <v>25725559</v>
      </c>
      <c r="R129" s="59">
        <v>11230875</v>
      </c>
      <c r="S129" s="60">
        <v>3347</v>
      </c>
      <c r="T129" s="60">
        <v>3355.5</v>
      </c>
      <c r="U129" s="60">
        <v>27617</v>
      </c>
      <c r="V129" s="60">
        <v>678</v>
      </c>
      <c r="W129" s="60">
        <v>5077</v>
      </c>
      <c r="X129" s="60">
        <v>11193163</v>
      </c>
      <c r="Y129" s="54">
        <f t="shared" si="16"/>
        <v>0.99664211381570889</v>
      </c>
      <c r="Z129" s="54">
        <f t="shared" si="17"/>
        <v>0.92070957682770693</v>
      </c>
      <c r="AA129"/>
      <c r="AD129" s="40"/>
      <c r="AE129" s="40"/>
      <c r="AF129" s="40"/>
      <c r="AG129" s="40"/>
      <c r="AH129" s="40"/>
      <c r="AI129" s="40"/>
      <c r="AJ129" s="40"/>
      <c r="AK129" s="51"/>
    </row>
    <row r="130" spans="1:42" x14ac:dyDescent="0.25">
      <c r="A130" s="4" t="s">
        <v>54</v>
      </c>
      <c r="B130" s="4" t="s">
        <v>35</v>
      </c>
      <c r="C130">
        <v>24</v>
      </c>
      <c r="D130" s="34">
        <v>168737</v>
      </c>
      <c r="E130" s="11">
        <v>170914</v>
      </c>
      <c r="F130" s="11">
        <v>332226628</v>
      </c>
      <c r="G130" s="16">
        <f t="shared" si="22"/>
        <v>5.0789727787864131E-4</v>
      </c>
      <c r="H130" s="16">
        <f t="shared" si="23"/>
        <v>5.1445003378838134E-4</v>
      </c>
      <c r="I130" s="11">
        <v>114</v>
      </c>
      <c r="J130" s="34">
        <f t="shared" si="18"/>
        <v>3701506</v>
      </c>
      <c r="K130" s="18">
        <f t="shared" si="19"/>
        <v>367304036</v>
      </c>
      <c r="L130" s="11">
        <v>1707081</v>
      </c>
      <c r="M130" s="11">
        <v>170238871</v>
      </c>
      <c r="N130" s="11">
        <v>1707081</v>
      </c>
      <c r="O130" s="11">
        <v>169573940</v>
      </c>
      <c r="P130" s="11">
        <v>287344</v>
      </c>
      <c r="Q130" s="11">
        <v>27491225</v>
      </c>
      <c r="R130" s="59">
        <v>11179588</v>
      </c>
      <c r="S130" s="60">
        <v>3620</v>
      </c>
      <c r="T130" s="60">
        <v>3088.28</v>
      </c>
      <c r="U130" s="60">
        <v>26756</v>
      </c>
      <c r="V130" s="60">
        <v>744</v>
      </c>
      <c r="W130" s="60">
        <v>4609</v>
      </c>
      <c r="X130" s="60">
        <v>11143715</v>
      </c>
      <c r="Y130" s="54">
        <f t="shared" si="16"/>
        <v>0.99679120554353162</v>
      </c>
      <c r="Z130" s="54">
        <f t="shared" si="17"/>
        <v>0.91664216110661212</v>
      </c>
      <c r="AA130"/>
      <c r="AD130" s="40"/>
      <c r="AE130" s="40"/>
      <c r="AF130" s="40"/>
      <c r="AG130" s="40"/>
      <c r="AH130" s="40"/>
      <c r="AI130" s="40"/>
      <c r="AJ130" s="40"/>
      <c r="AK130" s="51"/>
    </row>
    <row r="131" spans="1:42" x14ac:dyDescent="0.25">
      <c r="A131" s="4" t="s">
        <v>54</v>
      </c>
      <c r="B131" s="4" t="s">
        <v>35</v>
      </c>
      <c r="C131">
        <v>26</v>
      </c>
      <c r="D131" s="34">
        <v>161049</v>
      </c>
      <c r="E131" s="11">
        <v>163178</v>
      </c>
      <c r="F131" s="11">
        <v>325896363</v>
      </c>
      <c r="G131" s="16">
        <f t="shared" si="22"/>
        <v>4.9417243726650607E-4</v>
      </c>
      <c r="H131" s="16">
        <f t="shared" si="23"/>
        <v>5.0070518890694092E-4</v>
      </c>
      <c r="I131" s="11">
        <v>116</v>
      </c>
      <c r="J131" s="34">
        <f t="shared" si="18"/>
        <v>3630308</v>
      </c>
      <c r="K131" s="18">
        <f t="shared" si="19"/>
        <v>359698259</v>
      </c>
      <c r="L131" s="11">
        <v>1662437</v>
      </c>
      <c r="M131" s="11">
        <v>165594436</v>
      </c>
      <c r="N131" s="11">
        <v>1662437</v>
      </c>
      <c r="O131" s="11">
        <v>164897458</v>
      </c>
      <c r="P131" s="11">
        <v>305434</v>
      </c>
      <c r="Q131" s="11">
        <v>29206365</v>
      </c>
      <c r="R131" s="59">
        <v>11122155</v>
      </c>
      <c r="S131" s="60">
        <v>3928</v>
      </c>
      <c r="T131" s="60">
        <v>2831.51</v>
      </c>
      <c r="U131" s="60">
        <v>26528</v>
      </c>
      <c r="V131" s="60">
        <v>817</v>
      </c>
      <c r="W131" s="60">
        <v>4193</v>
      </c>
      <c r="X131" s="60">
        <v>11077734</v>
      </c>
      <c r="Y131" s="54">
        <f t="shared" si="16"/>
        <v>0.99600607975702549</v>
      </c>
      <c r="Z131" s="54">
        <f t="shared" si="17"/>
        <v>0.91121479990507603</v>
      </c>
      <c r="AA131"/>
      <c r="AD131" s="40"/>
      <c r="AE131" s="40"/>
      <c r="AF131" s="40"/>
      <c r="AG131" s="40"/>
      <c r="AH131" s="40"/>
      <c r="AI131" s="40"/>
      <c r="AJ131" s="40"/>
      <c r="AK131" s="51"/>
    </row>
    <row r="132" spans="1:42" x14ac:dyDescent="0.25">
      <c r="A132" s="4" t="s">
        <v>54</v>
      </c>
      <c r="B132" s="4" t="s">
        <v>35</v>
      </c>
      <c r="C132">
        <v>28</v>
      </c>
      <c r="D132" s="34">
        <v>154272</v>
      </c>
      <c r="E132" s="11">
        <v>156361</v>
      </c>
      <c r="F132" s="11">
        <v>318350285</v>
      </c>
      <c r="G132" s="16">
        <f t="shared" si="22"/>
        <v>4.8459827827702429E-4</v>
      </c>
      <c r="H132" s="16">
        <f t="shared" si="23"/>
        <v>4.9116023250929397E-4</v>
      </c>
      <c r="I132" s="11">
        <v>108</v>
      </c>
      <c r="J132" s="34">
        <f t="shared" si="18"/>
        <v>3544919</v>
      </c>
      <c r="K132" s="18">
        <f t="shared" si="19"/>
        <v>350569812</v>
      </c>
      <c r="L132" s="11">
        <v>1608851</v>
      </c>
      <c r="M132" s="11">
        <v>160049942</v>
      </c>
      <c r="N132" s="11">
        <v>1608851</v>
      </c>
      <c r="O132" s="11">
        <v>159243609</v>
      </c>
      <c r="P132" s="11">
        <v>327217</v>
      </c>
      <c r="Q132" s="11">
        <v>31276261</v>
      </c>
      <c r="R132" s="59">
        <v>11034978</v>
      </c>
      <c r="S132" s="60">
        <v>4294</v>
      </c>
      <c r="T132" s="60">
        <v>2569.86</v>
      </c>
      <c r="U132" s="60">
        <v>22753</v>
      </c>
      <c r="V132" s="60">
        <v>918</v>
      </c>
      <c r="W132" s="60">
        <v>3684</v>
      </c>
      <c r="X132" s="60">
        <v>10995889</v>
      </c>
      <c r="Y132" s="54">
        <f t="shared" si="16"/>
        <v>0.99645771835702801</v>
      </c>
      <c r="Z132" s="54">
        <f t="shared" si="17"/>
        <v>0.90448252277166319</v>
      </c>
      <c r="AA132"/>
      <c r="AD132" s="40"/>
      <c r="AE132" s="40"/>
      <c r="AF132" s="40"/>
      <c r="AG132" s="40"/>
      <c r="AH132" s="40"/>
      <c r="AI132" s="40"/>
      <c r="AJ132" s="40"/>
      <c r="AK132" s="51"/>
    </row>
    <row r="133" spans="1:42" x14ac:dyDescent="0.25">
      <c r="A133" s="4" t="s">
        <v>54</v>
      </c>
      <c r="B133" s="4" t="s">
        <v>35</v>
      </c>
      <c r="C133">
        <v>30</v>
      </c>
      <c r="D133" s="34">
        <v>147563</v>
      </c>
      <c r="E133" s="11">
        <v>149583</v>
      </c>
      <c r="F133" s="11">
        <v>309218356</v>
      </c>
      <c r="G133" s="16">
        <f t="shared" si="22"/>
        <v>4.7721293751396828E-4</v>
      </c>
      <c r="H133" s="16">
        <f t="shared" si="23"/>
        <v>4.8374553805596198E-4</v>
      </c>
      <c r="I133" s="11">
        <v>116</v>
      </c>
      <c r="J133" s="34">
        <f t="shared" si="18"/>
        <v>3441852</v>
      </c>
      <c r="K133" s="18">
        <f t="shared" si="19"/>
        <v>339499507</v>
      </c>
      <c r="L133" s="11">
        <v>1544797</v>
      </c>
      <c r="M133" s="11">
        <v>153422091</v>
      </c>
      <c r="N133" s="11">
        <v>1544797</v>
      </c>
      <c r="O133" s="11">
        <v>152448607</v>
      </c>
      <c r="P133" s="11">
        <v>352258</v>
      </c>
      <c r="Q133" s="11">
        <v>33628809</v>
      </c>
      <c r="R133" s="59">
        <v>10899710</v>
      </c>
      <c r="S133" s="60">
        <v>4805</v>
      </c>
      <c r="T133" s="60">
        <v>2268.41</v>
      </c>
      <c r="U133" s="60">
        <v>15607</v>
      </c>
      <c r="V133" s="60">
        <v>1065</v>
      </c>
      <c r="W133" s="60">
        <v>3142</v>
      </c>
      <c r="X133" s="60">
        <v>10861385</v>
      </c>
      <c r="Y133" s="54">
        <f t="shared" si="16"/>
        <v>0.99648385140522089</v>
      </c>
      <c r="Z133" s="54">
        <f t="shared" si="17"/>
        <v>0.89341870453533134</v>
      </c>
      <c r="AA133"/>
      <c r="AD133" s="40"/>
      <c r="AE133" s="40"/>
      <c r="AF133" s="40"/>
      <c r="AG133" s="40"/>
      <c r="AH133" s="40"/>
      <c r="AI133" s="40"/>
      <c r="AJ133" s="40"/>
      <c r="AK133" s="51"/>
    </row>
    <row r="134" spans="1:42" x14ac:dyDescent="0.25">
      <c r="A134" s="4" t="s">
        <v>54</v>
      </c>
      <c r="B134" s="4" t="s">
        <v>35</v>
      </c>
      <c r="C134">
        <v>32</v>
      </c>
      <c r="D134" s="34">
        <v>140328</v>
      </c>
      <c r="E134" s="11">
        <v>142263</v>
      </c>
      <c r="F134" s="11">
        <v>297281531</v>
      </c>
      <c r="G134" s="16">
        <f t="shared" si="22"/>
        <v>4.7203739676650146E-4</v>
      </c>
      <c r="H134" s="16">
        <f t="shared" si="23"/>
        <v>4.7854637831503901E-4</v>
      </c>
      <c r="I134" s="11">
        <v>100</v>
      </c>
      <c r="J134" s="34">
        <f t="shared" si="18"/>
        <v>3308501</v>
      </c>
      <c r="K134" s="18">
        <f t="shared" si="19"/>
        <v>325108696</v>
      </c>
      <c r="L134" s="11">
        <v>1462406</v>
      </c>
      <c r="M134" s="11">
        <v>144906624</v>
      </c>
      <c r="N134" s="11">
        <v>1462406</v>
      </c>
      <c r="O134" s="11">
        <v>143672925</v>
      </c>
      <c r="P134" s="11">
        <v>383689</v>
      </c>
      <c r="Q134" s="11">
        <v>36529147</v>
      </c>
      <c r="R134" s="59">
        <v>10741336</v>
      </c>
      <c r="S134" s="60">
        <v>5253</v>
      </c>
      <c r="T134" s="60">
        <v>2044.8</v>
      </c>
      <c r="U134" s="60">
        <v>17218</v>
      </c>
      <c r="V134" s="60">
        <v>1187</v>
      </c>
      <c r="W134" s="60">
        <v>2777</v>
      </c>
      <c r="X134" s="60">
        <v>10712240</v>
      </c>
      <c r="Y134" s="54">
        <f t="shared" si="16"/>
        <v>0.99729121219185402</v>
      </c>
      <c r="Z134" s="54">
        <f t="shared" si="17"/>
        <v>0.88115056997533536</v>
      </c>
      <c r="AA134"/>
      <c r="AD134" s="40"/>
      <c r="AE134" s="40"/>
      <c r="AF134" s="40"/>
      <c r="AG134" s="40"/>
      <c r="AH134" s="40"/>
      <c r="AI134" s="40"/>
      <c r="AJ134" s="40"/>
      <c r="AK134" s="51"/>
    </row>
    <row r="135" spans="1:42" x14ac:dyDescent="0.25">
      <c r="A135" s="4" t="s">
        <v>54</v>
      </c>
      <c r="B135" s="4" t="s">
        <v>35</v>
      </c>
      <c r="C135">
        <v>34</v>
      </c>
      <c r="D135" s="34">
        <v>131285</v>
      </c>
      <c r="E135" s="11">
        <v>133094</v>
      </c>
      <c r="F135" s="11">
        <v>278674014</v>
      </c>
      <c r="G135" s="16">
        <f t="shared" si="22"/>
        <v>4.7110599985831472E-4</v>
      </c>
      <c r="H135" s="16">
        <f t="shared" si="23"/>
        <v>4.7759745549866734E-4</v>
      </c>
      <c r="I135" s="11">
        <v>99</v>
      </c>
      <c r="J135" s="34">
        <f t="shared" si="18"/>
        <v>3103302</v>
      </c>
      <c r="K135" s="18">
        <f t="shared" si="19"/>
        <v>302935442</v>
      </c>
      <c r="L135" s="11">
        <v>1336942</v>
      </c>
      <c r="M135" s="11">
        <v>131994709</v>
      </c>
      <c r="N135" s="11">
        <v>1336942</v>
      </c>
      <c r="O135" s="11">
        <v>130260459</v>
      </c>
      <c r="P135" s="11">
        <v>429418</v>
      </c>
      <c r="Q135" s="11">
        <v>40680274</v>
      </c>
      <c r="R135" s="59">
        <v>10246202</v>
      </c>
      <c r="S135" s="60">
        <v>6295</v>
      </c>
      <c r="T135" s="60">
        <v>1627.67</v>
      </c>
      <c r="U135" s="60">
        <v>14062</v>
      </c>
      <c r="V135" s="60">
        <v>1539</v>
      </c>
      <c r="W135" s="60">
        <v>2049</v>
      </c>
      <c r="X135" s="60">
        <v>10210589</v>
      </c>
      <c r="Y135" s="54">
        <f t="shared" si="16"/>
        <v>0.9965242730916295</v>
      </c>
      <c r="Z135" s="54">
        <f t="shared" si="17"/>
        <v>0.83988655193814643</v>
      </c>
      <c r="AA135"/>
      <c r="AD135" s="40"/>
      <c r="AE135" s="40"/>
      <c r="AF135" s="40"/>
      <c r="AG135" s="40"/>
      <c r="AH135" s="40"/>
      <c r="AI135" s="40"/>
      <c r="AJ135" s="40"/>
      <c r="AK135" s="51"/>
    </row>
    <row r="136" spans="1:42" x14ac:dyDescent="0.25">
      <c r="A136" s="4" t="s">
        <v>54</v>
      </c>
      <c r="B136" s="4" t="s">
        <v>35</v>
      </c>
      <c r="C136">
        <v>36</v>
      </c>
      <c r="D136" s="34">
        <v>114237</v>
      </c>
      <c r="E136" s="11">
        <v>115803</v>
      </c>
      <c r="F136" s="11">
        <v>243947775</v>
      </c>
      <c r="G136" s="16">
        <f t="shared" si="22"/>
        <v>4.682846564187765E-4</v>
      </c>
      <c r="H136" s="16">
        <f t="shared" si="23"/>
        <v>4.7470406319549338E-4</v>
      </c>
      <c r="I136" s="11">
        <v>88</v>
      </c>
      <c r="J136" s="34">
        <f t="shared" si="18"/>
        <v>2729158</v>
      </c>
      <c r="K136" s="18">
        <f t="shared" si="19"/>
        <v>262616327</v>
      </c>
      <c r="L136" s="11">
        <v>1114648</v>
      </c>
      <c r="M136" s="11">
        <v>109103215</v>
      </c>
      <c r="N136" s="11">
        <v>1114648</v>
      </c>
      <c r="O136" s="11">
        <v>106780785</v>
      </c>
      <c r="P136" s="11">
        <v>499862</v>
      </c>
      <c r="Q136" s="11">
        <v>46732327</v>
      </c>
      <c r="R136" s="59">
        <v>8700947</v>
      </c>
      <c r="S136" s="60">
        <v>7439</v>
      </c>
      <c r="T136" s="60">
        <v>1169.6400000000001</v>
      </c>
      <c r="U136" s="60">
        <v>9297</v>
      </c>
      <c r="V136" s="60">
        <v>2110</v>
      </c>
      <c r="W136" s="60">
        <v>1315</v>
      </c>
      <c r="X136" s="60">
        <v>8664922</v>
      </c>
      <c r="Y136" s="54">
        <f t="shared" si="16"/>
        <v>0.99585964608220234</v>
      </c>
      <c r="Z136" s="54">
        <f t="shared" si="17"/>
        <v>0.7127455097245603</v>
      </c>
      <c r="AA136"/>
      <c r="AD136" s="40"/>
      <c r="AE136" s="40"/>
      <c r="AF136" s="40"/>
      <c r="AG136" s="40"/>
      <c r="AH136" s="40"/>
      <c r="AI136" s="40"/>
      <c r="AJ136" s="40"/>
      <c r="AK136" s="51"/>
    </row>
    <row r="137" spans="1:42" x14ac:dyDescent="0.25">
      <c r="A137" s="4" t="s">
        <v>54</v>
      </c>
      <c r="B137" s="4" t="s">
        <v>35</v>
      </c>
      <c r="C137">
        <v>38</v>
      </c>
      <c r="D137" s="34">
        <v>84848</v>
      </c>
      <c r="E137" s="11">
        <v>86054</v>
      </c>
      <c r="F137" s="11">
        <v>171032027</v>
      </c>
      <c r="G137" s="16">
        <f t="shared" si="22"/>
        <v>4.960942198270269E-4</v>
      </c>
      <c r="H137" s="16">
        <f t="shared" si="23"/>
        <v>5.0314553074904506E-4</v>
      </c>
      <c r="I137" s="11">
        <v>72</v>
      </c>
      <c r="J137" s="34">
        <f t="shared" si="18"/>
        <v>1951165</v>
      </c>
      <c r="K137" s="18">
        <f t="shared" si="19"/>
        <v>180762822</v>
      </c>
      <c r="L137" s="11">
        <v>677756</v>
      </c>
      <c r="M137" s="11">
        <v>64524915</v>
      </c>
      <c r="N137" s="11">
        <v>677756</v>
      </c>
      <c r="O137" s="11">
        <v>62140333</v>
      </c>
      <c r="P137" s="11">
        <v>595653</v>
      </c>
      <c r="Q137" s="11">
        <v>54097574</v>
      </c>
      <c r="R137" s="59">
        <v>4646775</v>
      </c>
      <c r="S137" s="60">
        <v>5875</v>
      </c>
      <c r="T137" s="60">
        <v>790.94</v>
      </c>
      <c r="U137" s="60">
        <v>4154</v>
      </c>
      <c r="V137" s="60">
        <v>2112</v>
      </c>
      <c r="W137" s="60">
        <v>786</v>
      </c>
      <c r="X137" s="60">
        <v>4625825</v>
      </c>
      <c r="Y137" s="54">
        <f t="shared" si="16"/>
        <v>0.99549149679078497</v>
      </c>
      <c r="Z137" s="54">
        <f t="shared" si="17"/>
        <v>0.38050382883095935</v>
      </c>
      <c r="AA137"/>
      <c r="AD137" s="40"/>
      <c r="AE137" s="40"/>
      <c r="AF137" s="40"/>
      <c r="AG137" s="40"/>
      <c r="AH137" s="40"/>
      <c r="AI137" s="40"/>
      <c r="AJ137" s="40"/>
      <c r="AK137" s="51"/>
    </row>
    <row r="138" spans="1:42" x14ac:dyDescent="0.25">
      <c r="A138" s="5" t="s">
        <v>54</v>
      </c>
      <c r="B138" s="5" t="s">
        <v>35</v>
      </c>
      <c r="C138" s="2">
        <v>40</v>
      </c>
      <c r="D138" s="33">
        <v>5</v>
      </c>
      <c r="E138" s="12">
        <v>109</v>
      </c>
      <c r="F138" s="12">
        <v>385904</v>
      </c>
      <c r="G138" s="17">
        <f t="shared" si="22"/>
        <v>1.2956590240059705E-5</v>
      </c>
      <c r="H138" s="17">
        <f t="shared" si="23"/>
        <v>2.8245366723330154E-4</v>
      </c>
      <c r="I138" s="71">
        <v>0</v>
      </c>
      <c r="J138" s="33">
        <f t="shared" si="18"/>
        <v>5180</v>
      </c>
      <c r="K138" s="12">
        <f t="shared" si="19"/>
        <v>390440</v>
      </c>
      <c r="L138" s="12">
        <v>8</v>
      </c>
      <c r="M138" s="12">
        <v>582</v>
      </c>
      <c r="N138" s="12">
        <v>8</v>
      </c>
      <c r="O138" s="12">
        <v>605</v>
      </c>
      <c r="P138" s="12">
        <v>5164</v>
      </c>
      <c r="Q138" s="12">
        <v>389253</v>
      </c>
      <c r="R138" s="184">
        <v>0</v>
      </c>
      <c r="S138" s="185">
        <v>0</v>
      </c>
      <c r="T138" s="185">
        <v>0</v>
      </c>
      <c r="U138" s="185">
        <v>0</v>
      </c>
      <c r="V138" s="185">
        <v>0</v>
      </c>
      <c r="W138" s="185">
        <v>0</v>
      </c>
      <c r="X138" s="181">
        <v>0</v>
      </c>
      <c r="Y138" s="53" t="s">
        <v>95</v>
      </c>
      <c r="Z138" s="53">
        <f t="shared" ref="Z138:Z198" si="24">X138/$C$1</f>
        <v>0</v>
      </c>
      <c r="AA138"/>
      <c r="AD138" s="40"/>
      <c r="AE138" s="40"/>
      <c r="AF138" s="40"/>
      <c r="AG138" s="40"/>
      <c r="AH138" s="40"/>
      <c r="AI138" s="40"/>
      <c r="AJ138" s="40"/>
      <c r="AK138" s="51"/>
    </row>
    <row r="139" spans="1:42" x14ac:dyDescent="0.25">
      <c r="A139" s="4" t="s">
        <v>54</v>
      </c>
      <c r="B139" s="4" t="s">
        <v>37</v>
      </c>
      <c r="C139">
        <v>2</v>
      </c>
      <c r="D139" s="34">
        <v>894818</v>
      </c>
      <c r="E139" s="11">
        <v>897547</v>
      </c>
      <c r="F139" s="11">
        <v>377987139</v>
      </c>
      <c r="G139" s="16">
        <f t="shared" si="22"/>
        <v>2.3673239316219169E-3</v>
      </c>
      <c r="H139" s="16">
        <f t="shared" si="23"/>
        <v>2.3745437539873545E-3</v>
      </c>
      <c r="I139" s="11">
        <v>1814</v>
      </c>
      <c r="J139" s="34">
        <f t="shared" ref="J139:J159" si="25">L139+N139+P139</f>
        <v>4437218</v>
      </c>
      <c r="K139" s="18">
        <f t="shared" ref="K139:K159" si="26">M139+O139+Q139</f>
        <v>448159018</v>
      </c>
      <c r="L139" s="11">
        <v>2218609</v>
      </c>
      <c r="M139" s="11">
        <v>224079509</v>
      </c>
      <c r="N139" s="11">
        <v>2218609</v>
      </c>
      <c r="O139" s="11">
        <v>224079509</v>
      </c>
      <c r="P139" s="187">
        <v>0</v>
      </c>
      <c r="Q139" s="187">
        <v>0</v>
      </c>
      <c r="R139" s="58">
        <v>11365064</v>
      </c>
      <c r="S139" s="64">
        <v>2063</v>
      </c>
      <c r="T139" s="64">
        <v>5509</v>
      </c>
      <c r="U139" s="64">
        <v>46420</v>
      </c>
      <c r="V139" s="64">
        <v>389</v>
      </c>
      <c r="W139" s="64">
        <v>9071</v>
      </c>
      <c r="X139" s="64">
        <v>11273583</v>
      </c>
      <c r="Y139" s="54">
        <f t="shared" ref="Y139:Y198" si="27">X139/R139</f>
        <v>0.99195068325176172</v>
      </c>
      <c r="Z139" s="54">
        <f t="shared" si="24"/>
        <v>0.92732463855498493</v>
      </c>
      <c r="AA139"/>
    </row>
    <row r="140" spans="1:42" x14ac:dyDescent="0.25">
      <c r="A140" s="4" t="s">
        <v>54</v>
      </c>
      <c r="B140" s="4" t="s">
        <v>37</v>
      </c>
      <c r="C140">
        <v>4</v>
      </c>
      <c r="D140" s="34">
        <v>234035</v>
      </c>
      <c r="E140" s="11">
        <v>236413</v>
      </c>
      <c r="F140" s="11">
        <v>356645105</v>
      </c>
      <c r="G140" s="16">
        <f t="shared" si="22"/>
        <v>6.5621256739245028E-4</v>
      </c>
      <c r="H140" s="16">
        <f t="shared" si="23"/>
        <v>6.6288026019591659E-4</v>
      </c>
      <c r="I140" s="11">
        <v>136</v>
      </c>
      <c r="J140" s="34">
        <f t="shared" si="25"/>
        <v>3985587</v>
      </c>
      <c r="K140" s="18">
        <f t="shared" si="26"/>
        <v>396076395</v>
      </c>
      <c r="L140" s="11">
        <v>1885261</v>
      </c>
      <c r="M140" s="11">
        <v>188260349</v>
      </c>
      <c r="N140" s="11">
        <v>1885261</v>
      </c>
      <c r="O140" s="11">
        <v>187380506</v>
      </c>
      <c r="P140" s="11">
        <v>215065</v>
      </c>
      <c r="Q140" s="11">
        <v>20435540</v>
      </c>
      <c r="R140" s="59">
        <v>11326365</v>
      </c>
      <c r="S140" s="60">
        <v>2755</v>
      </c>
      <c r="T140" s="60">
        <v>4111.2</v>
      </c>
      <c r="U140" s="60">
        <v>33765</v>
      </c>
      <c r="V140" s="60">
        <v>540</v>
      </c>
      <c r="W140" s="60">
        <v>6377</v>
      </c>
      <c r="X140" s="60">
        <v>11291281</v>
      </c>
      <c r="Y140" s="54">
        <f t="shared" si="27"/>
        <v>0.99690244840246633</v>
      </c>
      <c r="Z140" s="54">
        <f t="shared" si="24"/>
        <v>0.92878041277096812</v>
      </c>
      <c r="AA140"/>
    </row>
    <row r="141" spans="1:42" x14ac:dyDescent="0.25">
      <c r="A141" s="4" t="s">
        <v>54</v>
      </c>
      <c r="B141" s="4" t="s">
        <v>37</v>
      </c>
      <c r="C141">
        <v>6</v>
      </c>
      <c r="D141" s="34">
        <v>234035</v>
      </c>
      <c r="E141" s="11">
        <v>236413</v>
      </c>
      <c r="F141" s="11">
        <v>356645105</v>
      </c>
      <c r="G141" s="16">
        <f t="shared" si="22"/>
        <v>6.5621256739245028E-4</v>
      </c>
      <c r="H141" s="16">
        <f t="shared" si="23"/>
        <v>6.6288026019591659E-4</v>
      </c>
      <c r="I141" s="11">
        <v>136</v>
      </c>
      <c r="J141" s="34">
        <f t="shared" si="25"/>
        <v>3985587</v>
      </c>
      <c r="K141" s="18">
        <f t="shared" si="26"/>
        <v>396076395</v>
      </c>
      <c r="L141" s="11">
        <v>1885261</v>
      </c>
      <c r="M141" s="11">
        <v>188260349</v>
      </c>
      <c r="N141" s="11">
        <v>1885261</v>
      </c>
      <c r="O141" s="11">
        <v>187380506</v>
      </c>
      <c r="P141" s="11">
        <v>215065</v>
      </c>
      <c r="Q141" s="11">
        <v>20435540</v>
      </c>
      <c r="R141" s="59">
        <v>11326365</v>
      </c>
      <c r="S141" s="60">
        <v>2755</v>
      </c>
      <c r="T141" s="60">
        <v>4111.2</v>
      </c>
      <c r="U141" s="60">
        <v>33765</v>
      </c>
      <c r="V141" s="60">
        <v>540</v>
      </c>
      <c r="W141" s="60">
        <v>6377</v>
      </c>
      <c r="X141" s="60">
        <v>11291281</v>
      </c>
      <c r="Y141" s="54">
        <f t="shared" si="27"/>
        <v>0.99690244840246633</v>
      </c>
      <c r="Z141" s="54">
        <f t="shared" si="24"/>
        <v>0.92878041277096812</v>
      </c>
      <c r="AA141"/>
      <c r="AD141" s="40"/>
      <c r="AE141" s="40"/>
      <c r="AF141" s="40"/>
      <c r="AG141" s="40"/>
      <c r="AH141" s="40"/>
      <c r="AI141" s="40"/>
      <c r="AJ141" s="40"/>
      <c r="AK141" s="51"/>
      <c r="AL141" s="40"/>
      <c r="AM141" s="40"/>
      <c r="AN141" s="40"/>
      <c r="AO141" s="40"/>
      <c r="AP141" s="40"/>
    </row>
    <row r="142" spans="1:42" x14ac:dyDescent="0.25">
      <c r="A142" s="4" t="s">
        <v>54</v>
      </c>
      <c r="B142" s="4" t="s">
        <v>37</v>
      </c>
      <c r="C142" s="6">
        <v>8</v>
      </c>
      <c r="D142" s="34">
        <v>234035</v>
      </c>
      <c r="E142" s="11">
        <v>236413</v>
      </c>
      <c r="F142" s="11">
        <v>356645105</v>
      </c>
      <c r="G142" s="16">
        <f t="shared" si="22"/>
        <v>6.5621256739245028E-4</v>
      </c>
      <c r="H142" s="16">
        <f t="shared" si="23"/>
        <v>6.6288026019591659E-4</v>
      </c>
      <c r="I142" s="11">
        <v>136</v>
      </c>
      <c r="J142" s="34">
        <f t="shared" si="25"/>
        <v>3985587</v>
      </c>
      <c r="K142" s="18">
        <f t="shared" si="26"/>
        <v>396076395</v>
      </c>
      <c r="L142" s="11">
        <v>1885261</v>
      </c>
      <c r="M142" s="11">
        <v>188260349</v>
      </c>
      <c r="N142" s="11">
        <v>1885261</v>
      </c>
      <c r="O142" s="11">
        <v>187380506</v>
      </c>
      <c r="P142" s="11">
        <v>215065</v>
      </c>
      <c r="Q142" s="11">
        <v>20435540</v>
      </c>
      <c r="R142" s="59">
        <v>11326282</v>
      </c>
      <c r="S142" s="60">
        <v>2754</v>
      </c>
      <c r="T142" s="60">
        <v>4112.67</v>
      </c>
      <c r="U142" s="60">
        <v>33765</v>
      </c>
      <c r="V142" s="60">
        <v>539</v>
      </c>
      <c r="W142" s="60">
        <v>6377</v>
      </c>
      <c r="X142" s="60">
        <v>11291198</v>
      </c>
      <c r="Y142" s="54">
        <f t="shared" si="27"/>
        <v>0.99690242570333321</v>
      </c>
      <c r="Z142" s="54">
        <f t="shared" si="24"/>
        <v>0.92877358548766342</v>
      </c>
      <c r="AA142"/>
      <c r="AD142" s="40"/>
      <c r="AE142" s="40"/>
      <c r="AF142" s="40"/>
      <c r="AG142" s="40"/>
      <c r="AH142" s="40"/>
      <c r="AI142" s="40"/>
      <c r="AJ142" s="40"/>
      <c r="AK142" s="51"/>
    </row>
    <row r="143" spans="1:42" x14ac:dyDescent="0.25">
      <c r="A143" s="4" t="s">
        <v>54</v>
      </c>
      <c r="B143" s="4" t="s">
        <v>37</v>
      </c>
      <c r="C143">
        <v>10</v>
      </c>
      <c r="D143" s="34">
        <v>234033</v>
      </c>
      <c r="E143" s="11">
        <v>236411</v>
      </c>
      <c r="F143" s="11">
        <v>356645102</v>
      </c>
      <c r="G143" s="16">
        <f t="shared" si="22"/>
        <v>6.5620696509663553E-4</v>
      </c>
      <c r="H143" s="16">
        <f t="shared" si="23"/>
        <v>6.6287465795618859E-4</v>
      </c>
      <c r="I143" s="11">
        <v>136</v>
      </c>
      <c r="J143" s="34">
        <f t="shared" si="25"/>
        <v>3985587</v>
      </c>
      <c r="K143" s="18">
        <f t="shared" si="26"/>
        <v>396076391</v>
      </c>
      <c r="L143" s="11">
        <v>1885261</v>
      </c>
      <c r="M143" s="11">
        <v>188260349</v>
      </c>
      <c r="N143" s="11">
        <v>1885261</v>
      </c>
      <c r="O143" s="11">
        <v>187380503</v>
      </c>
      <c r="P143" s="11">
        <v>215065</v>
      </c>
      <c r="Q143" s="11">
        <v>20435539</v>
      </c>
      <c r="R143" s="59">
        <v>11326365</v>
      </c>
      <c r="S143" s="60">
        <v>2755</v>
      </c>
      <c r="T143" s="60">
        <v>4111.2</v>
      </c>
      <c r="U143" s="60">
        <v>33765</v>
      </c>
      <c r="V143" s="60">
        <v>540</v>
      </c>
      <c r="W143" s="60">
        <v>6377</v>
      </c>
      <c r="X143" s="60">
        <v>11291281</v>
      </c>
      <c r="Y143" s="54">
        <f t="shared" si="27"/>
        <v>0.99690244840246633</v>
      </c>
      <c r="Z143" s="54">
        <f t="shared" si="24"/>
        <v>0.92878041277096812</v>
      </c>
      <c r="AA143"/>
      <c r="AD143" s="40"/>
      <c r="AE143" s="40"/>
      <c r="AF143" s="40"/>
      <c r="AG143" s="40"/>
      <c r="AH143" s="40"/>
      <c r="AI143" s="40"/>
      <c r="AJ143" s="40"/>
      <c r="AK143" s="51"/>
    </row>
    <row r="144" spans="1:42" x14ac:dyDescent="0.25">
      <c r="A144" s="4" t="s">
        <v>54</v>
      </c>
      <c r="B144" s="4" t="s">
        <v>37</v>
      </c>
      <c r="C144">
        <v>12</v>
      </c>
      <c r="D144" s="34">
        <v>234040</v>
      </c>
      <c r="E144" s="11">
        <v>236418</v>
      </c>
      <c r="F144" s="11">
        <v>356645047</v>
      </c>
      <c r="G144" s="16">
        <f t="shared" si="22"/>
        <v>6.5622669365151729E-4</v>
      </c>
      <c r="H144" s="16">
        <f t="shared" si="23"/>
        <v>6.6289438753932845E-4</v>
      </c>
      <c r="I144" s="11">
        <v>136</v>
      </c>
      <c r="J144" s="34">
        <f t="shared" si="25"/>
        <v>3985586</v>
      </c>
      <c r="K144" s="18">
        <f t="shared" si="26"/>
        <v>396076312</v>
      </c>
      <c r="L144" s="11">
        <v>1885260</v>
      </c>
      <c r="M144" s="11">
        <v>188260270</v>
      </c>
      <c r="N144" s="11">
        <v>1885260</v>
      </c>
      <c r="O144" s="11">
        <v>187380402</v>
      </c>
      <c r="P144" s="11">
        <v>215066</v>
      </c>
      <c r="Q144" s="11">
        <v>20435640</v>
      </c>
      <c r="R144" s="59">
        <v>11326365</v>
      </c>
      <c r="S144" s="60">
        <v>2755</v>
      </c>
      <c r="T144" s="60">
        <v>4111.2</v>
      </c>
      <c r="U144" s="60">
        <v>33765</v>
      </c>
      <c r="V144" s="60">
        <v>540</v>
      </c>
      <c r="W144" s="60">
        <v>6377</v>
      </c>
      <c r="X144" s="60">
        <v>11291281</v>
      </c>
      <c r="Y144" s="54">
        <f t="shared" si="27"/>
        <v>0.99690244840246633</v>
      </c>
      <c r="Z144" s="54">
        <f t="shared" si="24"/>
        <v>0.92878041277096812</v>
      </c>
      <c r="AA144"/>
      <c r="AD144" s="40"/>
      <c r="AE144" s="40"/>
      <c r="AF144" s="40"/>
      <c r="AG144" s="40"/>
      <c r="AH144" s="40"/>
      <c r="AI144" s="40"/>
      <c r="AJ144" s="40"/>
      <c r="AK144" s="51"/>
    </row>
    <row r="145" spans="1:41" x14ac:dyDescent="0.25">
      <c r="A145" s="4" t="s">
        <v>54</v>
      </c>
      <c r="B145" s="4" t="s">
        <v>37</v>
      </c>
      <c r="C145">
        <v>14</v>
      </c>
      <c r="D145" s="34">
        <v>234040</v>
      </c>
      <c r="E145" s="11">
        <v>236418</v>
      </c>
      <c r="F145" s="11">
        <v>356645046</v>
      </c>
      <c r="G145" s="16">
        <f t="shared" si="22"/>
        <v>6.562266954915168E-4</v>
      </c>
      <c r="H145" s="16">
        <f t="shared" si="23"/>
        <v>6.6289438939802351E-4</v>
      </c>
      <c r="I145" s="11">
        <v>136</v>
      </c>
      <c r="J145" s="34">
        <f t="shared" si="25"/>
        <v>3985586</v>
      </c>
      <c r="K145" s="18">
        <f t="shared" si="26"/>
        <v>396076311</v>
      </c>
      <c r="L145" s="11">
        <v>1885260</v>
      </c>
      <c r="M145" s="11">
        <v>188260270</v>
      </c>
      <c r="N145" s="11">
        <v>1885260</v>
      </c>
      <c r="O145" s="11">
        <v>187380401</v>
      </c>
      <c r="P145" s="11">
        <v>215066</v>
      </c>
      <c r="Q145" s="11">
        <v>20435640</v>
      </c>
      <c r="R145" s="59">
        <v>11326365</v>
      </c>
      <c r="S145" s="60">
        <v>2755</v>
      </c>
      <c r="T145" s="60">
        <v>4111.2</v>
      </c>
      <c r="U145" s="60">
        <v>33765</v>
      </c>
      <c r="V145" s="60">
        <v>540</v>
      </c>
      <c r="W145" s="60">
        <v>6377</v>
      </c>
      <c r="X145" s="60">
        <v>11291281</v>
      </c>
      <c r="Y145" s="54">
        <f t="shared" si="27"/>
        <v>0.99690244840246633</v>
      </c>
      <c r="Z145" s="54">
        <f t="shared" si="24"/>
        <v>0.92878041277096812</v>
      </c>
      <c r="AA145"/>
      <c r="AD145" s="40"/>
      <c r="AE145" s="40"/>
      <c r="AF145" s="40"/>
      <c r="AG145" s="40"/>
      <c r="AH145" s="40"/>
      <c r="AI145" s="40"/>
      <c r="AJ145" s="40"/>
      <c r="AK145" s="51"/>
    </row>
    <row r="146" spans="1:41" x14ac:dyDescent="0.25">
      <c r="A146" s="4" t="s">
        <v>54</v>
      </c>
      <c r="B146" s="4" t="s">
        <v>37</v>
      </c>
      <c r="C146">
        <v>16</v>
      </c>
      <c r="D146" s="34">
        <v>233904</v>
      </c>
      <c r="E146" s="11">
        <v>236284</v>
      </c>
      <c r="F146" s="11">
        <v>356639263</v>
      </c>
      <c r="G146" s="16">
        <f t="shared" si="22"/>
        <v>6.5585599867056703E-4</v>
      </c>
      <c r="H146" s="16">
        <f t="shared" si="23"/>
        <v>6.6252940860300064E-4</v>
      </c>
      <c r="I146" s="11">
        <v>137</v>
      </c>
      <c r="J146" s="34">
        <f t="shared" si="25"/>
        <v>3985586</v>
      </c>
      <c r="K146" s="18">
        <f t="shared" si="26"/>
        <v>396060563</v>
      </c>
      <c r="L146" s="11">
        <v>1885260</v>
      </c>
      <c r="M146" s="11">
        <v>188254023</v>
      </c>
      <c r="N146" s="11">
        <v>1885260</v>
      </c>
      <c r="O146" s="11">
        <v>187372065</v>
      </c>
      <c r="P146" s="11">
        <v>215066</v>
      </c>
      <c r="Q146" s="11">
        <v>20434475</v>
      </c>
      <c r="R146" s="59">
        <v>11326354</v>
      </c>
      <c r="S146" s="60">
        <v>2757</v>
      </c>
      <c r="T146" s="60">
        <v>4108.22</v>
      </c>
      <c r="U146" s="60">
        <v>33765</v>
      </c>
      <c r="V146" s="60">
        <v>540</v>
      </c>
      <c r="W146" s="60">
        <v>6372</v>
      </c>
      <c r="X146" s="60">
        <v>11291270</v>
      </c>
      <c r="Y146" s="54">
        <f t="shared" si="27"/>
        <v>0.99690244539416661</v>
      </c>
      <c r="Z146" s="54">
        <f t="shared" si="24"/>
        <v>0.92877950795028918</v>
      </c>
      <c r="AA146"/>
      <c r="AD146" s="40"/>
      <c r="AE146" s="40"/>
      <c r="AF146" s="40"/>
      <c r="AG146" s="40"/>
      <c r="AH146" s="40"/>
      <c r="AI146" s="40"/>
      <c r="AJ146" s="40"/>
      <c r="AK146" s="51"/>
    </row>
    <row r="147" spans="1:41" x14ac:dyDescent="0.25">
      <c r="A147" s="4" t="s">
        <v>54</v>
      </c>
      <c r="B147" s="4" t="s">
        <v>37</v>
      </c>
      <c r="C147">
        <v>18</v>
      </c>
      <c r="D147" s="34">
        <v>233604</v>
      </c>
      <c r="E147" s="11">
        <v>235988</v>
      </c>
      <c r="F147" s="11">
        <v>356629429</v>
      </c>
      <c r="G147" s="16">
        <f t="shared" si="22"/>
        <v>6.5503287447430476E-4</v>
      </c>
      <c r="H147" s="16">
        <f t="shared" si="23"/>
        <v>6.6171768454924675E-4</v>
      </c>
      <c r="I147" s="11">
        <v>140</v>
      </c>
      <c r="J147" s="34">
        <f t="shared" si="25"/>
        <v>3985474</v>
      </c>
      <c r="K147" s="18">
        <f t="shared" si="26"/>
        <v>395982080</v>
      </c>
      <c r="L147" s="11">
        <v>1885182</v>
      </c>
      <c r="M147" s="11">
        <v>188217338</v>
      </c>
      <c r="N147" s="11">
        <v>1885182</v>
      </c>
      <c r="O147" s="11">
        <v>187330874</v>
      </c>
      <c r="P147" s="11">
        <v>215110</v>
      </c>
      <c r="Q147" s="11">
        <v>20433868</v>
      </c>
      <c r="R147" s="59">
        <v>11326001</v>
      </c>
      <c r="S147" s="60">
        <v>2759</v>
      </c>
      <c r="T147" s="60">
        <v>4105.1099999999997</v>
      </c>
      <c r="U147" s="60">
        <v>33765</v>
      </c>
      <c r="V147" s="60">
        <v>539</v>
      </c>
      <c r="W147" s="60">
        <v>6372</v>
      </c>
      <c r="X147" s="60">
        <v>11290917</v>
      </c>
      <c r="Y147" s="54">
        <f t="shared" si="27"/>
        <v>0.99690234885199114</v>
      </c>
      <c r="Z147" s="54">
        <f t="shared" si="24"/>
        <v>0.92875047143213785</v>
      </c>
      <c r="AA147"/>
      <c r="AD147" s="40"/>
      <c r="AE147" s="40"/>
      <c r="AF147" s="40"/>
      <c r="AG147" s="40"/>
      <c r="AH147" s="40"/>
      <c r="AI147" s="40"/>
      <c r="AJ147" s="40"/>
      <c r="AK147" s="51"/>
    </row>
    <row r="148" spans="1:41" x14ac:dyDescent="0.25">
      <c r="A148" s="4" t="s">
        <v>54</v>
      </c>
      <c r="B148" s="4" t="s">
        <v>37</v>
      </c>
      <c r="C148">
        <v>20</v>
      </c>
      <c r="D148" s="34">
        <v>229468</v>
      </c>
      <c r="E148" s="11">
        <v>231840</v>
      </c>
      <c r="F148" s="11">
        <v>356233135</v>
      </c>
      <c r="G148" s="16">
        <f t="shared" si="22"/>
        <v>6.4415119609802717E-4</v>
      </c>
      <c r="H148" s="16">
        <f t="shared" si="23"/>
        <v>6.5080975693066845E-4</v>
      </c>
      <c r="I148" s="11">
        <v>135</v>
      </c>
      <c r="J148" s="34">
        <f t="shared" si="25"/>
        <v>3980521</v>
      </c>
      <c r="K148" s="18">
        <f t="shared" si="26"/>
        <v>395433986</v>
      </c>
      <c r="L148" s="11">
        <v>1882005</v>
      </c>
      <c r="M148" s="11">
        <v>187877176</v>
      </c>
      <c r="N148" s="11">
        <v>1882005</v>
      </c>
      <c r="O148" s="11">
        <v>186983748</v>
      </c>
      <c r="P148" s="11">
        <v>216511</v>
      </c>
      <c r="Q148" s="11">
        <v>20573062</v>
      </c>
      <c r="R148" s="59">
        <v>11325802</v>
      </c>
      <c r="S148" s="60">
        <v>2786</v>
      </c>
      <c r="T148" s="60">
        <v>4065.26</v>
      </c>
      <c r="U148" s="60">
        <v>33765</v>
      </c>
      <c r="V148" s="60">
        <v>546</v>
      </c>
      <c r="W148" s="60">
        <v>6256</v>
      </c>
      <c r="X148" s="60">
        <v>11290958</v>
      </c>
      <c r="Y148" s="54">
        <f t="shared" si="27"/>
        <v>0.99692348497704619</v>
      </c>
      <c r="Z148" s="54">
        <f t="shared" si="24"/>
        <v>0.92875384394557747</v>
      </c>
      <c r="AA148"/>
      <c r="AD148" s="40"/>
      <c r="AE148" s="40"/>
      <c r="AF148" s="40"/>
      <c r="AG148" s="40"/>
      <c r="AH148" s="40"/>
      <c r="AI148" s="40"/>
      <c r="AJ148" s="40"/>
      <c r="AK148" s="51"/>
    </row>
    <row r="149" spans="1:41" x14ac:dyDescent="0.25">
      <c r="A149" s="4" t="s">
        <v>54</v>
      </c>
      <c r="B149" s="4" t="s">
        <v>37</v>
      </c>
      <c r="C149">
        <v>22</v>
      </c>
      <c r="D149" s="34">
        <v>215987</v>
      </c>
      <c r="E149" s="11">
        <v>218345</v>
      </c>
      <c r="F149" s="11">
        <v>354044130</v>
      </c>
      <c r="G149" s="16">
        <f t="shared" si="22"/>
        <v>6.1005671807071052E-4</v>
      </c>
      <c r="H149" s="16">
        <f t="shared" si="23"/>
        <v>6.1671690475421806E-4</v>
      </c>
      <c r="I149" s="11">
        <v>130</v>
      </c>
      <c r="J149" s="34">
        <f t="shared" si="25"/>
        <v>3953349</v>
      </c>
      <c r="K149" s="18">
        <f t="shared" si="26"/>
        <v>392776430</v>
      </c>
      <c r="L149" s="11">
        <v>1864678</v>
      </c>
      <c r="M149" s="11">
        <v>186152653</v>
      </c>
      <c r="N149" s="11">
        <v>1864678</v>
      </c>
      <c r="O149" s="11">
        <v>185280739</v>
      </c>
      <c r="P149" s="11">
        <v>223993</v>
      </c>
      <c r="Q149" s="11">
        <v>21343038</v>
      </c>
      <c r="R149" s="59">
        <v>11313104</v>
      </c>
      <c r="S149" s="60">
        <v>2856</v>
      </c>
      <c r="T149" s="60">
        <v>3961.17</v>
      </c>
      <c r="U149" s="60">
        <v>33765</v>
      </c>
      <c r="V149" s="60">
        <v>559</v>
      </c>
      <c r="W149" s="60">
        <v>6101</v>
      </c>
      <c r="X149" s="60">
        <v>11252714</v>
      </c>
      <c r="Y149" s="54">
        <f t="shared" si="27"/>
        <v>0.99466194246954687</v>
      </c>
      <c r="Z149" s="54">
        <f t="shared" si="24"/>
        <v>0.92560802921419205</v>
      </c>
      <c r="AA149"/>
      <c r="AD149" s="40"/>
      <c r="AE149" s="40"/>
      <c r="AF149" s="40"/>
      <c r="AG149" s="40"/>
      <c r="AH149" s="40"/>
      <c r="AI149" s="40"/>
      <c r="AJ149" s="40"/>
      <c r="AK149" s="51"/>
    </row>
    <row r="150" spans="1:41" x14ac:dyDescent="0.25">
      <c r="A150" s="4" t="s">
        <v>54</v>
      </c>
      <c r="B150" s="4" t="s">
        <v>37</v>
      </c>
      <c r="C150">
        <v>24</v>
      </c>
      <c r="D150" s="34">
        <v>202338</v>
      </c>
      <c r="E150" s="11">
        <v>204672</v>
      </c>
      <c r="F150" s="11">
        <v>350667560</v>
      </c>
      <c r="G150" s="16">
        <f t="shared" si="22"/>
        <v>5.7700803575899641E-4</v>
      </c>
      <c r="H150" s="16">
        <f t="shared" si="23"/>
        <v>5.8366391233908264E-4</v>
      </c>
      <c r="I150" s="11">
        <v>123</v>
      </c>
      <c r="J150" s="34">
        <f t="shared" si="25"/>
        <v>3912238</v>
      </c>
      <c r="K150" s="18">
        <f t="shared" si="26"/>
        <v>388649512</v>
      </c>
      <c r="L150" s="11">
        <v>1838028</v>
      </c>
      <c r="M150" s="11">
        <v>183463698</v>
      </c>
      <c r="N150" s="11">
        <v>1838028</v>
      </c>
      <c r="O150" s="11">
        <v>182609938</v>
      </c>
      <c r="P150" s="11">
        <v>236182</v>
      </c>
      <c r="Q150" s="11">
        <v>22575876</v>
      </c>
      <c r="R150" s="59">
        <v>11294554</v>
      </c>
      <c r="S150" s="60">
        <v>2983</v>
      </c>
      <c r="T150" s="60">
        <v>3786.31</v>
      </c>
      <c r="U150" s="60">
        <v>30862</v>
      </c>
      <c r="V150" s="60">
        <v>589</v>
      </c>
      <c r="W150" s="60">
        <v>5770</v>
      </c>
      <c r="X150" s="60">
        <v>11233698</v>
      </c>
      <c r="Y150" s="54">
        <f t="shared" si="27"/>
        <v>0.99461191650418423</v>
      </c>
      <c r="Z150" s="54">
        <f t="shared" si="24"/>
        <v>0.92404384102958725</v>
      </c>
      <c r="AA150"/>
      <c r="AD150" s="40"/>
      <c r="AE150" s="40"/>
      <c r="AF150" s="40"/>
      <c r="AG150" s="40"/>
      <c r="AH150" s="40"/>
      <c r="AI150" s="40"/>
      <c r="AJ150" s="40"/>
      <c r="AK150" s="51"/>
    </row>
    <row r="151" spans="1:41" x14ac:dyDescent="0.25">
      <c r="A151" s="4" t="s">
        <v>54</v>
      </c>
      <c r="B151" s="4" t="s">
        <v>37</v>
      </c>
      <c r="C151">
        <v>26</v>
      </c>
      <c r="D151" s="34">
        <v>192297</v>
      </c>
      <c r="E151" s="11">
        <v>194599</v>
      </c>
      <c r="F151" s="11">
        <v>346748140</v>
      </c>
      <c r="G151" s="16">
        <f t="shared" si="22"/>
        <v>5.5457254940141859E-4</v>
      </c>
      <c r="H151" s="16">
        <f t="shared" si="23"/>
        <v>5.6121137376540799E-4</v>
      </c>
      <c r="I151" s="11">
        <v>115</v>
      </c>
      <c r="J151" s="34">
        <f t="shared" si="25"/>
        <v>3864857</v>
      </c>
      <c r="K151" s="18">
        <f t="shared" si="26"/>
        <v>383848384</v>
      </c>
      <c r="L151" s="11">
        <v>1806998</v>
      </c>
      <c r="M151" s="11">
        <v>180319174</v>
      </c>
      <c r="N151" s="11">
        <v>1806998</v>
      </c>
      <c r="O151" s="11">
        <v>179470632</v>
      </c>
      <c r="P151" s="11">
        <v>250861</v>
      </c>
      <c r="Q151" s="11">
        <v>24058578</v>
      </c>
      <c r="R151" s="59">
        <v>11267030</v>
      </c>
      <c r="S151" s="60">
        <v>3126</v>
      </c>
      <c r="T151" s="60">
        <v>3604.3</v>
      </c>
      <c r="U151" s="60">
        <v>27629</v>
      </c>
      <c r="V151" s="60">
        <v>620</v>
      </c>
      <c r="W151" s="60">
        <v>5394</v>
      </c>
      <c r="X151" s="60">
        <v>11225188</v>
      </c>
      <c r="Y151" s="54">
        <f t="shared" si="27"/>
        <v>0.99628633277802581</v>
      </c>
      <c r="Z151" s="54">
        <f t="shared" si="24"/>
        <v>0.92334383884979199</v>
      </c>
      <c r="AA151"/>
      <c r="AD151" s="40"/>
      <c r="AE151" s="40"/>
      <c r="AF151" s="40"/>
      <c r="AG151" s="40"/>
      <c r="AH151" s="40"/>
      <c r="AI151" s="40"/>
      <c r="AJ151" s="40"/>
      <c r="AK151" s="51"/>
    </row>
    <row r="152" spans="1:41" x14ac:dyDescent="0.25">
      <c r="A152" s="4" t="s">
        <v>54</v>
      </c>
      <c r="B152" s="4" t="s">
        <v>37</v>
      </c>
      <c r="C152">
        <v>28</v>
      </c>
      <c r="D152" s="34">
        <v>184526</v>
      </c>
      <c r="E152" s="11">
        <v>186786</v>
      </c>
      <c r="F152" s="11">
        <v>342170353</v>
      </c>
      <c r="G152" s="16">
        <f t="shared" si="22"/>
        <v>5.3928108727759939E-4</v>
      </c>
      <c r="H152" s="16">
        <f t="shared" si="23"/>
        <v>5.4588598445874127E-4</v>
      </c>
      <c r="I152" s="11">
        <v>107</v>
      </c>
      <c r="J152" s="34">
        <f t="shared" si="25"/>
        <v>3809710</v>
      </c>
      <c r="K152" s="18">
        <f t="shared" si="26"/>
        <v>378096271</v>
      </c>
      <c r="L152" s="11">
        <v>1770485</v>
      </c>
      <c r="M152" s="11">
        <v>176571276</v>
      </c>
      <c r="N152" s="11">
        <v>1770485</v>
      </c>
      <c r="O152" s="11">
        <v>175677039</v>
      </c>
      <c r="P152" s="11">
        <v>268740</v>
      </c>
      <c r="Q152" s="11">
        <v>25847956</v>
      </c>
      <c r="R152" s="59">
        <v>11237431</v>
      </c>
      <c r="S152" s="60">
        <v>3328</v>
      </c>
      <c r="T152" s="60">
        <v>3376.63</v>
      </c>
      <c r="U152" s="60">
        <v>26756</v>
      </c>
      <c r="V152" s="60">
        <v>668</v>
      </c>
      <c r="W152" s="60">
        <v>5047</v>
      </c>
      <c r="X152" s="60">
        <v>11195257</v>
      </c>
      <c r="Y152" s="54">
        <f t="shared" si="27"/>
        <v>0.99624700698940882</v>
      </c>
      <c r="Z152" s="54">
        <f t="shared" si="24"/>
        <v>0.9208818217824063</v>
      </c>
      <c r="AA152"/>
      <c r="AD152" s="40"/>
      <c r="AE152" s="40"/>
      <c r="AF152" s="40"/>
      <c r="AG152" s="40"/>
      <c r="AH152" s="40"/>
      <c r="AI152" s="40"/>
      <c r="AJ152" s="40"/>
      <c r="AK152" s="51"/>
    </row>
    <row r="153" spans="1:41" x14ac:dyDescent="0.25">
      <c r="A153" s="4" t="s">
        <v>54</v>
      </c>
      <c r="B153" s="4" t="s">
        <v>37</v>
      </c>
      <c r="C153">
        <v>30</v>
      </c>
      <c r="D153" s="34">
        <v>178148</v>
      </c>
      <c r="E153" s="11">
        <v>180343</v>
      </c>
      <c r="F153" s="11">
        <v>336365007</v>
      </c>
      <c r="G153" s="16">
        <f t="shared" si="22"/>
        <v>5.2962703103060893E-4</v>
      </c>
      <c r="H153" s="16">
        <f t="shared" si="23"/>
        <v>5.3615268011514641E-4</v>
      </c>
      <c r="I153" s="11">
        <v>113</v>
      </c>
      <c r="J153" s="34">
        <f t="shared" si="25"/>
        <v>3740273</v>
      </c>
      <c r="K153" s="18">
        <f t="shared" si="26"/>
        <v>370761440</v>
      </c>
      <c r="L153" s="11">
        <v>1724638</v>
      </c>
      <c r="M153" s="11">
        <v>171843241</v>
      </c>
      <c r="N153" s="11">
        <v>1724638</v>
      </c>
      <c r="O153" s="11">
        <v>170856783</v>
      </c>
      <c r="P153" s="11">
        <v>290997</v>
      </c>
      <c r="Q153" s="11">
        <v>28061416</v>
      </c>
      <c r="R153" s="59">
        <v>11188020</v>
      </c>
      <c r="S153" s="60">
        <v>3598</v>
      </c>
      <c r="T153" s="60">
        <v>3109.51</v>
      </c>
      <c r="U153" s="60">
        <v>24245</v>
      </c>
      <c r="V153" s="60">
        <v>737</v>
      </c>
      <c r="W153" s="60">
        <v>4579</v>
      </c>
      <c r="X153" s="60">
        <v>11147777</v>
      </c>
      <c r="Y153" s="54">
        <f t="shared" si="27"/>
        <v>0.99640302752408383</v>
      </c>
      <c r="Z153" s="54">
        <f t="shared" si="24"/>
        <v>0.91697628670641573</v>
      </c>
      <c r="AA153"/>
      <c r="AD153" s="40"/>
      <c r="AE153" s="40"/>
      <c r="AF153" s="40"/>
      <c r="AG153" s="40"/>
      <c r="AH153" s="40"/>
      <c r="AI153" s="40"/>
      <c r="AJ153" s="40"/>
      <c r="AK153" s="51"/>
    </row>
    <row r="154" spans="1:41" x14ac:dyDescent="0.25">
      <c r="A154" s="4" t="s">
        <v>54</v>
      </c>
      <c r="B154" s="4" t="s">
        <v>37</v>
      </c>
      <c r="C154">
        <v>32</v>
      </c>
      <c r="D154" s="34">
        <v>170573</v>
      </c>
      <c r="E154" s="11">
        <v>172721</v>
      </c>
      <c r="F154" s="11">
        <v>328243490</v>
      </c>
      <c r="G154" s="16">
        <f t="shared" si="22"/>
        <v>5.1965387036312588E-4</v>
      </c>
      <c r="H154" s="16">
        <f t="shared" si="23"/>
        <v>5.2619779298593251E-4</v>
      </c>
      <c r="I154" s="11">
        <v>115</v>
      </c>
      <c r="J154" s="34">
        <f t="shared" si="25"/>
        <v>3644981</v>
      </c>
      <c r="K154" s="18">
        <f t="shared" si="26"/>
        <v>360545960</v>
      </c>
      <c r="L154" s="11">
        <v>1662842</v>
      </c>
      <c r="M154" s="11">
        <v>165442759</v>
      </c>
      <c r="N154" s="11">
        <v>1662842</v>
      </c>
      <c r="O154" s="11">
        <v>164267085</v>
      </c>
      <c r="P154" s="11">
        <v>319297</v>
      </c>
      <c r="Q154" s="11">
        <v>30836116</v>
      </c>
      <c r="R154" s="59">
        <v>11103466</v>
      </c>
      <c r="S154" s="60">
        <v>3997</v>
      </c>
      <c r="T154" s="60">
        <v>2777.95</v>
      </c>
      <c r="U154" s="60">
        <v>18089</v>
      </c>
      <c r="V154" s="60">
        <v>850</v>
      </c>
      <c r="W154" s="60">
        <v>4085</v>
      </c>
      <c r="X154" s="60">
        <v>11053870</v>
      </c>
      <c r="Y154" s="54">
        <f t="shared" si="27"/>
        <v>0.99553328663320084</v>
      </c>
      <c r="Z154" s="54">
        <f t="shared" si="24"/>
        <v>0.90925183257033648</v>
      </c>
      <c r="AA154"/>
      <c r="AD154" s="40"/>
      <c r="AE154" s="40"/>
      <c r="AF154" s="40"/>
      <c r="AG154" s="40"/>
      <c r="AH154" s="40"/>
      <c r="AI154" s="40"/>
      <c r="AJ154" s="40"/>
      <c r="AK154" s="51"/>
    </row>
    <row r="155" spans="1:41" x14ac:dyDescent="0.25">
      <c r="A155" s="4" t="s">
        <v>54</v>
      </c>
      <c r="B155" s="4" t="s">
        <v>37</v>
      </c>
      <c r="C155">
        <v>34</v>
      </c>
      <c r="D155" s="34">
        <v>161621</v>
      </c>
      <c r="E155" s="11">
        <v>163700</v>
      </c>
      <c r="F155" s="11">
        <v>315306646</v>
      </c>
      <c r="G155" s="16">
        <f t="shared" si="22"/>
        <v>5.1258355017356658E-4</v>
      </c>
      <c r="H155" s="16">
        <f t="shared" si="23"/>
        <v>5.1917713145824404E-4</v>
      </c>
      <c r="I155" s="11">
        <v>102</v>
      </c>
      <c r="J155" s="34">
        <f t="shared" si="25"/>
        <v>3497381</v>
      </c>
      <c r="K155" s="18">
        <f t="shared" si="26"/>
        <v>344352913</v>
      </c>
      <c r="L155" s="11">
        <v>1569175</v>
      </c>
      <c r="M155" s="11">
        <v>155637740</v>
      </c>
      <c r="N155" s="11">
        <v>1569175</v>
      </c>
      <c r="O155" s="11">
        <v>154115537</v>
      </c>
      <c r="P155" s="11">
        <v>359031</v>
      </c>
      <c r="Q155" s="11">
        <v>34599636</v>
      </c>
      <c r="R155" s="59">
        <v>10917391</v>
      </c>
      <c r="S155" s="60">
        <v>4731</v>
      </c>
      <c r="T155" s="60">
        <v>2307.63</v>
      </c>
      <c r="U155" s="60">
        <v>15606</v>
      </c>
      <c r="V155" s="60">
        <v>1033</v>
      </c>
      <c r="W155" s="60">
        <v>3211</v>
      </c>
      <c r="X155" s="60">
        <v>10883417</v>
      </c>
      <c r="Y155" s="54">
        <f t="shared" si="27"/>
        <v>0.99688808434176257</v>
      </c>
      <c r="Z155" s="54">
        <f t="shared" si="24"/>
        <v>0.89523097809881547</v>
      </c>
      <c r="AA155"/>
      <c r="AD155" s="40"/>
      <c r="AE155" s="40"/>
      <c r="AF155" s="40"/>
      <c r="AG155" s="40"/>
      <c r="AH155" s="40"/>
      <c r="AI155" s="40"/>
      <c r="AJ155" s="40"/>
      <c r="AK155" s="51"/>
    </row>
    <row r="156" spans="1:41" x14ac:dyDescent="0.25">
      <c r="A156" s="4" t="s">
        <v>54</v>
      </c>
      <c r="B156" s="4" t="s">
        <v>37</v>
      </c>
      <c r="C156">
        <v>36</v>
      </c>
      <c r="D156" s="34">
        <v>154200</v>
      </c>
      <c r="E156" s="11">
        <v>156115</v>
      </c>
      <c r="F156" s="11">
        <v>293574845</v>
      </c>
      <c r="G156" s="16">
        <f t="shared" si="22"/>
        <v>5.2524936187908061E-4</v>
      </c>
      <c r="H156" s="16">
        <f t="shared" si="23"/>
        <v>5.3177240032265026E-4</v>
      </c>
      <c r="I156" s="11">
        <v>93</v>
      </c>
      <c r="J156" s="34">
        <f t="shared" si="25"/>
        <v>3253805</v>
      </c>
      <c r="K156" s="18">
        <f t="shared" si="26"/>
        <v>318077414</v>
      </c>
      <c r="L156" s="11">
        <v>1415121</v>
      </c>
      <c r="M156" s="11">
        <v>139679787</v>
      </c>
      <c r="N156" s="11">
        <v>1415121</v>
      </c>
      <c r="O156" s="11">
        <v>137670921</v>
      </c>
      <c r="P156" s="11">
        <v>423563</v>
      </c>
      <c r="Q156" s="11">
        <v>40726706</v>
      </c>
      <c r="R156" s="59">
        <v>10562099</v>
      </c>
      <c r="S156" s="60">
        <v>5662</v>
      </c>
      <c r="T156" s="60">
        <v>1865.44</v>
      </c>
      <c r="U156" s="60">
        <v>13280</v>
      </c>
      <c r="V156" s="60">
        <v>1307</v>
      </c>
      <c r="W156" s="60">
        <v>2465</v>
      </c>
      <c r="X156" s="60">
        <v>10535477</v>
      </c>
      <c r="Y156" s="54">
        <f t="shared" si="27"/>
        <v>0.99747947827415739</v>
      </c>
      <c r="Z156" s="54">
        <f t="shared" si="24"/>
        <v>0.86661067745980647</v>
      </c>
      <c r="AA156"/>
      <c r="AD156" s="40"/>
      <c r="AE156" s="40"/>
      <c r="AF156" s="40"/>
      <c r="AG156" s="40"/>
      <c r="AH156" s="40"/>
      <c r="AI156" s="40"/>
      <c r="AJ156" s="40"/>
      <c r="AK156" s="51"/>
    </row>
    <row r="157" spans="1:41" x14ac:dyDescent="0.25">
      <c r="A157" s="4" t="s">
        <v>54</v>
      </c>
      <c r="B157" s="4" t="s">
        <v>37</v>
      </c>
      <c r="C157">
        <v>38</v>
      </c>
      <c r="D157" s="34">
        <v>146338</v>
      </c>
      <c r="E157" s="11">
        <v>147965</v>
      </c>
      <c r="F157" s="11">
        <v>247982091</v>
      </c>
      <c r="G157" s="16">
        <f t="shared" si="22"/>
        <v>5.9011519505253304E-4</v>
      </c>
      <c r="H157" s="16">
        <f t="shared" si="23"/>
        <v>5.9667615271459258E-4</v>
      </c>
      <c r="I157" s="11">
        <v>90</v>
      </c>
      <c r="J157" s="34">
        <f t="shared" si="25"/>
        <v>2749840</v>
      </c>
      <c r="K157" s="18">
        <f t="shared" si="26"/>
        <v>265655873</v>
      </c>
      <c r="L157" s="11">
        <v>1097545</v>
      </c>
      <c r="M157" s="11">
        <v>107242977</v>
      </c>
      <c r="N157" s="11">
        <v>1097545</v>
      </c>
      <c r="O157" s="11">
        <v>105096893</v>
      </c>
      <c r="P157" s="11">
        <v>554750</v>
      </c>
      <c r="Q157" s="11">
        <v>53316003</v>
      </c>
      <c r="R157" s="59">
        <v>9037518</v>
      </c>
      <c r="S157" s="60">
        <v>7454</v>
      </c>
      <c r="T157" s="60">
        <v>1212.44</v>
      </c>
      <c r="U157" s="60">
        <v>9429</v>
      </c>
      <c r="V157" s="60">
        <v>2047</v>
      </c>
      <c r="W157" s="60">
        <v>1383</v>
      </c>
      <c r="X157" s="60">
        <v>9000050</v>
      </c>
      <c r="Y157" s="54">
        <f t="shared" si="27"/>
        <v>0.99585417146610389</v>
      </c>
      <c r="Z157" s="54">
        <f t="shared" si="24"/>
        <v>0.74031194104188458</v>
      </c>
      <c r="AA157"/>
      <c r="AD157" s="40"/>
      <c r="AE157" s="40"/>
      <c r="AF157" s="40"/>
      <c r="AG157" s="40"/>
      <c r="AH157" s="40"/>
      <c r="AI157" s="40"/>
      <c r="AJ157" s="40"/>
      <c r="AK157" s="51"/>
    </row>
    <row r="158" spans="1:41" x14ac:dyDescent="0.25">
      <c r="A158" s="5" t="s">
        <v>54</v>
      </c>
      <c r="B158" s="5" t="s">
        <v>37</v>
      </c>
      <c r="C158" s="2">
        <v>40</v>
      </c>
      <c r="D158" s="33">
        <v>65736</v>
      </c>
      <c r="E158" s="12">
        <v>67797</v>
      </c>
      <c r="F158" s="12">
        <v>59500957</v>
      </c>
      <c r="G158" s="17">
        <f t="shared" si="22"/>
        <v>1.1047889532264162E-3</v>
      </c>
      <c r="H158" s="17">
        <f t="shared" si="23"/>
        <v>1.139427051568263E-3</v>
      </c>
      <c r="I158" s="11">
        <v>0</v>
      </c>
      <c r="J158" s="33">
        <f t="shared" si="25"/>
        <v>623842</v>
      </c>
      <c r="K158" s="12">
        <f t="shared" si="26"/>
        <v>63008042</v>
      </c>
      <c r="L158" s="12">
        <v>72142</v>
      </c>
      <c r="M158" s="12">
        <v>7286342</v>
      </c>
      <c r="N158" s="12">
        <v>72142</v>
      </c>
      <c r="O158" s="12">
        <v>7286342</v>
      </c>
      <c r="P158" s="12">
        <v>479558</v>
      </c>
      <c r="Q158" s="12">
        <v>48435358</v>
      </c>
      <c r="R158" s="56">
        <v>122120</v>
      </c>
      <c r="S158" s="55">
        <v>168</v>
      </c>
      <c r="T158" s="55">
        <v>726.90499999999997</v>
      </c>
      <c r="U158" s="55">
        <v>3131</v>
      </c>
      <c r="V158" s="55">
        <v>59</v>
      </c>
      <c r="W158" s="55">
        <v>654</v>
      </c>
      <c r="X158" s="55">
        <v>104080</v>
      </c>
      <c r="Y158" s="53">
        <f t="shared" si="27"/>
        <v>0.85227644939403868</v>
      </c>
      <c r="Z158" s="53">
        <f t="shared" si="24"/>
        <v>8.5612487512446434E-3</v>
      </c>
      <c r="AA158"/>
      <c r="AD158" s="40"/>
      <c r="AE158" s="40"/>
      <c r="AF158" s="40"/>
      <c r="AG158" s="40"/>
      <c r="AH158" s="40"/>
      <c r="AI158" s="40"/>
      <c r="AJ158" s="40"/>
      <c r="AK158" s="51"/>
    </row>
    <row r="159" spans="1:41" x14ac:dyDescent="0.25">
      <c r="A159" s="4" t="s">
        <v>54</v>
      </c>
      <c r="B159" s="4" t="s">
        <v>36</v>
      </c>
      <c r="C159">
        <v>2</v>
      </c>
      <c r="D159" s="34">
        <v>234035</v>
      </c>
      <c r="E159" s="11">
        <v>236413</v>
      </c>
      <c r="F159" s="11">
        <v>356645105</v>
      </c>
      <c r="G159" s="16">
        <f t="shared" ref="G159:G198" si="28">D159/F159</f>
        <v>6.5621256739245028E-4</v>
      </c>
      <c r="H159" s="16">
        <f t="shared" ref="H159:H198" si="29">E159/F159</f>
        <v>6.6288026019591659E-4</v>
      </c>
      <c r="I159" s="11">
        <v>136</v>
      </c>
      <c r="J159" s="34">
        <f t="shared" si="25"/>
        <v>3985587</v>
      </c>
      <c r="K159" s="18">
        <f t="shared" si="26"/>
        <v>396076395</v>
      </c>
      <c r="L159" s="11">
        <v>1885261</v>
      </c>
      <c r="M159" s="11">
        <v>188260349</v>
      </c>
      <c r="N159" s="11">
        <v>1885261</v>
      </c>
      <c r="O159" s="11">
        <v>187380506</v>
      </c>
      <c r="P159" s="11">
        <v>215065</v>
      </c>
      <c r="Q159" s="11">
        <v>20435540</v>
      </c>
      <c r="R159" s="58">
        <v>11326365</v>
      </c>
      <c r="S159" s="60">
        <v>2755</v>
      </c>
      <c r="T159" s="60">
        <v>4111.2</v>
      </c>
      <c r="U159" s="60">
        <v>33765</v>
      </c>
      <c r="V159" s="60">
        <v>540</v>
      </c>
      <c r="W159" s="60">
        <v>6377</v>
      </c>
      <c r="X159" s="60">
        <v>11291281</v>
      </c>
      <c r="Y159" s="54">
        <f t="shared" si="27"/>
        <v>0.99690244840246633</v>
      </c>
      <c r="Z159" s="54">
        <f t="shared" si="24"/>
        <v>0.92878041277096812</v>
      </c>
      <c r="AA159"/>
    </row>
    <row r="160" spans="1:41" x14ac:dyDescent="0.25">
      <c r="A160" s="4" t="s">
        <v>54</v>
      </c>
      <c r="B160" s="4" t="s">
        <v>36</v>
      </c>
      <c r="C160">
        <v>4</v>
      </c>
      <c r="D160" s="34">
        <v>232373</v>
      </c>
      <c r="E160" s="11">
        <v>234754</v>
      </c>
      <c r="F160" s="11">
        <v>356544390</v>
      </c>
      <c r="G160" s="16">
        <f t="shared" si="28"/>
        <v>6.5173652010062477E-4</v>
      </c>
      <c r="H160" s="16">
        <f t="shared" si="29"/>
        <v>6.5841451046249808E-4</v>
      </c>
      <c r="I160" s="11">
        <v>137</v>
      </c>
      <c r="J160" s="34">
        <f t="shared" ref="J160:J198" si="30">L160+N160+P160</f>
        <v>3983521</v>
      </c>
      <c r="K160" s="18">
        <f t="shared" ref="K160:K198" si="31">M160+O160+Q160</f>
        <v>395843966</v>
      </c>
      <c r="L160" s="11">
        <v>1883866</v>
      </c>
      <c r="M160" s="11">
        <v>188103033</v>
      </c>
      <c r="N160" s="11">
        <v>1883866</v>
      </c>
      <c r="O160" s="11">
        <v>187235965</v>
      </c>
      <c r="P160" s="11">
        <v>215789</v>
      </c>
      <c r="Q160" s="11">
        <v>20504968</v>
      </c>
      <c r="R160" s="59">
        <v>11326023</v>
      </c>
      <c r="S160" s="60">
        <v>2757</v>
      </c>
      <c r="T160" s="60">
        <v>4108.1000000000004</v>
      </c>
      <c r="U160" s="60">
        <v>33765</v>
      </c>
      <c r="V160" s="60">
        <v>540</v>
      </c>
      <c r="W160" s="60">
        <v>6377</v>
      </c>
      <c r="X160" s="60">
        <v>11290939</v>
      </c>
      <c r="Y160" s="54">
        <f t="shared" si="27"/>
        <v>0.99690235486895973</v>
      </c>
      <c r="Z160" s="54">
        <f t="shared" si="24"/>
        <v>0.92875228107349572</v>
      </c>
      <c r="AA160"/>
      <c r="AC160" s="40"/>
      <c r="AD160" s="40"/>
      <c r="AE160" s="40"/>
      <c r="AF160" s="40"/>
      <c r="AG160" s="40"/>
      <c r="AH160" s="40"/>
      <c r="AI160" s="40"/>
      <c r="AJ160" s="51"/>
      <c r="AK160" s="40"/>
      <c r="AL160" s="40"/>
      <c r="AM160" s="40"/>
      <c r="AN160" s="40"/>
      <c r="AO160" s="40"/>
    </row>
    <row r="161" spans="1:36" x14ac:dyDescent="0.25">
      <c r="A161" s="4" t="s">
        <v>54</v>
      </c>
      <c r="B161" s="4" t="s">
        <v>36</v>
      </c>
      <c r="C161">
        <v>6</v>
      </c>
      <c r="D161" s="34">
        <v>206256</v>
      </c>
      <c r="E161" s="11">
        <v>208599</v>
      </c>
      <c r="F161" s="11">
        <v>352873944</v>
      </c>
      <c r="G161" s="16">
        <f t="shared" si="28"/>
        <v>5.8450334321085492E-4</v>
      </c>
      <c r="H161" s="16">
        <f t="shared" si="29"/>
        <v>5.9114310803293538E-4</v>
      </c>
      <c r="I161" s="11">
        <v>133</v>
      </c>
      <c r="J161" s="34">
        <f t="shared" si="30"/>
        <v>3942222</v>
      </c>
      <c r="K161" s="18">
        <f t="shared" si="31"/>
        <v>391469239</v>
      </c>
      <c r="L161" s="11">
        <v>1855605</v>
      </c>
      <c r="M161" s="11">
        <v>185166370</v>
      </c>
      <c r="N161" s="11">
        <v>1855605</v>
      </c>
      <c r="O161" s="11">
        <v>184368812</v>
      </c>
      <c r="P161" s="11">
        <v>231012</v>
      </c>
      <c r="Q161" s="11">
        <v>21934057</v>
      </c>
      <c r="R161" s="59">
        <v>11311475</v>
      </c>
      <c r="S161" s="60">
        <v>2857</v>
      </c>
      <c r="T161" s="60">
        <v>3959.21</v>
      </c>
      <c r="U161" s="60">
        <v>30865</v>
      </c>
      <c r="V161" s="60">
        <v>566</v>
      </c>
      <c r="W161" s="60">
        <v>6088</v>
      </c>
      <c r="X161" s="60">
        <v>11249702</v>
      </c>
      <c r="Y161" s="54">
        <f t="shared" si="27"/>
        <v>0.99453890849778659</v>
      </c>
      <c r="Z161" s="54">
        <f t="shared" si="24"/>
        <v>0.92536027286101419</v>
      </c>
      <c r="AA161"/>
      <c r="AC161" s="40"/>
      <c r="AD161" s="40"/>
      <c r="AE161" s="40"/>
      <c r="AF161" s="40"/>
      <c r="AG161" s="40"/>
      <c r="AH161" s="40"/>
      <c r="AI161" s="40"/>
      <c r="AJ161" s="51"/>
    </row>
    <row r="162" spans="1:36" x14ac:dyDescent="0.25">
      <c r="A162" s="4" t="s">
        <v>54</v>
      </c>
      <c r="B162" s="4" t="s">
        <v>36</v>
      </c>
      <c r="C162" s="6">
        <v>8</v>
      </c>
      <c r="D162" s="34">
        <v>180936</v>
      </c>
      <c r="E162" s="18">
        <v>183223</v>
      </c>
      <c r="F162" s="18">
        <v>347011163</v>
      </c>
      <c r="G162" s="16">
        <f t="shared" si="28"/>
        <v>5.2141262095363775E-4</v>
      </c>
      <c r="H162" s="16">
        <f t="shared" si="29"/>
        <v>5.2800318703291973E-4</v>
      </c>
      <c r="I162" s="11">
        <v>125</v>
      </c>
      <c r="J162" s="34">
        <f t="shared" si="30"/>
        <v>3876175</v>
      </c>
      <c r="K162" s="18">
        <f t="shared" si="31"/>
        <v>384559691</v>
      </c>
      <c r="L162" s="11">
        <v>1813532</v>
      </c>
      <c r="M162" s="11">
        <v>180848519</v>
      </c>
      <c r="N162" s="11">
        <v>1813532</v>
      </c>
      <c r="O162" s="11">
        <v>180089331</v>
      </c>
      <c r="P162" s="11">
        <v>249111</v>
      </c>
      <c r="Q162" s="11">
        <v>23621841</v>
      </c>
      <c r="R162" s="59">
        <v>11291054</v>
      </c>
      <c r="S162" s="60">
        <v>3012</v>
      </c>
      <c r="T162" s="60">
        <v>3748.69</v>
      </c>
      <c r="U162" s="60">
        <v>27628</v>
      </c>
      <c r="V162" s="60">
        <v>598</v>
      </c>
      <c r="W162" s="60">
        <v>5658</v>
      </c>
      <c r="X162" s="60">
        <v>11251179</v>
      </c>
      <c r="Y162" s="54">
        <f t="shared" si="27"/>
        <v>0.99646844307006233</v>
      </c>
      <c r="Z162" s="54">
        <f t="shared" si="24"/>
        <v>0.92548176560126771</v>
      </c>
      <c r="AA162"/>
      <c r="AC162" s="40"/>
      <c r="AD162" s="40"/>
      <c r="AE162" s="40"/>
      <c r="AF162" s="40"/>
      <c r="AG162" s="40"/>
      <c r="AH162" s="40"/>
      <c r="AI162" s="40"/>
      <c r="AJ162" s="51"/>
    </row>
    <row r="163" spans="1:36" x14ac:dyDescent="0.25">
      <c r="A163" s="4" t="s">
        <v>54</v>
      </c>
      <c r="B163" s="4" t="s">
        <v>36</v>
      </c>
      <c r="C163">
        <v>10</v>
      </c>
      <c r="D163" s="34">
        <v>160347</v>
      </c>
      <c r="E163" s="11">
        <v>162605</v>
      </c>
      <c r="F163" s="11">
        <v>340232296</v>
      </c>
      <c r="G163" s="16">
        <f t="shared" si="28"/>
        <v>4.7128682927854678E-4</v>
      </c>
      <c r="H163" s="16">
        <f t="shared" si="29"/>
        <v>4.7792347143905468E-4</v>
      </c>
      <c r="I163" s="11">
        <v>122</v>
      </c>
      <c r="J163" s="34">
        <f t="shared" si="30"/>
        <v>3800230</v>
      </c>
      <c r="K163" s="18">
        <f t="shared" si="31"/>
        <v>376405976</v>
      </c>
      <c r="L163" s="11">
        <v>1763070</v>
      </c>
      <c r="M163" s="11">
        <v>175624451</v>
      </c>
      <c r="N163" s="11">
        <v>1763070</v>
      </c>
      <c r="O163" s="11">
        <v>174800596</v>
      </c>
      <c r="P163" s="11">
        <v>274090</v>
      </c>
      <c r="Q163" s="11">
        <v>25980929</v>
      </c>
      <c r="R163" s="59">
        <v>11252153</v>
      </c>
      <c r="S163" s="60">
        <v>3248</v>
      </c>
      <c r="T163" s="60">
        <v>3464.33</v>
      </c>
      <c r="U163" s="60">
        <v>27628</v>
      </c>
      <c r="V163" s="60">
        <v>647</v>
      </c>
      <c r="W163" s="60">
        <v>5226</v>
      </c>
      <c r="X163" s="60">
        <v>11198525</v>
      </c>
      <c r="Y163" s="54">
        <f t="shared" si="27"/>
        <v>0.99523397877721709</v>
      </c>
      <c r="Z163" s="54">
        <f t="shared" si="24"/>
        <v>0.92115063578047574</v>
      </c>
      <c r="AA163"/>
      <c r="AC163" s="40"/>
      <c r="AD163" s="40"/>
      <c r="AE163" s="40"/>
      <c r="AF163" s="40"/>
      <c r="AG163" s="40"/>
      <c r="AH163" s="40"/>
      <c r="AI163" s="40"/>
      <c r="AJ163" s="51"/>
    </row>
    <row r="164" spans="1:36" x14ac:dyDescent="0.25">
      <c r="A164" s="4" t="s">
        <v>54</v>
      </c>
      <c r="B164" s="4" t="s">
        <v>36</v>
      </c>
      <c r="C164">
        <v>12</v>
      </c>
      <c r="D164" s="34">
        <v>147915</v>
      </c>
      <c r="E164" s="11">
        <v>150103</v>
      </c>
      <c r="F164" s="11">
        <v>333902560</v>
      </c>
      <c r="G164" s="16">
        <f t="shared" si="28"/>
        <v>4.4298851736865991E-4</v>
      </c>
      <c r="H164" s="16">
        <f t="shared" si="29"/>
        <v>4.4954132726625394E-4</v>
      </c>
      <c r="I164" s="11">
        <v>121</v>
      </c>
      <c r="J164" s="34">
        <f t="shared" si="30"/>
        <v>3730260</v>
      </c>
      <c r="K164" s="18">
        <f t="shared" si="31"/>
        <v>368858300</v>
      </c>
      <c r="L164" s="11">
        <v>1716636</v>
      </c>
      <c r="M164" s="11">
        <v>170806486</v>
      </c>
      <c r="N164" s="11">
        <v>1716636</v>
      </c>
      <c r="O164" s="11">
        <v>169920098</v>
      </c>
      <c r="P164" s="11">
        <v>296988</v>
      </c>
      <c r="Q164" s="11">
        <v>28131716</v>
      </c>
      <c r="R164" s="59">
        <v>11205625</v>
      </c>
      <c r="S164" s="60">
        <v>3490</v>
      </c>
      <c r="T164" s="60">
        <v>3210.78</v>
      </c>
      <c r="U164" s="60">
        <v>27628</v>
      </c>
      <c r="V164" s="60">
        <v>717</v>
      </c>
      <c r="W164" s="60">
        <v>4813</v>
      </c>
      <c r="X164" s="60">
        <v>11151763</v>
      </c>
      <c r="Y164" s="54">
        <f t="shared" si="27"/>
        <v>0.99519330693290198</v>
      </c>
      <c r="Z164" s="54">
        <f t="shared" si="24"/>
        <v>0.91730416081789212</v>
      </c>
      <c r="AA164"/>
      <c r="AC164" s="40"/>
      <c r="AD164" s="40"/>
      <c r="AE164" s="40"/>
      <c r="AF164" s="40"/>
      <c r="AG164" s="40"/>
      <c r="AH164" s="40"/>
      <c r="AI164" s="40"/>
      <c r="AJ164" s="51"/>
    </row>
    <row r="165" spans="1:36" x14ac:dyDescent="0.25">
      <c r="A165" s="4" t="s">
        <v>54</v>
      </c>
      <c r="B165" s="4" t="s">
        <v>36</v>
      </c>
      <c r="C165">
        <v>14</v>
      </c>
      <c r="D165" s="34">
        <v>144492</v>
      </c>
      <c r="E165" s="11">
        <v>146629</v>
      </c>
      <c r="F165" s="11">
        <v>329623821</v>
      </c>
      <c r="G165" s="16">
        <f t="shared" si="28"/>
        <v>4.3835424139446525E-4</v>
      </c>
      <c r="H165" s="16">
        <f t="shared" si="29"/>
        <v>4.4483738934632396E-4</v>
      </c>
      <c r="I165" s="11">
        <v>116</v>
      </c>
      <c r="J165" s="34">
        <f t="shared" si="30"/>
        <v>3682366</v>
      </c>
      <c r="K165" s="18">
        <f t="shared" si="31"/>
        <v>363877782</v>
      </c>
      <c r="L165" s="11">
        <v>1688178</v>
      </c>
      <c r="M165" s="11">
        <v>167853681</v>
      </c>
      <c r="N165" s="11">
        <v>1688178</v>
      </c>
      <c r="O165" s="11">
        <v>167044181</v>
      </c>
      <c r="P165" s="11">
        <v>306010</v>
      </c>
      <c r="Q165" s="11">
        <v>28979920</v>
      </c>
      <c r="R165" s="59">
        <v>11171601</v>
      </c>
      <c r="S165" s="60">
        <v>3673</v>
      </c>
      <c r="T165" s="60">
        <v>3041.55</v>
      </c>
      <c r="U165" s="60">
        <v>26756</v>
      </c>
      <c r="V165" s="60">
        <v>760</v>
      </c>
      <c r="W165" s="60">
        <v>4496</v>
      </c>
      <c r="X165" s="60">
        <v>11118851</v>
      </c>
      <c r="Y165" s="54">
        <f t="shared" si="27"/>
        <v>0.99527820587219329</v>
      </c>
      <c r="Z165" s="54">
        <f t="shared" si="24"/>
        <v>0.9145969373465147</v>
      </c>
      <c r="AA165"/>
      <c r="AC165" s="40"/>
      <c r="AD165" s="40"/>
      <c r="AE165" s="40"/>
      <c r="AF165" s="40"/>
      <c r="AG165" s="40"/>
      <c r="AH165" s="40"/>
      <c r="AI165" s="40"/>
      <c r="AJ165" s="51"/>
    </row>
    <row r="166" spans="1:36" x14ac:dyDescent="0.25">
      <c r="A166" s="4" t="s">
        <v>54</v>
      </c>
      <c r="B166" s="4" t="s">
        <v>36</v>
      </c>
      <c r="C166">
        <v>16</v>
      </c>
      <c r="D166" s="34">
        <v>140335</v>
      </c>
      <c r="E166" s="11">
        <v>142435</v>
      </c>
      <c r="F166" s="11">
        <v>324859212</v>
      </c>
      <c r="G166" s="16">
        <f t="shared" si="28"/>
        <v>4.3198713416813927E-4</v>
      </c>
      <c r="H166" s="16">
        <f t="shared" si="29"/>
        <v>4.3845147294145382E-4</v>
      </c>
      <c r="I166" s="11">
        <v>109</v>
      </c>
      <c r="J166" s="34">
        <f t="shared" si="30"/>
        <v>3629858</v>
      </c>
      <c r="K166" s="18">
        <f t="shared" si="31"/>
        <v>358252073</v>
      </c>
      <c r="L166" s="11">
        <v>1656170</v>
      </c>
      <c r="M166" s="11">
        <v>164487459</v>
      </c>
      <c r="N166" s="11">
        <v>1656170</v>
      </c>
      <c r="O166" s="11">
        <v>163708163</v>
      </c>
      <c r="P166" s="11">
        <v>317518</v>
      </c>
      <c r="Q166" s="11">
        <v>30056451</v>
      </c>
      <c r="R166" s="59">
        <v>11129752</v>
      </c>
      <c r="S166" s="60">
        <v>3922</v>
      </c>
      <c r="T166" s="60">
        <v>2837.77</v>
      </c>
      <c r="U166" s="60">
        <v>26756</v>
      </c>
      <c r="V166" s="60">
        <v>821</v>
      </c>
      <c r="W166" s="60">
        <v>4174</v>
      </c>
      <c r="X166" s="60">
        <v>11086686</v>
      </c>
      <c r="Y166" s="54">
        <f t="shared" si="27"/>
        <v>0.9961305516960306</v>
      </c>
      <c r="Z166" s="54">
        <f t="shared" si="24"/>
        <v>0.91195115942487948</v>
      </c>
      <c r="AA166"/>
      <c r="AC166" s="40"/>
      <c r="AD166" s="40"/>
      <c r="AE166" s="40"/>
      <c r="AF166" s="40"/>
      <c r="AG166" s="40"/>
      <c r="AH166" s="40"/>
      <c r="AI166" s="40"/>
      <c r="AJ166" s="51"/>
    </row>
    <row r="167" spans="1:36" x14ac:dyDescent="0.25">
      <c r="A167" s="4" t="s">
        <v>54</v>
      </c>
      <c r="B167" s="4" t="s">
        <v>36</v>
      </c>
      <c r="C167">
        <v>18</v>
      </c>
      <c r="D167" s="34">
        <v>128445</v>
      </c>
      <c r="E167" s="11">
        <v>130472</v>
      </c>
      <c r="F167" s="11">
        <v>313917665</v>
      </c>
      <c r="G167" s="16">
        <f t="shared" si="28"/>
        <v>4.0916779882393684E-4</v>
      </c>
      <c r="H167" s="16">
        <f t="shared" si="29"/>
        <v>4.1562490597654006E-4</v>
      </c>
      <c r="I167" s="11">
        <v>116</v>
      </c>
      <c r="J167" s="34">
        <f t="shared" si="30"/>
        <v>3510008</v>
      </c>
      <c r="K167" s="18">
        <f t="shared" si="31"/>
        <v>344770324</v>
      </c>
      <c r="L167" s="11">
        <v>1575393</v>
      </c>
      <c r="M167" s="11">
        <v>156002150</v>
      </c>
      <c r="N167" s="11">
        <v>1575393</v>
      </c>
      <c r="O167" s="11">
        <v>154870070</v>
      </c>
      <c r="P167" s="11">
        <v>359222</v>
      </c>
      <c r="Q167" s="11">
        <v>33898104</v>
      </c>
      <c r="R167" s="59">
        <v>11012745</v>
      </c>
      <c r="S167" s="60">
        <v>4488</v>
      </c>
      <c r="T167" s="60">
        <v>2453.8200000000002</v>
      </c>
      <c r="U167" s="60">
        <v>19040</v>
      </c>
      <c r="V167" s="60">
        <v>975</v>
      </c>
      <c r="W167" s="60">
        <v>3491</v>
      </c>
      <c r="X167" s="60">
        <v>10973191</v>
      </c>
      <c r="Y167" s="54">
        <f t="shared" si="27"/>
        <v>0.99640834324230698</v>
      </c>
      <c r="Z167" s="54">
        <f t="shared" si="24"/>
        <v>0.90261546642889079</v>
      </c>
      <c r="AA167"/>
      <c r="AC167" s="40"/>
      <c r="AD167" s="40"/>
      <c r="AE167" s="40"/>
      <c r="AF167" s="40"/>
      <c r="AG167" s="40"/>
      <c r="AH167" s="40"/>
      <c r="AI167" s="40"/>
      <c r="AJ167" s="51"/>
    </row>
    <row r="168" spans="1:36" x14ac:dyDescent="0.25">
      <c r="A168" s="4" t="s">
        <v>54</v>
      </c>
      <c r="B168" s="4" t="s">
        <v>36</v>
      </c>
      <c r="C168">
        <v>20</v>
      </c>
      <c r="D168" s="34">
        <v>126430</v>
      </c>
      <c r="E168" s="11">
        <v>128432</v>
      </c>
      <c r="F168" s="11">
        <v>309019107</v>
      </c>
      <c r="G168" s="16">
        <f t="shared" si="28"/>
        <v>4.0913327731543798E-4</v>
      </c>
      <c r="H168" s="16">
        <f t="shared" si="29"/>
        <v>4.1561184111505443E-4</v>
      </c>
      <c r="I168" s="11">
        <v>112</v>
      </c>
      <c r="J168" s="34">
        <f t="shared" si="30"/>
        <v>3455518</v>
      </c>
      <c r="K168" s="18">
        <f t="shared" si="31"/>
        <v>339055667</v>
      </c>
      <c r="L168" s="11">
        <v>1544258</v>
      </c>
      <c r="M168" s="11">
        <v>152775165</v>
      </c>
      <c r="N168" s="11">
        <v>1544258</v>
      </c>
      <c r="O168" s="11">
        <v>151683639</v>
      </c>
      <c r="P168" s="11">
        <v>367002</v>
      </c>
      <c r="Q168" s="11">
        <v>34596863</v>
      </c>
      <c r="R168" s="59">
        <v>10952580</v>
      </c>
      <c r="S168" s="60">
        <v>4756</v>
      </c>
      <c r="T168" s="60">
        <v>2302.9</v>
      </c>
      <c r="U168" s="60">
        <v>19040</v>
      </c>
      <c r="V168" s="60">
        <v>1047</v>
      </c>
      <c r="W168" s="60">
        <v>3209</v>
      </c>
      <c r="X168" s="60">
        <v>10913396</v>
      </c>
      <c r="Y168" s="54">
        <f t="shared" si="27"/>
        <v>0.99642239545385658</v>
      </c>
      <c r="Z168" s="54">
        <f t="shared" si="24"/>
        <v>0.89769694347461837</v>
      </c>
      <c r="AA168"/>
      <c r="AC168" s="40"/>
      <c r="AD168" s="40"/>
      <c r="AE168" s="40"/>
      <c r="AF168" s="40"/>
      <c r="AG168" s="40"/>
      <c r="AH168" s="40"/>
      <c r="AI168" s="40"/>
      <c r="AJ168" s="51"/>
    </row>
    <row r="169" spans="1:36" x14ac:dyDescent="0.25">
      <c r="A169" s="4" t="s">
        <v>54</v>
      </c>
      <c r="B169" s="4" t="s">
        <v>36</v>
      </c>
      <c r="C169">
        <v>22</v>
      </c>
      <c r="D169" s="34">
        <v>124396</v>
      </c>
      <c r="E169" s="11">
        <v>126388</v>
      </c>
      <c r="F169" s="11">
        <v>305173556</v>
      </c>
      <c r="G169" s="16">
        <f t="shared" si="28"/>
        <v>4.0762378507002751E-4</v>
      </c>
      <c r="H169" s="16">
        <f t="shared" si="29"/>
        <v>4.1415121826610693E-4</v>
      </c>
      <c r="I169" s="11">
        <v>112</v>
      </c>
      <c r="J169" s="34">
        <f t="shared" si="30"/>
        <v>3414242</v>
      </c>
      <c r="K169" s="18">
        <f t="shared" si="31"/>
        <v>334550759</v>
      </c>
      <c r="L169" s="11">
        <v>1518835</v>
      </c>
      <c r="M169" s="11">
        <v>150073795</v>
      </c>
      <c r="N169" s="11">
        <v>1518835</v>
      </c>
      <c r="O169" s="11">
        <v>149006991</v>
      </c>
      <c r="P169" s="11">
        <v>376572</v>
      </c>
      <c r="Q169" s="11">
        <v>35469973</v>
      </c>
      <c r="R169" s="59">
        <v>10866214</v>
      </c>
      <c r="S169" s="60">
        <v>5006</v>
      </c>
      <c r="T169" s="60">
        <v>2170.64</v>
      </c>
      <c r="U169" s="60">
        <v>18095</v>
      </c>
      <c r="V169" s="60">
        <v>1123</v>
      </c>
      <c r="W169" s="60">
        <v>2936</v>
      </c>
      <c r="X169" s="60">
        <v>10824081</v>
      </c>
      <c r="Y169" s="54">
        <f t="shared" si="27"/>
        <v>0.99612256854135217</v>
      </c>
      <c r="Z169" s="54">
        <f t="shared" si="24"/>
        <v>0.8903502108437823</v>
      </c>
      <c r="AA169"/>
      <c r="AC169" s="40"/>
      <c r="AD169" s="40"/>
      <c r="AE169" s="40"/>
      <c r="AF169" s="40"/>
      <c r="AG169" s="40"/>
      <c r="AH169" s="40"/>
      <c r="AI169" s="40"/>
      <c r="AJ169" s="51"/>
    </row>
    <row r="170" spans="1:36" x14ac:dyDescent="0.25">
      <c r="A170" s="4" t="s">
        <v>54</v>
      </c>
      <c r="B170" s="4" t="s">
        <v>36</v>
      </c>
      <c r="C170">
        <v>24</v>
      </c>
      <c r="D170" s="34">
        <v>118863</v>
      </c>
      <c r="E170" s="11">
        <v>120752</v>
      </c>
      <c r="F170" s="11">
        <v>290316719</v>
      </c>
      <c r="G170" s="16">
        <f t="shared" si="28"/>
        <v>4.0942526634161916E-4</v>
      </c>
      <c r="H170" s="16">
        <f t="shared" si="29"/>
        <v>4.159319532679067E-4</v>
      </c>
      <c r="I170" s="11">
        <v>110</v>
      </c>
      <c r="J170" s="34">
        <f t="shared" si="30"/>
        <v>3251668</v>
      </c>
      <c r="K170" s="18">
        <f t="shared" si="31"/>
        <v>316578804</v>
      </c>
      <c r="L170" s="11">
        <v>1414201</v>
      </c>
      <c r="M170" s="11">
        <v>139193072</v>
      </c>
      <c r="N170" s="11">
        <v>1414201</v>
      </c>
      <c r="O170" s="11">
        <v>137692063</v>
      </c>
      <c r="P170" s="11">
        <v>423266</v>
      </c>
      <c r="Q170" s="11">
        <v>39693669</v>
      </c>
      <c r="R170" s="59">
        <v>10676162</v>
      </c>
      <c r="S170" s="60">
        <v>5582</v>
      </c>
      <c r="T170" s="60">
        <v>1912.61</v>
      </c>
      <c r="U170" s="60">
        <v>12284</v>
      </c>
      <c r="V170" s="60">
        <v>1284</v>
      </c>
      <c r="W170" s="60">
        <v>2527</v>
      </c>
      <c r="X170" s="60">
        <v>10631781</v>
      </c>
      <c r="Y170" s="54">
        <f t="shared" si="27"/>
        <v>0.99584298177566055</v>
      </c>
      <c r="Z170" s="54">
        <f t="shared" si="24"/>
        <v>0.87453230024746842</v>
      </c>
      <c r="AA170"/>
      <c r="AC170" s="40"/>
      <c r="AD170" s="40"/>
      <c r="AE170" s="40"/>
      <c r="AF170" s="40"/>
      <c r="AG170" s="40"/>
      <c r="AH170" s="40"/>
      <c r="AI170" s="40"/>
      <c r="AJ170" s="51"/>
    </row>
    <row r="171" spans="1:36" x14ac:dyDescent="0.25">
      <c r="A171" s="4" t="s">
        <v>54</v>
      </c>
      <c r="B171" s="4" t="s">
        <v>36</v>
      </c>
      <c r="C171">
        <v>26</v>
      </c>
      <c r="D171" s="34">
        <v>116801</v>
      </c>
      <c r="E171" s="11">
        <v>118647</v>
      </c>
      <c r="F171" s="11">
        <v>283821660</v>
      </c>
      <c r="G171" s="16">
        <f t="shared" si="28"/>
        <v>4.1152954992934647E-4</v>
      </c>
      <c r="H171" s="16">
        <f t="shared" si="29"/>
        <v>4.1803363421946021E-4</v>
      </c>
      <c r="I171" s="11">
        <v>110</v>
      </c>
      <c r="J171" s="34">
        <f t="shared" si="30"/>
        <v>3180596</v>
      </c>
      <c r="K171" s="18">
        <f t="shared" si="31"/>
        <v>309109105</v>
      </c>
      <c r="L171" s="11">
        <v>1373838</v>
      </c>
      <c r="M171" s="11">
        <v>135013838</v>
      </c>
      <c r="N171" s="11">
        <v>1373838</v>
      </c>
      <c r="O171" s="11">
        <v>133563897</v>
      </c>
      <c r="P171" s="11">
        <v>432920</v>
      </c>
      <c r="Q171" s="11">
        <v>40531370</v>
      </c>
      <c r="R171" s="59">
        <v>10518794</v>
      </c>
      <c r="S171" s="60">
        <v>5903</v>
      </c>
      <c r="T171" s="60">
        <v>1781.94</v>
      </c>
      <c r="U171" s="60">
        <v>11883</v>
      </c>
      <c r="V171" s="60">
        <v>1392</v>
      </c>
      <c r="W171" s="60">
        <v>2320</v>
      </c>
      <c r="X171" s="60">
        <v>10474256</v>
      </c>
      <c r="Y171" s="54">
        <f t="shared" si="27"/>
        <v>0.99576586441373416</v>
      </c>
      <c r="Z171" s="54">
        <f t="shared" si="24"/>
        <v>0.86157485684297375</v>
      </c>
      <c r="AA171"/>
      <c r="AC171" s="40"/>
      <c r="AD171" s="40"/>
      <c r="AE171" s="40"/>
      <c r="AF171" s="40"/>
      <c r="AG171" s="40"/>
      <c r="AH171" s="40"/>
      <c r="AI171" s="40"/>
      <c r="AJ171" s="51"/>
    </row>
    <row r="172" spans="1:36" x14ac:dyDescent="0.25">
      <c r="A172" s="4" t="s">
        <v>54</v>
      </c>
      <c r="B172" s="4" t="s">
        <v>36</v>
      </c>
      <c r="C172">
        <v>28</v>
      </c>
      <c r="D172" s="34">
        <v>111090</v>
      </c>
      <c r="E172" s="11">
        <v>112791</v>
      </c>
      <c r="F172" s="11">
        <v>263857325</v>
      </c>
      <c r="G172" s="16">
        <f t="shared" si="28"/>
        <v>4.2102299036041543E-4</v>
      </c>
      <c r="H172" s="16">
        <f t="shared" si="29"/>
        <v>4.2746965618634998E-4</v>
      </c>
      <c r="I172" s="11">
        <v>106</v>
      </c>
      <c r="J172" s="34">
        <f t="shared" si="30"/>
        <v>2964012</v>
      </c>
      <c r="K172" s="18">
        <f t="shared" si="31"/>
        <v>285612102</v>
      </c>
      <c r="L172" s="11">
        <v>1242513</v>
      </c>
      <c r="M172" s="11">
        <v>121434964</v>
      </c>
      <c r="N172" s="11">
        <v>1242513</v>
      </c>
      <c r="O172" s="11">
        <v>119610439</v>
      </c>
      <c r="P172" s="11">
        <v>478986</v>
      </c>
      <c r="Q172" s="11">
        <v>44566699</v>
      </c>
      <c r="R172" s="59">
        <v>9882603</v>
      </c>
      <c r="S172" s="60">
        <v>6873</v>
      </c>
      <c r="T172" s="60">
        <v>1437.89</v>
      </c>
      <c r="U172" s="60">
        <v>10934</v>
      </c>
      <c r="V172" s="60">
        <v>1769</v>
      </c>
      <c r="W172" s="60">
        <v>1757</v>
      </c>
      <c r="X172" s="60">
        <v>9845669</v>
      </c>
      <c r="Y172" s="54">
        <f t="shared" si="27"/>
        <v>0.99626272551877271</v>
      </c>
      <c r="Z172" s="54">
        <f t="shared" si="24"/>
        <v>0.80986953719656118</v>
      </c>
      <c r="AA172"/>
      <c r="AC172" s="40"/>
      <c r="AD172" s="40"/>
      <c r="AE172" s="40"/>
      <c r="AF172" s="40"/>
      <c r="AG172" s="40"/>
      <c r="AH172" s="40"/>
      <c r="AI172" s="40"/>
      <c r="AJ172" s="51"/>
    </row>
    <row r="173" spans="1:36" x14ac:dyDescent="0.25">
      <c r="A173" s="4" t="s">
        <v>54</v>
      </c>
      <c r="B173" s="4" t="s">
        <v>36</v>
      </c>
      <c r="C173">
        <v>30</v>
      </c>
      <c r="D173" s="34">
        <v>104683</v>
      </c>
      <c r="E173" s="11">
        <v>106229</v>
      </c>
      <c r="F173" s="11">
        <v>239739692</v>
      </c>
      <c r="G173" s="16">
        <f t="shared" si="28"/>
        <v>4.3665276753588223E-4</v>
      </c>
      <c r="H173" s="16">
        <f t="shared" si="29"/>
        <v>4.431014285277383E-4</v>
      </c>
      <c r="I173" s="11">
        <v>103</v>
      </c>
      <c r="J173" s="34">
        <f t="shared" si="30"/>
        <v>2705288</v>
      </c>
      <c r="K173" s="18">
        <f t="shared" si="31"/>
        <v>257734253</v>
      </c>
      <c r="L173" s="11">
        <v>1088778</v>
      </c>
      <c r="M173" s="11">
        <v>105577406</v>
      </c>
      <c r="N173" s="11">
        <v>1088778</v>
      </c>
      <c r="O173" s="11">
        <v>103454199</v>
      </c>
      <c r="P173" s="11">
        <v>527732</v>
      </c>
      <c r="Q173" s="11">
        <v>48702648</v>
      </c>
      <c r="R173" s="59">
        <v>8652509</v>
      </c>
      <c r="S173" s="60">
        <v>7576</v>
      </c>
      <c r="T173" s="60">
        <v>1142.0899999999999</v>
      </c>
      <c r="U173" s="60">
        <v>8941</v>
      </c>
      <c r="V173" s="60">
        <v>2191</v>
      </c>
      <c r="W173" s="60">
        <v>1273</v>
      </c>
      <c r="X173" s="60">
        <v>8604795</v>
      </c>
      <c r="Y173" s="54">
        <f t="shared" si="27"/>
        <v>0.99448553015084984</v>
      </c>
      <c r="Z173" s="54">
        <f t="shared" si="24"/>
        <v>0.70779967763706897</v>
      </c>
      <c r="AA173"/>
      <c r="AC173" s="40"/>
      <c r="AD173" s="40"/>
      <c r="AE173" s="40"/>
      <c r="AF173" s="40"/>
      <c r="AG173" s="40"/>
      <c r="AH173" s="40"/>
      <c r="AI173" s="40"/>
      <c r="AJ173" s="51"/>
    </row>
    <row r="174" spans="1:36" x14ac:dyDescent="0.25">
      <c r="A174" s="4" t="s">
        <v>54</v>
      </c>
      <c r="B174" s="4" t="s">
        <v>36</v>
      </c>
      <c r="C174">
        <v>32</v>
      </c>
      <c r="D174" s="34">
        <v>96176</v>
      </c>
      <c r="E174" s="11">
        <v>97547</v>
      </c>
      <c r="F174" s="11">
        <v>211486587</v>
      </c>
      <c r="G174" s="16">
        <f t="shared" si="28"/>
        <v>4.5476170079760189E-4</v>
      </c>
      <c r="H174" s="16">
        <f t="shared" si="29"/>
        <v>4.612443814226384E-4</v>
      </c>
      <c r="I174" s="11">
        <v>92</v>
      </c>
      <c r="J174" s="34">
        <f t="shared" si="30"/>
        <v>2405048</v>
      </c>
      <c r="K174" s="18">
        <f t="shared" si="31"/>
        <v>225711976</v>
      </c>
      <c r="L174" s="11">
        <v>914156</v>
      </c>
      <c r="M174" s="11">
        <v>87647739</v>
      </c>
      <c r="N174" s="11">
        <v>914156</v>
      </c>
      <c r="O174" s="11">
        <v>85388526</v>
      </c>
      <c r="P174" s="11">
        <v>576736</v>
      </c>
      <c r="Q174" s="11">
        <v>52675711</v>
      </c>
      <c r="R174" s="59">
        <v>8193670</v>
      </c>
      <c r="S174" s="60">
        <v>7834</v>
      </c>
      <c r="T174" s="60">
        <v>1045.9100000000001</v>
      </c>
      <c r="U174" s="60">
        <v>6587</v>
      </c>
      <c r="V174" s="60">
        <v>2373</v>
      </c>
      <c r="W174" s="60">
        <v>1142</v>
      </c>
      <c r="X174" s="60">
        <v>8170227</v>
      </c>
      <c r="Y174" s="54">
        <f t="shared" si="27"/>
        <v>0.99713888892279035</v>
      </c>
      <c r="Z174" s="54">
        <f t="shared" si="24"/>
        <v>0.67205366738216044</v>
      </c>
      <c r="AA174"/>
      <c r="AC174" s="40"/>
      <c r="AD174" s="40"/>
      <c r="AE174" s="40"/>
      <c r="AF174" s="40"/>
      <c r="AG174" s="40"/>
      <c r="AH174" s="40"/>
      <c r="AI174" s="40"/>
      <c r="AJ174" s="51"/>
    </row>
    <row r="175" spans="1:36" x14ac:dyDescent="0.25">
      <c r="A175" s="4" t="s">
        <v>54</v>
      </c>
      <c r="B175" s="4" t="s">
        <v>36</v>
      </c>
      <c r="C175">
        <v>34</v>
      </c>
      <c r="D175" s="34">
        <v>79308</v>
      </c>
      <c r="E175" s="11">
        <v>80369</v>
      </c>
      <c r="F175" s="11">
        <v>158564497</v>
      </c>
      <c r="G175" s="16">
        <f t="shared" si="28"/>
        <v>5.0016240394594761E-4</v>
      </c>
      <c r="H175" s="16">
        <f t="shared" si="29"/>
        <v>5.0685368743042143E-4</v>
      </c>
      <c r="I175" s="11">
        <v>72</v>
      </c>
      <c r="J175" s="34">
        <f t="shared" si="30"/>
        <v>1837844</v>
      </c>
      <c r="K175" s="18">
        <f t="shared" si="31"/>
        <v>167046164</v>
      </c>
      <c r="L175" s="11">
        <v>601279</v>
      </c>
      <c r="M175" s="11">
        <v>56163098</v>
      </c>
      <c r="N175" s="11">
        <v>601279</v>
      </c>
      <c r="O175" s="11">
        <v>54185745</v>
      </c>
      <c r="P175" s="11">
        <v>635286</v>
      </c>
      <c r="Q175" s="11">
        <v>56697321</v>
      </c>
      <c r="R175" s="59">
        <v>3175714</v>
      </c>
      <c r="S175" s="60">
        <v>4404</v>
      </c>
      <c r="T175" s="60">
        <v>721.09799999999996</v>
      </c>
      <c r="U175" s="60">
        <v>4098</v>
      </c>
      <c r="V175" s="60">
        <v>1683</v>
      </c>
      <c r="W175" s="60">
        <v>701</v>
      </c>
      <c r="X175" s="60">
        <v>3152506</v>
      </c>
      <c r="Y175" s="54">
        <f t="shared" si="27"/>
        <v>0.99269203712928811</v>
      </c>
      <c r="Z175" s="54">
        <f t="shared" si="24"/>
        <v>0.2593138744791626</v>
      </c>
      <c r="AA175"/>
      <c r="AC175" s="40"/>
      <c r="AD175" s="40"/>
      <c r="AE175" s="40"/>
      <c r="AF175" s="40"/>
      <c r="AG175" s="40"/>
      <c r="AH175" s="40"/>
      <c r="AI175" s="40"/>
      <c r="AJ175" s="51"/>
    </row>
    <row r="176" spans="1:36" x14ac:dyDescent="0.25">
      <c r="A176" s="4" t="s">
        <v>54</v>
      </c>
      <c r="B176" s="4" t="s">
        <v>36</v>
      </c>
      <c r="C176">
        <v>36</v>
      </c>
      <c r="D176" s="34">
        <v>42200</v>
      </c>
      <c r="E176" s="11">
        <v>43236</v>
      </c>
      <c r="F176" s="11">
        <v>76838882</v>
      </c>
      <c r="G176" s="16">
        <f t="shared" si="28"/>
        <v>5.4920111929790958E-4</v>
      </c>
      <c r="H176" s="16">
        <f t="shared" si="29"/>
        <v>5.6268387663422801E-4</v>
      </c>
      <c r="I176" s="11">
        <v>11</v>
      </c>
      <c r="J176" s="34">
        <f t="shared" si="30"/>
        <v>931715</v>
      </c>
      <c r="K176" s="18">
        <f t="shared" si="31"/>
        <v>79546890</v>
      </c>
      <c r="L176" s="11">
        <v>193248</v>
      </c>
      <c r="M176" s="11">
        <v>16971911</v>
      </c>
      <c r="N176" s="11">
        <v>193248</v>
      </c>
      <c r="O176" s="11">
        <v>16326282</v>
      </c>
      <c r="P176" s="11">
        <v>545219</v>
      </c>
      <c r="Q176" s="11">
        <v>46248697</v>
      </c>
      <c r="R176" s="59">
        <v>45598</v>
      </c>
      <c r="S176" s="60">
        <v>51</v>
      </c>
      <c r="T176" s="60">
        <v>894.07799999999997</v>
      </c>
      <c r="U176" s="60">
        <v>2486</v>
      </c>
      <c r="V176" s="60">
        <v>16</v>
      </c>
      <c r="W176" s="60">
        <v>1005</v>
      </c>
      <c r="X176" s="60">
        <v>26740</v>
      </c>
      <c r="Y176" s="54">
        <f t="shared" si="27"/>
        <v>0.58642922935216457</v>
      </c>
      <c r="Z176" s="54">
        <f t="shared" si="24"/>
        <v>2.19953681406881E-3</v>
      </c>
      <c r="AA176"/>
      <c r="AC176" s="40"/>
      <c r="AD176" s="40"/>
      <c r="AE176" s="40"/>
      <c r="AF176" s="40"/>
      <c r="AG176" s="40"/>
      <c r="AH176" s="40"/>
      <c r="AI176" s="40"/>
      <c r="AJ176" s="51"/>
    </row>
    <row r="177" spans="1:43" x14ac:dyDescent="0.25">
      <c r="A177" s="4" t="s">
        <v>54</v>
      </c>
      <c r="B177" s="4" t="s">
        <v>36</v>
      </c>
      <c r="C177">
        <v>38</v>
      </c>
      <c r="D177" s="34">
        <v>4819</v>
      </c>
      <c r="E177" s="11">
        <v>7074</v>
      </c>
      <c r="F177" s="11">
        <v>13669903</v>
      </c>
      <c r="G177" s="16">
        <f t="shared" si="28"/>
        <v>3.5252627615572695E-4</v>
      </c>
      <c r="H177" s="16">
        <f t="shared" si="29"/>
        <v>5.1748721260128907E-4</v>
      </c>
      <c r="I177" s="11">
        <v>0</v>
      </c>
      <c r="J177" s="34">
        <f t="shared" si="30"/>
        <v>175722</v>
      </c>
      <c r="K177" s="18">
        <f t="shared" si="31"/>
        <v>13941737</v>
      </c>
      <c r="L177" s="11">
        <v>9760</v>
      </c>
      <c r="M177" s="11">
        <v>791799</v>
      </c>
      <c r="N177" s="11">
        <v>9760</v>
      </c>
      <c r="O177" s="11">
        <v>767212</v>
      </c>
      <c r="P177" s="11">
        <v>156202</v>
      </c>
      <c r="Q177" s="11">
        <v>12382726</v>
      </c>
      <c r="R177" s="59">
        <v>4880</v>
      </c>
      <c r="S177" s="60">
        <v>7</v>
      </c>
      <c r="T177" s="60">
        <v>697.14300000000003</v>
      </c>
      <c r="U177" s="60">
        <v>1058</v>
      </c>
      <c r="V177" s="60">
        <v>3</v>
      </c>
      <c r="W177" s="60">
        <v>685</v>
      </c>
      <c r="X177" s="60">
        <v>1628</v>
      </c>
      <c r="Y177" s="54">
        <f t="shared" si="27"/>
        <v>0.3336065573770492</v>
      </c>
      <c r="Z177" s="54">
        <f t="shared" si="24"/>
        <v>1.3391346048257377E-4</v>
      </c>
      <c r="AA177"/>
      <c r="AC177" s="40"/>
    </row>
    <row r="178" spans="1:43" x14ac:dyDescent="0.25">
      <c r="A178" s="5" t="s">
        <v>54</v>
      </c>
      <c r="B178" s="5" t="s">
        <v>36</v>
      </c>
      <c r="C178" s="2">
        <v>40</v>
      </c>
      <c r="D178" s="180">
        <v>0</v>
      </c>
      <c r="E178" s="181">
        <v>0</v>
      </c>
      <c r="F178" s="181">
        <v>0</v>
      </c>
      <c r="G178" s="3" t="s">
        <v>95</v>
      </c>
      <c r="H178" s="3" t="s">
        <v>95</v>
      </c>
      <c r="I178" s="71">
        <v>0</v>
      </c>
      <c r="J178" s="180">
        <f t="shared" si="30"/>
        <v>0</v>
      </c>
      <c r="K178" s="181">
        <f t="shared" si="31"/>
        <v>0</v>
      </c>
      <c r="L178" s="181">
        <v>0</v>
      </c>
      <c r="M178" s="181">
        <v>0</v>
      </c>
      <c r="N178" s="181">
        <v>0</v>
      </c>
      <c r="O178" s="181">
        <v>0</v>
      </c>
      <c r="P178" s="181">
        <v>0</v>
      </c>
      <c r="Q178" s="181">
        <v>0</v>
      </c>
      <c r="R178" s="182">
        <v>0</v>
      </c>
      <c r="S178" s="183">
        <v>0</v>
      </c>
      <c r="T178" s="183">
        <v>0</v>
      </c>
      <c r="U178" s="183">
        <v>0</v>
      </c>
      <c r="V178" s="183">
        <v>0</v>
      </c>
      <c r="W178" s="183">
        <v>0</v>
      </c>
      <c r="X178" s="181">
        <v>0</v>
      </c>
      <c r="Y178" s="53" t="e">
        <f t="shared" si="27"/>
        <v>#DIV/0!</v>
      </c>
      <c r="Z178" s="53">
        <f t="shared" si="24"/>
        <v>0</v>
      </c>
      <c r="AA178"/>
      <c r="AC178" s="40"/>
      <c r="AE178" s="40"/>
      <c r="AF178" s="40"/>
      <c r="AG178" s="40"/>
      <c r="AH178" s="40"/>
      <c r="AI178" s="40"/>
      <c r="AJ178" s="40"/>
      <c r="AK178" s="40"/>
      <c r="AL178" s="51"/>
      <c r="AM178" s="40"/>
      <c r="AN178" s="40"/>
      <c r="AO178" s="40"/>
      <c r="AP178" s="40"/>
      <c r="AQ178" s="40"/>
    </row>
    <row r="179" spans="1:43" x14ac:dyDescent="0.25">
      <c r="A179" s="4" t="s">
        <v>54</v>
      </c>
      <c r="B179" s="4" t="s">
        <v>38</v>
      </c>
      <c r="C179">
        <v>2</v>
      </c>
      <c r="D179" s="34">
        <v>234056</v>
      </c>
      <c r="E179" s="11">
        <v>236440</v>
      </c>
      <c r="F179" s="11">
        <v>356652873</v>
      </c>
      <c r="G179" s="16">
        <f t="shared" si="28"/>
        <v>6.5625715567977489E-4</v>
      </c>
      <c r="H179" s="16">
        <f t="shared" si="29"/>
        <v>6.6294152633953403E-4</v>
      </c>
      <c r="I179" s="11">
        <v>138</v>
      </c>
      <c r="J179" s="34">
        <f t="shared" si="30"/>
        <v>3984991</v>
      </c>
      <c r="K179" s="18">
        <f t="shared" si="31"/>
        <v>396017297</v>
      </c>
      <c r="L179" s="11">
        <v>1884778</v>
      </c>
      <c r="M179" s="11">
        <v>188212225</v>
      </c>
      <c r="N179" s="11">
        <v>1884778</v>
      </c>
      <c r="O179" s="11">
        <v>187332054</v>
      </c>
      <c r="P179" s="11">
        <v>215435</v>
      </c>
      <c r="Q179" s="11">
        <v>20473018</v>
      </c>
      <c r="R179" s="58">
        <v>11325935</v>
      </c>
      <c r="S179" s="60">
        <v>2755</v>
      </c>
      <c r="T179" s="60">
        <v>4111.05</v>
      </c>
      <c r="U179" s="60">
        <v>33765</v>
      </c>
      <c r="V179" s="60">
        <v>539</v>
      </c>
      <c r="W179" s="60">
        <v>6377</v>
      </c>
      <c r="X179" s="60">
        <v>11290851</v>
      </c>
      <c r="Y179" s="54">
        <f t="shared" si="27"/>
        <v>0.99690233080094492</v>
      </c>
      <c r="Z179" s="54">
        <f t="shared" si="24"/>
        <v>0.92874504250806422</v>
      </c>
      <c r="AA179"/>
      <c r="AC179" s="40"/>
      <c r="AE179" s="40"/>
      <c r="AF179" s="40"/>
      <c r="AG179" s="40"/>
      <c r="AH179" s="40"/>
      <c r="AI179" s="40"/>
      <c r="AJ179" s="40"/>
      <c r="AK179" s="40"/>
      <c r="AL179" s="51"/>
    </row>
    <row r="180" spans="1:43" x14ac:dyDescent="0.25">
      <c r="A180" s="4" t="s">
        <v>54</v>
      </c>
      <c r="B180" s="4" t="s">
        <v>38</v>
      </c>
      <c r="C180">
        <v>4</v>
      </c>
      <c r="D180" s="34">
        <v>234039</v>
      </c>
      <c r="E180" s="11">
        <v>236413</v>
      </c>
      <c r="F180" s="11">
        <v>356648558</v>
      </c>
      <c r="G180" s="16">
        <f t="shared" si="28"/>
        <v>6.5621742959633665E-4</v>
      </c>
      <c r="H180" s="16">
        <f t="shared" si="29"/>
        <v>6.6287384232182993E-4</v>
      </c>
      <c r="I180" s="11">
        <v>141</v>
      </c>
      <c r="J180" s="34">
        <f t="shared" si="30"/>
        <v>3984901</v>
      </c>
      <c r="K180" s="18">
        <f t="shared" si="31"/>
        <v>396009014</v>
      </c>
      <c r="L180" s="11">
        <v>1884699</v>
      </c>
      <c r="M180" s="11">
        <v>188204301</v>
      </c>
      <c r="N180" s="11">
        <v>1884699</v>
      </c>
      <c r="O180" s="11">
        <v>187324851</v>
      </c>
      <c r="P180" s="11">
        <v>215503</v>
      </c>
      <c r="Q180" s="11">
        <v>20479862</v>
      </c>
      <c r="R180" s="59">
        <v>11326018</v>
      </c>
      <c r="S180" s="60">
        <v>2756</v>
      </c>
      <c r="T180" s="60">
        <v>4109.59</v>
      </c>
      <c r="U180" s="60">
        <v>33765</v>
      </c>
      <c r="V180" s="60">
        <v>540</v>
      </c>
      <c r="W180" s="60">
        <v>6377</v>
      </c>
      <c r="X180" s="60">
        <v>11290934</v>
      </c>
      <c r="Y180" s="54">
        <f t="shared" si="27"/>
        <v>0.99690235350146894</v>
      </c>
      <c r="Z180" s="54">
        <f t="shared" si="24"/>
        <v>0.92875186979136892</v>
      </c>
      <c r="AA180"/>
      <c r="AE180" s="40"/>
      <c r="AF180" s="40"/>
      <c r="AG180" s="40"/>
      <c r="AH180" s="40"/>
      <c r="AI180" s="40"/>
      <c r="AJ180" s="40"/>
      <c r="AK180" s="40"/>
      <c r="AL180" s="51"/>
    </row>
    <row r="181" spans="1:43" x14ac:dyDescent="0.25">
      <c r="A181" s="4" t="s">
        <v>54</v>
      </c>
      <c r="B181" s="4" t="s">
        <v>38</v>
      </c>
      <c r="C181">
        <v>6</v>
      </c>
      <c r="D181" s="34">
        <v>233945</v>
      </c>
      <c r="E181" s="11">
        <v>236318</v>
      </c>
      <c r="F181" s="18">
        <v>356629344</v>
      </c>
      <c r="G181" s="16">
        <f t="shared" si="28"/>
        <v>6.5598920541995562E-4</v>
      </c>
      <c r="H181" s="16">
        <f t="shared" si="29"/>
        <v>6.6264317273903291E-4</v>
      </c>
      <c r="I181" s="11">
        <v>141</v>
      </c>
      <c r="J181" s="34">
        <f t="shared" si="30"/>
        <v>3984567</v>
      </c>
      <c r="K181" s="18">
        <f t="shared" si="31"/>
        <v>395977430</v>
      </c>
      <c r="L181" s="11">
        <v>1884489</v>
      </c>
      <c r="M181" s="11">
        <v>188183265</v>
      </c>
      <c r="N181" s="11">
        <v>1884489</v>
      </c>
      <c r="O181" s="11">
        <v>187305478</v>
      </c>
      <c r="P181" s="11">
        <v>215589</v>
      </c>
      <c r="Q181" s="11">
        <v>20488687</v>
      </c>
      <c r="R181" s="59">
        <v>11326018</v>
      </c>
      <c r="S181" s="60">
        <v>2756</v>
      </c>
      <c r="T181" s="60">
        <v>4109.59</v>
      </c>
      <c r="U181" s="60">
        <v>33765</v>
      </c>
      <c r="V181" s="60">
        <v>540</v>
      </c>
      <c r="W181" s="60">
        <v>6377</v>
      </c>
      <c r="X181" s="60">
        <v>11290934</v>
      </c>
      <c r="Y181" s="54">
        <f t="shared" si="27"/>
        <v>0.99690235350146894</v>
      </c>
      <c r="Z181" s="54">
        <f t="shared" si="24"/>
        <v>0.92875186979136892</v>
      </c>
      <c r="AA181"/>
      <c r="AE181" s="40"/>
      <c r="AF181" s="40"/>
      <c r="AG181" s="40"/>
      <c r="AH181" s="40"/>
      <c r="AI181" s="40"/>
      <c r="AJ181" s="40"/>
      <c r="AK181" s="40"/>
      <c r="AL181" s="51"/>
    </row>
    <row r="182" spans="1:43" x14ac:dyDescent="0.25">
      <c r="A182" s="4" t="s">
        <v>54</v>
      </c>
      <c r="B182" s="4" t="s">
        <v>38</v>
      </c>
      <c r="C182" s="6">
        <v>8</v>
      </c>
      <c r="D182" s="34">
        <v>233618</v>
      </c>
      <c r="E182" s="18">
        <v>236004</v>
      </c>
      <c r="F182" s="18">
        <v>356582440</v>
      </c>
      <c r="G182" s="16">
        <f t="shared" si="28"/>
        <v>6.5515845368044486E-4</v>
      </c>
      <c r="H182" s="16">
        <f t="shared" si="29"/>
        <v>6.6184975345392777E-4</v>
      </c>
      <c r="I182" s="11">
        <v>137</v>
      </c>
      <c r="J182" s="34">
        <f t="shared" si="30"/>
        <v>3983901</v>
      </c>
      <c r="K182" s="18">
        <f t="shared" si="31"/>
        <v>395914050</v>
      </c>
      <c r="L182" s="11">
        <v>1884059</v>
      </c>
      <c r="M182" s="11">
        <v>188140180</v>
      </c>
      <c r="N182" s="11">
        <v>1884059</v>
      </c>
      <c r="O182" s="11">
        <v>187265123</v>
      </c>
      <c r="P182" s="11">
        <v>215783</v>
      </c>
      <c r="Q182" s="11">
        <v>20508747</v>
      </c>
      <c r="R182" s="59">
        <v>11325966</v>
      </c>
      <c r="S182" s="60">
        <v>2758</v>
      </c>
      <c r="T182" s="60">
        <v>4106.59</v>
      </c>
      <c r="U182" s="60">
        <v>33765</v>
      </c>
      <c r="V182" s="60">
        <v>540</v>
      </c>
      <c r="W182" s="60">
        <v>6372</v>
      </c>
      <c r="X182" s="60">
        <v>11290882</v>
      </c>
      <c r="Y182" s="54">
        <f t="shared" si="27"/>
        <v>0.99690233927949279</v>
      </c>
      <c r="Z182" s="54">
        <f t="shared" si="24"/>
        <v>0.92874759245725036</v>
      </c>
      <c r="AA182"/>
      <c r="AE182" s="40"/>
      <c r="AF182" s="40"/>
      <c r="AG182" s="40"/>
      <c r="AH182" s="40"/>
      <c r="AI182" s="40"/>
      <c r="AJ182" s="40"/>
      <c r="AK182" s="40"/>
      <c r="AL182" s="51"/>
    </row>
    <row r="183" spans="1:43" x14ac:dyDescent="0.25">
      <c r="A183" s="4" t="s">
        <v>54</v>
      </c>
      <c r="B183" s="4" t="s">
        <v>38</v>
      </c>
      <c r="C183">
        <v>10</v>
      </c>
      <c r="D183" s="34">
        <v>231433</v>
      </c>
      <c r="E183" s="11">
        <v>233810</v>
      </c>
      <c r="F183" s="11">
        <v>356319392</v>
      </c>
      <c r="G183" s="16">
        <f t="shared" si="28"/>
        <v>6.4950997671212908E-4</v>
      </c>
      <c r="H183" s="16">
        <f t="shared" si="29"/>
        <v>6.5618095800971726E-4</v>
      </c>
      <c r="I183" s="11">
        <v>139</v>
      </c>
      <c r="J183" s="34">
        <f t="shared" si="30"/>
        <v>3980653</v>
      </c>
      <c r="K183" s="18">
        <f t="shared" si="31"/>
        <v>395595689</v>
      </c>
      <c r="L183" s="11">
        <v>1881928</v>
      </c>
      <c r="M183" s="11">
        <v>187927982</v>
      </c>
      <c r="N183" s="11">
        <v>1881928</v>
      </c>
      <c r="O183" s="11">
        <v>187058880</v>
      </c>
      <c r="P183" s="11">
        <v>216797</v>
      </c>
      <c r="Q183" s="11">
        <v>20608827</v>
      </c>
      <c r="R183" s="59">
        <v>11324483</v>
      </c>
      <c r="S183" s="60">
        <v>2764</v>
      </c>
      <c r="T183" s="60">
        <v>4097.1400000000003</v>
      </c>
      <c r="U183" s="60">
        <v>33765</v>
      </c>
      <c r="V183" s="60">
        <v>541</v>
      </c>
      <c r="W183" s="60">
        <v>6365</v>
      </c>
      <c r="X183" s="60">
        <v>11289399</v>
      </c>
      <c r="Y183" s="54">
        <f t="shared" si="27"/>
        <v>0.99690193362469615</v>
      </c>
      <c r="Z183" s="54">
        <f t="shared" si="24"/>
        <v>0.92862560617844458</v>
      </c>
      <c r="AA183"/>
      <c r="AE183" s="40"/>
      <c r="AF183" s="40"/>
      <c r="AG183" s="40"/>
      <c r="AH183" s="40"/>
      <c r="AI183" s="40"/>
      <c r="AJ183" s="40"/>
      <c r="AK183" s="40"/>
      <c r="AL183" s="51"/>
    </row>
    <row r="184" spans="1:43" x14ac:dyDescent="0.25">
      <c r="A184" s="4" t="s">
        <v>54</v>
      </c>
      <c r="B184" s="4" t="s">
        <v>38</v>
      </c>
      <c r="C184">
        <v>12</v>
      </c>
      <c r="D184" s="34">
        <v>223961</v>
      </c>
      <c r="E184" s="11">
        <v>226328</v>
      </c>
      <c r="F184" s="11">
        <v>355152741</v>
      </c>
      <c r="G184" s="16">
        <f t="shared" si="28"/>
        <v>6.3060473465415261E-4</v>
      </c>
      <c r="H184" s="16">
        <f t="shared" si="29"/>
        <v>6.3726947274215183E-4</v>
      </c>
      <c r="I184" s="11">
        <v>136</v>
      </c>
      <c r="J184" s="34">
        <f t="shared" si="30"/>
        <v>3966701</v>
      </c>
      <c r="K184" s="18">
        <f t="shared" si="31"/>
        <v>394209488</v>
      </c>
      <c r="L184" s="11">
        <v>1872918</v>
      </c>
      <c r="M184" s="11">
        <v>187024355</v>
      </c>
      <c r="N184" s="11">
        <v>1872918</v>
      </c>
      <c r="O184" s="11">
        <v>186182536</v>
      </c>
      <c r="P184" s="11">
        <v>220865</v>
      </c>
      <c r="Q184" s="11">
        <v>21002597</v>
      </c>
      <c r="R184" s="59">
        <v>11319226</v>
      </c>
      <c r="S184" s="60">
        <v>2800</v>
      </c>
      <c r="T184" s="60">
        <v>4042.58</v>
      </c>
      <c r="U184" s="60">
        <v>33765</v>
      </c>
      <c r="V184" s="60">
        <v>550</v>
      </c>
      <c r="W184" s="60">
        <v>6248</v>
      </c>
      <c r="X184" s="60">
        <v>11264062</v>
      </c>
      <c r="Y184" s="54">
        <f t="shared" si="27"/>
        <v>0.99512652190176254</v>
      </c>
      <c r="Z184" s="54">
        <f t="shared" si="24"/>
        <v>0.92654147512915286</v>
      </c>
      <c r="AA184"/>
      <c r="AE184" s="40"/>
      <c r="AF184" s="40"/>
      <c r="AG184" s="40"/>
      <c r="AH184" s="40"/>
      <c r="AI184" s="40"/>
      <c r="AJ184" s="40"/>
      <c r="AK184" s="40"/>
      <c r="AL184" s="51"/>
    </row>
    <row r="185" spans="1:43" x14ac:dyDescent="0.25">
      <c r="A185" s="4" t="s">
        <v>54</v>
      </c>
      <c r="B185" s="4" t="s">
        <v>38</v>
      </c>
      <c r="C185">
        <v>14</v>
      </c>
      <c r="D185" s="34">
        <v>209654</v>
      </c>
      <c r="E185" s="11">
        <v>212002</v>
      </c>
      <c r="F185" s="11">
        <v>351945150</v>
      </c>
      <c r="G185" s="16">
        <f t="shared" si="28"/>
        <v>5.957007789424005E-4</v>
      </c>
      <c r="H185" s="16">
        <f t="shared" si="29"/>
        <v>6.0237227306584565E-4</v>
      </c>
      <c r="I185" s="11">
        <v>133</v>
      </c>
      <c r="J185" s="34">
        <f t="shared" si="30"/>
        <v>3929427</v>
      </c>
      <c r="K185" s="18">
        <f t="shared" si="31"/>
        <v>390476470</v>
      </c>
      <c r="L185" s="11">
        <v>1848649</v>
      </c>
      <c r="M185" s="11">
        <v>184584730</v>
      </c>
      <c r="N185" s="11">
        <v>1848649</v>
      </c>
      <c r="O185" s="11">
        <v>183801136</v>
      </c>
      <c r="P185" s="11">
        <v>232129</v>
      </c>
      <c r="Q185" s="11">
        <v>22090604</v>
      </c>
      <c r="R185" s="59">
        <v>11308178</v>
      </c>
      <c r="S185" s="60">
        <v>2878</v>
      </c>
      <c r="T185" s="60">
        <v>3929.18</v>
      </c>
      <c r="U185" s="60">
        <v>30865</v>
      </c>
      <c r="V185" s="60">
        <v>569</v>
      </c>
      <c r="W185" s="60">
        <v>6021</v>
      </c>
      <c r="X185" s="60">
        <v>11248426</v>
      </c>
      <c r="Y185" s="54">
        <f t="shared" si="27"/>
        <v>0.99471603648262341</v>
      </c>
      <c r="Z185" s="54">
        <f t="shared" si="24"/>
        <v>0.92525531366225755</v>
      </c>
      <c r="AA185"/>
      <c r="AE185" s="40"/>
      <c r="AF185" s="40"/>
      <c r="AG185" s="40"/>
      <c r="AH185" s="40"/>
      <c r="AI185" s="40"/>
      <c r="AJ185" s="40"/>
      <c r="AK185" s="40"/>
      <c r="AL185" s="51"/>
    </row>
    <row r="186" spans="1:43" x14ac:dyDescent="0.25">
      <c r="A186" s="4" t="s">
        <v>54</v>
      </c>
      <c r="B186" s="4" t="s">
        <v>38</v>
      </c>
      <c r="C186">
        <v>16</v>
      </c>
      <c r="D186" s="34">
        <v>193184</v>
      </c>
      <c r="E186" s="11">
        <v>195496</v>
      </c>
      <c r="F186" s="11">
        <v>346639634</v>
      </c>
      <c r="G186" s="16">
        <f t="shared" si="28"/>
        <v>5.5730499646211833E-4</v>
      </c>
      <c r="H186" s="16">
        <f t="shared" si="29"/>
        <v>5.6397474733082598E-4</v>
      </c>
      <c r="I186" s="11">
        <v>122</v>
      </c>
      <c r="J186" s="34">
        <f t="shared" si="30"/>
        <v>3868530</v>
      </c>
      <c r="K186" s="18">
        <f t="shared" si="31"/>
        <v>384309677</v>
      </c>
      <c r="L186" s="11">
        <v>1810405</v>
      </c>
      <c r="M186" s="11">
        <v>180699326</v>
      </c>
      <c r="N186" s="11">
        <v>1810405</v>
      </c>
      <c r="O186" s="11">
        <v>180003985</v>
      </c>
      <c r="P186" s="11">
        <v>247720</v>
      </c>
      <c r="Q186" s="11">
        <v>23606366</v>
      </c>
      <c r="R186" s="59">
        <v>11286114</v>
      </c>
      <c r="S186" s="60">
        <v>3039</v>
      </c>
      <c r="T186" s="60">
        <v>3713.76</v>
      </c>
      <c r="U186" s="60">
        <v>27629</v>
      </c>
      <c r="V186" s="60">
        <v>611</v>
      </c>
      <c r="W186" s="60">
        <v>5643</v>
      </c>
      <c r="X186" s="60">
        <v>11243373</v>
      </c>
      <c r="Y186" s="54">
        <f t="shared" si="27"/>
        <v>0.99621295691324752</v>
      </c>
      <c r="Z186" s="54">
        <f t="shared" si="24"/>
        <v>0.92483967194492434</v>
      </c>
      <c r="AA186"/>
      <c r="AE186" s="40"/>
      <c r="AF186" s="40"/>
      <c r="AG186" s="40"/>
      <c r="AH186" s="40"/>
      <c r="AI186" s="40"/>
      <c r="AJ186" s="40"/>
      <c r="AK186" s="40"/>
      <c r="AL186" s="51"/>
    </row>
    <row r="187" spans="1:43" x14ac:dyDescent="0.25">
      <c r="A187" s="4" t="s">
        <v>54</v>
      </c>
      <c r="B187" s="4" t="s">
        <v>38</v>
      </c>
      <c r="C187">
        <v>18</v>
      </c>
      <c r="D187" s="34">
        <v>180192</v>
      </c>
      <c r="E187" s="11">
        <v>182454</v>
      </c>
      <c r="F187" s="11">
        <v>340431957</v>
      </c>
      <c r="G187" s="16">
        <f t="shared" si="28"/>
        <v>5.293040100815212E-4</v>
      </c>
      <c r="H187" s="16">
        <f t="shared" si="29"/>
        <v>5.3594850967531233E-4</v>
      </c>
      <c r="I187" s="11">
        <v>117</v>
      </c>
      <c r="J187" s="34">
        <f t="shared" si="30"/>
        <v>3797866</v>
      </c>
      <c r="K187" s="18">
        <f t="shared" si="31"/>
        <v>377013344</v>
      </c>
      <c r="L187" s="11">
        <v>1767051</v>
      </c>
      <c r="M187" s="11">
        <v>176234666</v>
      </c>
      <c r="N187" s="11">
        <v>1767051</v>
      </c>
      <c r="O187" s="11">
        <v>175625211</v>
      </c>
      <c r="P187" s="11">
        <v>263764</v>
      </c>
      <c r="Q187" s="11">
        <v>25153467</v>
      </c>
      <c r="R187" s="59">
        <v>11253964</v>
      </c>
      <c r="S187" s="60">
        <v>3247</v>
      </c>
      <c r="T187" s="60">
        <v>3465.96</v>
      </c>
      <c r="U187" s="60">
        <v>27628</v>
      </c>
      <c r="V187" s="60">
        <v>665</v>
      </c>
      <c r="W187" s="60">
        <v>5175</v>
      </c>
      <c r="X187" s="60">
        <v>11212517</v>
      </c>
      <c r="Y187" s="54">
        <f t="shared" si="27"/>
        <v>0.99631711990548399</v>
      </c>
      <c r="Z187" s="54">
        <f t="shared" si="24"/>
        <v>0.92230156768408267</v>
      </c>
      <c r="AA187"/>
      <c r="AE187" s="40"/>
      <c r="AF187" s="40"/>
      <c r="AG187" s="40"/>
      <c r="AH187" s="40"/>
      <c r="AI187" s="40"/>
      <c r="AJ187" s="40"/>
      <c r="AK187" s="40"/>
      <c r="AL187" s="51"/>
    </row>
    <row r="188" spans="1:43" x14ac:dyDescent="0.25">
      <c r="A188" s="4" t="s">
        <v>54</v>
      </c>
      <c r="B188" s="4" t="s">
        <v>38</v>
      </c>
      <c r="C188">
        <v>20</v>
      </c>
      <c r="D188" s="34">
        <v>171004</v>
      </c>
      <c r="E188" s="11">
        <v>173225</v>
      </c>
      <c r="F188" s="11">
        <v>334376366</v>
      </c>
      <c r="G188" s="16">
        <f t="shared" si="28"/>
        <v>5.1141174253924399E-4</v>
      </c>
      <c r="H188" s="16">
        <f t="shared" si="29"/>
        <v>5.1805395839489446E-4</v>
      </c>
      <c r="I188" s="11">
        <v>130</v>
      </c>
      <c r="J188" s="34">
        <f t="shared" si="30"/>
        <v>3729518</v>
      </c>
      <c r="K188" s="18">
        <f t="shared" si="31"/>
        <v>369847291</v>
      </c>
      <c r="L188" s="11">
        <v>1724717</v>
      </c>
      <c r="M188" s="11">
        <v>171845077</v>
      </c>
      <c r="N188" s="11">
        <v>1724717</v>
      </c>
      <c r="O188" s="11">
        <v>171297095</v>
      </c>
      <c r="P188" s="11">
        <v>280084</v>
      </c>
      <c r="Q188" s="11">
        <v>26705119</v>
      </c>
      <c r="R188" s="59">
        <v>11213590</v>
      </c>
      <c r="S188" s="60">
        <v>3483</v>
      </c>
      <c r="T188" s="60">
        <v>3219.52</v>
      </c>
      <c r="U188" s="60">
        <v>27628</v>
      </c>
      <c r="V188" s="60">
        <v>719</v>
      </c>
      <c r="W188" s="60">
        <v>4784</v>
      </c>
      <c r="X188" s="60">
        <v>11166434</v>
      </c>
      <c r="Y188" s="54">
        <f t="shared" si="27"/>
        <v>0.99579474548293634</v>
      </c>
      <c r="Z188" s="54">
        <f t="shared" si="24"/>
        <v>0.91851094483431706</v>
      </c>
      <c r="AA188"/>
      <c r="AE188" s="40"/>
      <c r="AF188" s="40"/>
      <c r="AG188" s="40"/>
      <c r="AH188" s="40"/>
      <c r="AI188" s="40"/>
      <c r="AJ188" s="40"/>
      <c r="AK188" s="40"/>
      <c r="AL188" s="51"/>
    </row>
    <row r="189" spans="1:43" x14ac:dyDescent="0.25">
      <c r="A189" s="4" t="s">
        <v>54</v>
      </c>
      <c r="B189" s="4" t="s">
        <v>38</v>
      </c>
      <c r="C189">
        <v>22</v>
      </c>
      <c r="D189" s="34">
        <v>164422</v>
      </c>
      <c r="E189" s="11">
        <v>166598</v>
      </c>
      <c r="F189" s="11">
        <v>328631232</v>
      </c>
      <c r="G189" s="16">
        <f t="shared" si="28"/>
        <v>5.0032371847116462E-4</v>
      </c>
      <c r="H189" s="16">
        <f t="shared" si="29"/>
        <v>5.0694512200228129E-4</v>
      </c>
      <c r="I189" s="11">
        <v>126</v>
      </c>
      <c r="J189" s="34">
        <f t="shared" si="30"/>
        <v>3665170</v>
      </c>
      <c r="K189" s="18">
        <f t="shared" si="31"/>
        <v>363016166</v>
      </c>
      <c r="L189" s="11">
        <v>1684328</v>
      </c>
      <c r="M189" s="11">
        <v>167636576</v>
      </c>
      <c r="N189" s="11">
        <v>1684328</v>
      </c>
      <c r="O189" s="11">
        <v>167115278</v>
      </c>
      <c r="P189" s="11">
        <v>296514</v>
      </c>
      <c r="Q189" s="11">
        <v>28264312</v>
      </c>
      <c r="R189" s="59">
        <v>11169386</v>
      </c>
      <c r="S189" s="60">
        <v>3748</v>
      </c>
      <c r="T189" s="60">
        <v>2980.09</v>
      </c>
      <c r="U189" s="60">
        <v>26756</v>
      </c>
      <c r="V189" s="60">
        <v>783</v>
      </c>
      <c r="W189" s="60">
        <v>4395</v>
      </c>
      <c r="X189" s="60">
        <v>11122459</v>
      </c>
      <c r="Y189" s="54">
        <f t="shared" si="27"/>
        <v>0.99579860522324148</v>
      </c>
      <c r="Z189" s="54">
        <f t="shared" si="24"/>
        <v>0.91489371852920576</v>
      </c>
      <c r="AA189"/>
      <c r="AE189" s="40"/>
      <c r="AF189" s="40"/>
      <c r="AG189" s="40"/>
      <c r="AH189" s="40"/>
      <c r="AI189" s="40"/>
      <c r="AJ189" s="40"/>
      <c r="AK189" s="40"/>
      <c r="AL189" s="51"/>
    </row>
    <row r="190" spans="1:43" x14ac:dyDescent="0.25">
      <c r="A190" s="4" t="s">
        <v>54</v>
      </c>
      <c r="B190" s="4" t="s">
        <v>38</v>
      </c>
      <c r="C190">
        <v>24</v>
      </c>
      <c r="D190" s="34">
        <v>157515</v>
      </c>
      <c r="E190" s="11">
        <v>159650</v>
      </c>
      <c r="F190" s="11">
        <v>322612715</v>
      </c>
      <c r="G190" s="16">
        <f t="shared" si="28"/>
        <v>4.8824796009667504E-4</v>
      </c>
      <c r="H190" s="16">
        <f t="shared" si="29"/>
        <v>4.9486580217397822E-4</v>
      </c>
      <c r="I190" s="11">
        <v>121</v>
      </c>
      <c r="J190" s="34">
        <f t="shared" si="30"/>
        <v>3597846</v>
      </c>
      <c r="K190" s="18">
        <f t="shared" si="31"/>
        <v>355785962</v>
      </c>
      <c r="L190" s="11">
        <v>1641551</v>
      </c>
      <c r="M190" s="11">
        <v>163170828</v>
      </c>
      <c r="N190" s="11">
        <v>1641551</v>
      </c>
      <c r="O190" s="11">
        <v>162634267</v>
      </c>
      <c r="P190" s="11">
        <v>314744</v>
      </c>
      <c r="Q190" s="11">
        <v>29980867</v>
      </c>
      <c r="R190" s="59">
        <v>11117020</v>
      </c>
      <c r="S190" s="60">
        <v>4016</v>
      </c>
      <c r="T190" s="60">
        <v>2768.18</v>
      </c>
      <c r="U190" s="60">
        <v>26756</v>
      </c>
      <c r="V190" s="60">
        <v>841</v>
      </c>
      <c r="W190" s="60">
        <v>4059</v>
      </c>
      <c r="X190" s="60">
        <v>11069971</v>
      </c>
      <c r="Y190" s="54">
        <f t="shared" si="27"/>
        <v>0.99576784066233581</v>
      </c>
      <c r="Z190" s="54">
        <f t="shared" si="24"/>
        <v>0.91057624327502318</v>
      </c>
      <c r="AA190"/>
      <c r="AE190" s="40"/>
      <c r="AF190" s="40"/>
      <c r="AG190" s="40"/>
      <c r="AH190" s="40"/>
      <c r="AI190" s="40"/>
      <c r="AJ190" s="40"/>
      <c r="AK190" s="40"/>
      <c r="AL190" s="51"/>
    </row>
    <row r="191" spans="1:43" x14ac:dyDescent="0.25">
      <c r="A191" s="4" t="s">
        <v>54</v>
      </c>
      <c r="B191" s="4" t="s">
        <v>38</v>
      </c>
      <c r="C191">
        <v>26</v>
      </c>
      <c r="D191" s="34">
        <v>151160</v>
      </c>
      <c r="E191" s="11">
        <v>153228</v>
      </c>
      <c r="F191" s="11">
        <v>316010583</v>
      </c>
      <c r="G191" s="16">
        <f t="shared" si="28"/>
        <v>4.7833841058417969E-4</v>
      </c>
      <c r="H191" s="16">
        <f t="shared" si="29"/>
        <v>4.8488249521694027E-4</v>
      </c>
      <c r="I191" s="11">
        <v>136</v>
      </c>
      <c r="J191" s="34">
        <f t="shared" si="30"/>
        <v>3524106</v>
      </c>
      <c r="K191" s="18">
        <f t="shared" si="31"/>
        <v>347858758</v>
      </c>
      <c r="L191" s="11">
        <v>1595404</v>
      </c>
      <c r="M191" s="11">
        <v>158365298</v>
      </c>
      <c r="N191" s="11">
        <v>1595404</v>
      </c>
      <c r="O191" s="11">
        <v>157772650</v>
      </c>
      <c r="P191" s="11">
        <v>333298</v>
      </c>
      <c r="Q191" s="11">
        <v>31720810</v>
      </c>
      <c r="R191" s="59">
        <v>11031251</v>
      </c>
      <c r="S191" s="60">
        <v>4354</v>
      </c>
      <c r="T191" s="60">
        <v>2533.59</v>
      </c>
      <c r="U191" s="60">
        <v>26528</v>
      </c>
      <c r="V191" s="60">
        <v>951</v>
      </c>
      <c r="W191" s="60">
        <v>3551</v>
      </c>
      <c r="X191" s="60">
        <v>10985029</v>
      </c>
      <c r="Y191" s="54">
        <f t="shared" si="27"/>
        <v>0.99580990406255832</v>
      </c>
      <c r="Z191" s="54">
        <f t="shared" si="24"/>
        <v>0.90358921799227698</v>
      </c>
      <c r="AA191"/>
      <c r="AE191" s="40"/>
      <c r="AF191" s="40"/>
      <c r="AG191" s="40"/>
      <c r="AH191" s="40"/>
      <c r="AI191" s="40"/>
      <c r="AJ191" s="40"/>
      <c r="AK191" s="40"/>
      <c r="AL191" s="51"/>
    </row>
    <row r="192" spans="1:43" x14ac:dyDescent="0.25">
      <c r="A192" s="4" t="s">
        <v>54</v>
      </c>
      <c r="B192" s="4" t="s">
        <v>38</v>
      </c>
      <c r="C192">
        <v>28</v>
      </c>
      <c r="D192" s="34">
        <v>144757</v>
      </c>
      <c r="E192" s="11">
        <v>146759</v>
      </c>
      <c r="F192" s="11">
        <v>308133015</v>
      </c>
      <c r="G192" s="16">
        <f t="shared" si="28"/>
        <v>4.69787374131266E-4</v>
      </c>
      <c r="H192" s="16">
        <f t="shared" si="29"/>
        <v>4.7628456820831096E-4</v>
      </c>
      <c r="I192" s="11">
        <v>115</v>
      </c>
      <c r="J192" s="34">
        <f t="shared" si="30"/>
        <v>3436226</v>
      </c>
      <c r="K192" s="18">
        <f t="shared" si="31"/>
        <v>338339360</v>
      </c>
      <c r="L192" s="11">
        <v>1540416</v>
      </c>
      <c r="M192" s="11">
        <v>152631423</v>
      </c>
      <c r="N192" s="11">
        <v>1540416</v>
      </c>
      <c r="O192" s="11">
        <v>151934980</v>
      </c>
      <c r="P192" s="11">
        <v>355394</v>
      </c>
      <c r="Q192" s="11">
        <v>33772957</v>
      </c>
      <c r="R192" s="59">
        <v>10904011</v>
      </c>
      <c r="S192" s="60">
        <v>4784</v>
      </c>
      <c r="T192" s="60">
        <v>2279.27</v>
      </c>
      <c r="U192" s="60">
        <v>17288</v>
      </c>
      <c r="V192" s="60">
        <v>1062</v>
      </c>
      <c r="W192" s="60">
        <v>3158</v>
      </c>
      <c r="X192" s="60">
        <v>10860714</v>
      </c>
      <c r="Y192" s="54">
        <f t="shared" si="27"/>
        <v>0.99602925932484843</v>
      </c>
      <c r="Z192" s="54">
        <f t="shared" si="24"/>
        <v>0.89336351047391627</v>
      </c>
      <c r="AA192"/>
      <c r="AE192" s="40"/>
      <c r="AF192" s="40"/>
      <c r="AG192" s="40"/>
      <c r="AH192" s="40"/>
      <c r="AI192" s="40"/>
      <c r="AJ192" s="40"/>
      <c r="AK192" s="40"/>
      <c r="AL192" s="51"/>
    </row>
    <row r="193" spans="1:38" x14ac:dyDescent="0.25">
      <c r="A193" s="4" t="s">
        <v>54</v>
      </c>
      <c r="B193" s="4" t="s">
        <v>38</v>
      </c>
      <c r="C193">
        <v>30</v>
      </c>
      <c r="D193" s="34">
        <v>137254</v>
      </c>
      <c r="E193" s="11">
        <v>139214</v>
      </c>
      <c r="F193" s="11">
        <v>297957218</v>
      </c>
      <c r="G193" s="16">
        <f t="shared" si="28"/>
        <v>4.60650025266379E-4</v>
      </c>
      <c r="H193" s="16">
        <f t="shared" si="29"/>
        <v>4.6722815085486536E-4</v>
      </c>
      <c r="I193" s="11">
        <v>117</v>
      </c>
      <c r="J193" s="34">
        <f t="shared" si="30"/>
        <v>3322971</v>
      </c>
      <c r="K193" s="18">
        <f t="shared" si="31"/>
        <v>326083760</v>
      </c>
      <c r="L193" s="11">
        <v>1470242</v>
      </c>
      <c r="M193" s="11">
        <v>145340263</v>
      </c>
      <c r="N193" s="11">
        <v>1470242</v>
      </c>
      <c r="O193" s="11">
        <v>144476059</v>
      </c>
      <c r="P193" s="11">
        <v>382487</v>
      </c>
      <c r="Q193" s="11">
        <v>36267438</v>
      </c>
      <c r="R193" s="59">
        <v>10814832</v>
      </c>
      <c r="S193" s="60">
        <v>5103</v>
      </c>
      <c r="T193" s="60">
        <v>2119.31</v>
      </c>
      <c r="U193" s="60">
        <v>14267</v>
      </c>
      <c r="V193" s="60">
        <v>1164</v>
      </c>
      <c r="W193" s="60">
        <v>2838</v>
      </c>
      <c r="X193" s="60">
        <v>10786037</v>
      </c>
      <c r="Y193" s="54">
        <f t="shared" si="27"/>
        <v>0.99733745286103381</v>
      </c>
      <c r="Z193" s="54">
        <f t="shared" si="24"/>
        <v>0.88722084739746843</v>
      </c>
      <c r="AA193"/>
      <c r="AE193" s="40"/>
      <c r="AF193" s="40"/>
      <c r="AG193" s="40"/>
      <c r="AH193" s="40"/>
      <c r="AI193" s="40"/>
      <c r="AJ193" s="40"/>
      <c r="AK193" s="40"/>
      <c r="AL193" s="51"/>
    </row>
    <row r="194" spans="1:38" x14ac:dyDescent="0.25">
      <c r="A194" s="4" t="s">
        <v>54</v>
      </c>
      <c r="B194" s="4" t="s">
        <v>38</v>
      </c>
      <c r="C194">
        <v>32</v>
      </c>
      <c r="D194" s="34">
        <v>126701</v>
      </c>
      <c r="E194" s="11">
        <v>128537</v>
      </c>
      <c r="F194" s="11">
        <v>283121945</v>
      </c>
      <c r="G194" s="16">
        <f t="shared" si="28"/>
        <v>4.4751387957581319E-4</v>
      </c>
      <c r="H194" s="16">
        <f t="shared" si="29"/>
        <v>4.5399871776099869E-4</v>
      </c>
      <c r="I194" s="11">
        <v>114</v>
      </c>
      <c r="J194" s="34">
        <f t="shared" si="30"/>
        <v>3159378</v>
      </c>
      <c r="K194" s="18">
        <f t="shared" si="31"/>
        <v>308408898</v>
      </c>
      <c r="L194" s="11">
        <v>1369443</v>
      </c>
      <c r="M194" s="11">
        <v>134902137</v>
      </c>
      <c r="N194" s="11">
        <v>1369443</v>
      </c>
      <c r="O194" s="11">
        <v>133765671</v>
      </c>
      <c r="P194" s="11">
        <v>420492</v>
      </c>
      <c r="Q194" s="11">
        <v>39741090</v>
      </c>
      <c r="R194" s="59">
        <v>10471286</v>
      </c>
      <c r="S194" s="60">
        <v>5945</v>
      </c>
      <c r="T194" s="60">
        <v>1761.36</v>
      </c>
      <c r="U194" s="60">
        <v>13558</v>
      </c>
      <c r="V194" s="60">
        <v>1422</v>
      </c>
      <c r="W194" s="60">
        <v>2265</v>
      </c>
      <c r="X194" s="60">
        <v>10434148</v>
      </c>
      <c r="Y194" s="54">
        <f t="shared" si="27"/>
        <v>0.99645334870998648</v>
      </c>
      <c r="Z194" s="54">
        <f t="shared" si="24"/>
        <v>0.8582757161347212</v>
      </c>
      <c r="AA194"/>
      <c r="AE194" s="40"/>
      <c r="AF194" s="40"/>
      <c r="AG194" s="40"/>
      <c r="AH194" s="40"/>
      <c r="AI194" s="40"/>
      <c r="AJ194" s="40"/>
      <c r="AK194" s="40"/>
      <c r="AL194" s="51"/>
    </row>
    <row r="195" spans="1:38" x14ac:dyDescent="0.25">
      <c r="A195" s="4" t="s">
        <v>54</v>
      </c>
      <c r="B195" s="4" t="s">
        <v>38</v>
      </c>
      <c r="C195">
        <v>34</v>
      </c>
      <c r="D195" s="34">
        <v>114190</v>
      </c>
      <c r="E195" s="11">
        <v>115859</v>
      </c>
      <c r="F195" s="11">
        <v>259692315</v>
      </c>
      <c r="G195" s="16">
        <f t="shared" si="28"/>
        <v>4.3971266535168746E-4</v>
      </c>
      <c r="H195" s="16">
        <f t="shared" si="29"/>
        <v>4.4613950166372848E-4</v>
      </c>
      <c r="I195" s="11">
        <v>103</v>
      </c>
      <c r="J195" s="34">
        <f t="shared" si="30"/>
        <v>2904227</v>
      </c>
      <c r="K195" s="18">
        <f t="shared" si="31"/>
        <v>280765907</v>
      </c>
      <c r="L195" s="11">
        <v>1214126</v>
      </c>
      <c r="M195" s="11">
        <v>118840704</v>
      </c>
      <c r="N195" s="11">
        <v>1214126</v>
      </c>
      <c r="O195" s="11">
        <v>117291904</v>
      </c>
      <c r="P195" s="11">
        <v>475975</v>
      </c>
      <c r="Q195" s="11">
        <v>44633299</v>
      </c>
      <c r="R195" s="59">
        <v>9635575</v>
      </c>
      <c r="S195" s="60">
        <v>7032</v>
      </c>
      <c r="T195" s="60">
        <v>1370.25</v>
      </c>
      <c r="U195" s="60">
        <v>9847</v>
      </c>
      <c r="V195" s="60">
        <v>1857</v>
      </c>
      <c r="W195" s="60">
        <v>1625</v>
      </c>
      <c r="X195" s="60">
        <v>9593893</v>
      </c>
      <c r="Y195" s="54">
        <f t="shared" si="27"/>
        <v>0.99567415540847326</v>
      </c>
      <c r="Z195" s="54">
        <f t="shared" si="24"/>
        <v>0.78915934344566407</v>
      </c>
      <c r="AA195"/>
      <c r="AE195" s="40"/>
      <c r="AF195" s="40"/>
      <c r="AG195" s="40"/>
      <c r="AH195" s="40"/>
      <c r="AI195" s="40"/>
      <c r="AJ195" s="40"/>
      <c r="AK195" s="40"/>
      <c r="AL195" s="51"/>
    </row>
    <row r="196" spans="1:38" x14ac:dyDescent="0.25">
      <c r="A196" s="4" t="s">
        <v>54</v>
      </c>
      <c r="B196" s="4" t="s">
        <v>38</v>
      </c>
      <c r="C196">
        <v>36</v>
      </c>
      <c r="D196" s="34">
        <v>96185</v>
      </c>
      <c r="E196" s="11">
        <v>97600</v>
      </c>
      <c r="F196" s="11">
        <v>215960831</v>
      </c>
      <c r="G196" s="16">
        <f t="shared" si="28"/>
        <v>4.4538169053442842E-4</v>
      </c>
      <c r="H196" s="16">
        <f t="shared" si="29"/>
        <v>4.5193380460737347E-4</v>
      </c>
      <c r="I196" s="11">
        <v>98</v>
      </c>
      <c r="J196" s="34">
        <f t="shared" si="30"/>
        <v>2436219</v>
      </c>
      <c r="K196" s="18">
        <f t="shared" si="31"/>
        <v>230787004</v>
      </c>
      <c r="L196" s="11">
        <v>942653</v>
      </c>
      <c r="M196" s="11">
        <v>90928932</v>
      </c>
      <c r="N196" s="11">
        <v>942653</v>
      </c>
      <c r="O196" s="11">
        <v>89041771</v>
      </c>
      <c r="P196" s="11">
        <v>550913</v>
      </c>
      <c r="Q196" s="11">
        <v>50816301</v>
      </c>
      <c r="R196" s="59">
        <v>6913065</v>
      </c>
      <c r="S196" s="60">
        <v>7247</v>
      </c>
      <c r="T196" s="60">
        <v>953.92100000000005</v>
      </c>
      <c r="U196" s="60">
        <v>9301</v>
      </c>
      <c r="V196" s="60">
        <v>2334</v>
      </c>
      <c r="W196" s="60">
        <v>1000</v>
      </c>
      <c r="X196" s="60">
        <v>6868768</v>
      </c>
      <c r="Y196" s="54">
        <f t="shared" si="27"/>
        <v>0.99359227781020432</v>
      </c>
      <c r="Z196" s="54">
        <f t="shared" si="24"/>
        <v>0.5650003022923632</v>
      </c>
      <c r="AA196"/>
      <c r="AE196" s="40"/>
      <c r="AF196" s="40"/>
      <c r="AG196" s="40"/>
      <c r="AH196" s="40"/>
      <c r="AI196" s="40"/>
      <c r="AJ196" s="40"/>
      <c r="AK196" s="40"/>
      <c r="AL196" s="51"/>
    </row>
    <row r="197" spans="1:38" x14ac:dyDescent="0.25">
      <c r="A197" s="4" t="s">
        <v>54</v>
      </c>
      <c r="B197" s="4" t="s">
        <v>38</v>
      </c>
      <c r="C197">
        <v>38</v>
      </c>
      <c r="D197" s="34">
        <v>68224</v>
      </c>
      <c r="E197" s="11">
        <v>69223</v>
      </c>
      <c r="F197" s="11">
        <v>134840865</v>
      </c>
      <c r="G197" s="16">
        <f t="shared" si="28"/>
        <v>5.0595937663259572E-4</v>
      </c>
      <c r="H197" s="16">
        <f t="shared" si="29"/>
        <v>5.1336810988271246E-4</v>
      </c>
      <c r="I197" s="11">
        <v>57</v>
      </c>
      <c r="J197" s="34">
        <f t="shared" si="30"/>
        <v>1571001</v>
      </c>
      <c r="K197" s="18">
        <f t="shared" si="31"/>
        <v>141229839</v>
      </c>
      <c r="L197" s="11">
        <v>474668</v>
      </c>
      <c r="M197" s="11">
        <v>43805694</v>
      </c>
      <c r="N197" s="11">
        <v>474668</v>
      </c>
      <c r="O197" s="11">
        <v>42354305</v>
      </c>
      <c r="P197" s="11">
        <v>621665</v>
      </c>
      <c r="Q197" s="11">
        <v>55069840</v>
      </c>
      <c r="R197" s="59">
        <v>1299287</v>
      </c>
      <c r="S197" s="60">
        <v>1952</v>
      </c>
      <c r="T197" s="60">
        <v>665.61800000000005</v>
      </c>
      <c r="U197" s="60">
        <v>3375</v>
      </c>
      <c r="V197" s="60">
        <v>786</v>
      </c>
      <c r="W197" s="60">
        <v>631</v>
      </c>
      <c r="X197" s="60">
        <v>1277576</v>
      </c>
      <c r="Y197" s="54">
        <f t="shared" si="27"/>
        <v>0.98329006601312874</v>
      </c>
      <c r="Z197" s="54">
        <f t="shared" si="24"/>
        <v>0.10508883488297584</v>
      </c>
      <c r="AA197"/>
      <c r="AE197" s="40"/>
      <c r="AF197" s="40"/>
      <c r="AG197" s="40"/>
      <c r="AH197" s="40"/>
      <c r="AI197" s="40"/>
      <c r="AJ197" s="40"/>
      <c r="AK197" s="40"/>
      <c r="AL197" s="51"/>
    </row>
    <row r="198" spans="1:38" x14ac:dyDescent="0.25">
      <c r="A198" s="5" t="s">
        <v>54</v>
      </c>
      <c r="B198" s="5" t="s">
        <v>38</v>
      </c>
      <c r="C198" s="2">
        <v>40</v>
      </c>
      <c r="D198" s="33">
        <v>7</v>
      </c>
      <c r="E198" s="12">
        <v>109</v>
      </c>
      <c r="F198" s="12">
        <v>385904</v>
      </c>
      <c r="G198" s="17">
        <f t="shared" si="28"/>
        <v>1.8139226336083587E-5</v>
      </c>
      <c r="H198" s="17">
        <f t="shared" si="29"/>
        <v>2.8245366723330154E-4</v>
      </c>
      <c r="I198" s="71">
        <v>0</v>
      </c>
      <c r="J198" s="33">
        <f t="shared" si="30"/>
        <v>5180</v>
      </c>
      <c r="K198" s="12">
        <f t="shared" si="31"/>
        <v>390440</v>
      </c>
      <c r="L198" s="12">
        <v>8</v>
      </c>
      <c r="M198" s="12">
        <v>582</v>
      </c>
      <c r="N198" s="12">
        <v>8</v>
      </c>
      <c r="O198" s="12">
        <v>605</v>
      </c>
      <c r="P198" s="12">
        <v>5164</v>
      </c>
      <c r="Q198" s="12">
        <v>389253</v>
      </c>
      <c r="R198" s="184">
        <v>0</v>
      </c>
      <c r="S198" s="185">
        <v>0</v>
      </c>
      <c r="T198" s="185">
        <v>0</v>
      </c>
      <c r="U198" s="185">
        <v>0</v>
      </c>
      <c r="V198" s="185">
        <v>0</v>
      </c>
      <c r="W198" s="185">
        <v>0</v>
      </c>
      <c r="X198" s="181">
        <v>0</v>
      </c>
      <c r="Y198" s="53" t="e">
        <f t="shared" si="27"/>
        <v>#DIV/0!</v>
      </c>
      <c r="Z198" s="53">
        <f t="shared" si="24"/>
        <v>0</v>
      </c>
      <c r="AA198"/>
    </row>
  </sheetData>
  <sortState ref="AD28:AG55">
    <sortCondition ref="AD28:AD55"/>
  </sortState>
  <mergeCells count="3">
    <mergeCell ref="K8:R8"/>
    <mergeCell ref="S8:AC8"/>
    <mergeCell ref="D8:J8"/>
  </mergeCells>
  <conditionalFormatting sqref="G6:G7 G9:G1048576">
    <cfRule type="colorScale" priority="5">
      <colorScale>
        <cfvo type="percentile" val="10"/>
        <cfvo type="percentile" val="90"/>
        <color theme="0"/>
        <color rgb="FF00B050"/>
      </colorScale>
    </cfRule>
  </conditionalFormatting>
  <conditionalFormatting sqref="H6:H7 H9:H1048576">
    <cfRule type="colorScale" priority="4">
      <colorScale>
        <cfvo type="percentile" val="10"/>
        <cfvo type="percentile" val="90"/>
        <color theme="0"/>
        <color theme="9"/>
      </colorScale>
    </cfRule>
  </conditionalFormatting>
  <conditionalFormatting sqref="I199:J1048576 I7:J7 I10:I198">
    <cfRule type="colorScale" priority="3">
      <colorScale>
        <cfvo type="percentile" val="10"/>
        <cfvo type="percentile" val="90"/>
        <color theme="0"/>
        <color rgb="FF0070C0"/>
      </colorScale>
    </cfRule>
  </conditionalFormatting>
  <conditionalFormatting sqref="K10:K198">
    <cfRule type="colorScale" priority="2">
      <colorScale>
        <cfvo type="percentile" val="10"/>
        <cfvo type="percentile" val="90"/>
        <color theme="0"/>
        <color theme="7" tint="-0.249977111117893"/>
      </colorScale>
    </cfRule>
  </conditionalFormatting>
  <conditionalFormatting sqref="Z10:Z198">
    <cfRule type="colorScale" priority="1">
      <colorScale>
        <cfvo type="num" val="$Z$10-0.005"/>
        <cfvo type="num" val="$Z$10"/>
        <cfvo type="num" val="$Z$10+0.005"/>
        <color rgb="FF0070C0"/>
        <color theme="0"/>
        <color rgb="FFFF00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35"/>
  <sheetViews>
    <sheetView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1" max="1" width="7.7109375" bestFit="1" customWidth="1"/>
    <col min="2" max="2" width="13.28515625" bestFit="1" customWidth="1"/>
    <col min="3" max="3" width="9.85546875" bestFit="1" customWidth="1"/>
    <col min="4" max="4" width="10.5703125" style="11" bestFit="1" customWidth="1"/>
    <col min="5" max="5" width="12.28515625" style="11" bestFit="1" customWidth="1"/>
    <col min="6" max="6" width="13.85546875" style="107" bestFit="1" customWidth="1"/>
    <col min="7" max="7" width="16.42578125" bestFit="1" customWidth="1"/>
    <col min="8" max="8" width="13.85546875" style="11" bestFit="1" customWidth="1"/>
    <col min="9" max="9" width="20" style="11" bestFit="1" customWidth="1"/>
    <col min="11" max="11" width="48.7109375" bestFit="1" customWidth="1"/>
    <col min="13" max="13" width="10" bestFit="1" customWidth="1"/>
  </cols>
  <sheetData>
    <row r="1" spans="1:9" s="6" customFormat="1" x14ac:dyDescent="0.25">
      <c r="A1" s="8" t="s">
        <v>32</v>
      </c>
      <c r="B1" s="8" t="s">
        <v>6</v>
      </c>
      <c r="C1" s="118" t="s">
        <v>7</v>
      </c>
      <c r="D1" s="113" t="s">
        <v>0</v>
      </c>
      <c r="E1" s="113" t="s">
        <v>85</v>
      </c>
      <c r="F1" s="117" t="s">
        <v>84</v>
      </c>
      <c r="G1" s="118" t="s">
        <v>83</v>
      </c>
      <c r="H1" s="113" t="s">
        <v>87</v>
      </c>
      <c r="I1" s="116" t="s">
        <v>88</v>
      </c>
    </row>
    <row r="2" spans="1:9" s="6" customFormat="1" x14ac:dyDescent="0.25">
      <c r="A2" s="13" t="s">
        <v>82</v>
      </c>
      <c r="B2" s="13" t="s">
        <v>55</v>
      </c>
      <c r="C2" s="121">
        <v>0</v>
      </c>
      <c r="D2" s="14">
        <v>6572743</v>
      </c>
      <c r="E2" s="14">
        <v>2532201</v>
      </c>
      <c r="F2" s="47">
        <f t="shared" ref="F2:F39" si="0">D2/(D2+E2)</f>
        <v>0.72188725158551226</v>
      </c>
      <c r="G2" s="61">
        <f t="shared" ref="G2:G39" si="1">D2/($D$2+$E$2)</f>
        <v>0.72188725158551226</v>
      </c>
      <c r="H2" s="22">
        <v>9104944</v>
      </c>
      <c r="I2" s="190">
        <v>300463152</v>
      </c>
    </row>
    <row r="3" spans="1:9" s="6" customFormat="1" x14ac:dyDescent="0.25">
      <c r="A3" t="s">
        <v>82</v>
      </c>
      <c r="B3" s="131" t="s">
        <v>8</v>
      </c>
      <c r="C3" s="132" t="s">
        <v>9</v>
      </c>
      <c r="D3" s="11">
        <v>3640433</v>
      </c>
      <c r="E3" s="11">
        <v>113636</v>
      </c>
      <c r="F3" s="91">
        <f t="shared" si="0"/>
        <v>0.96972991173044498</v>
      </c>
      <c r="G3" s="62">
        <f t="shared" si="1"/>
        <v>0.3998303559033422</v>
      </c>
      <c r="H3" s="133">
        <v>3754069</v>
      </c>
      <c r="I3" s="191">
        <v>104717523</v>
      </c>
    </row>
    <row r="4" spans="1:9" s="6" customFormat="1" x14ac:dyDescent="0.25">
      <c r="A4" t="s">
        <v>82</v>
      </c>
      <c r="B4" s="6" t="s">
        <v>8</v>
      </c>
      <c r="C4" s="132" t="s">
        <v>10</v>
      </c>
      <c r="D4" s="11">
        <v>2888524</v>
      </c>
      <c r="E4" s="11">
        <v>98071</v>
      </c>
      <c r="F4" s="91">
        <f t="shared" si="0"/>
        <v>0.9671629397357191</v>
      </c>
      <c r="G4" s="62">
        <f t="shared" si="1"/>
        <v>0.31724786006371924</v>
      </c>
      <c r="H4" s="133">
        <v>2986595</v>
      </c>
      <c r="I4" s="191">
        <v>80550757</v>
      </c>
    </row>
    <row r="5" spans="1:9" s="6" customFormat="1" x14ac:dyDescent="0.25">
      <c r="A5" t="s">
        <v>82</v>
      </c>
      <c r="B5" s="6" t="s">
        <v>8</v>
      </c>
      <c r="C5" s="132" t="s">
        <v>12</v>
      </c>
      <c r="D5" s="11">
        <v>1905969</v>
      </c>
      <c r="E5" s="11">
        <v>79827</v>
      </c>
      <c r="F5" s="91">
        <f t="shared" si="0"/>
        <v>0.95980100674993807</v>
      </c>
      <c r="G5" s="62">
        <f t="shared" si="1"/>
        <v>0.20933341270413086</v>
      </c>
      <c r="H5" s="133">
        <v>1985796</v>
      </c>
      <c r="I5" s="191">
        <v>52531844</v>
      </c>
    </row>
    <row r="6" spans="1:9" s="6" customFormat="1" x14ac:dyDescent="0.25">
      <c r="A6" t="s">
        <v>82</v>
      </c>
      <c r="B6" s="6" t="s">
        <v>8</v>
      </c>
      <c r="C6" s="132" t="s">
        <v>15</v>
      </c>
      <c r="D6" s="11">
        <v>1156821</v>
      </c>
      <c r="E6" s="11">
        <v>66667</v>
      </c>
      <c r="F6" s="91">
        <f t="shared" si="0"/>
        <v>0.94551070382382174</v>
      </c>
      <c r="G6" s="62">
        <f t="shared" si="1"/>
        <v>0.12705415870762082</v>
      </c>
      <c r="H6" s="133">
        <v>1223488</v>
      </c>
      <c r="I6" s="191">
        <v>32231083</v>
      </c>
    </row>
    <row r="7" spans="1:9" s="6" customFormat="1" x14ac:dyDescent="0.25">
      <c r="A7" t="s">
        <v>82</v>
      </c>
      <c r="B7" s="6" t="s">
        <v>8</v>
      </c>
      <c r="C7" s="132" t="s">
        <v>19</v>
      </c>
      <c r="D7" s="11">
        <v>696915</v>
      </c>
      <c r="E7" s="11">
        <v>57988</v>
      </c>
      <c r="F7" s="91">
        <f t="shared" si="0"/>
        <v>0.9231848330182818</v>
      </c>
      <c r="G7" s="62">
        <f t="shared" si="1"/>
        <v>7.6542480656663012E-2</v>
      </c>
      <c r="H7" s="133">
        <v>754903</v>
      </c>
      <c r="I7" s="191">
        <v>20043678</v>
      </c>
    </row>
    <row r="8" spans="1:9" s="6" customFormat="1" x14ac:dyDescent="0.25">
      <c r="A8" t="s">
        <v>82</v>
      </c>
      <c r="B8" s="6" t="s">
        <v>8</v>
      </c>
      <c r="C8" s="132" t="s">
        <v>24</v>
      </c>
      <c r="D8" s="11">
        <v>436715</v>
      </c>
      <c r="E8" s="11">
        <v>52546</v>
      </c>
      <c r="F8" s="91">
        <f t="shared" si="0"/>
        <v>0.89260129051774006</v>
      </c>
      <c r="G8" s="62">
        <f t="shared" si="1"/>
        <v>4.7964600331424335E-2</v>
      </c>
      <c r="H8" s="133">
        <v>489261</v>
      </c>
      <c r="I8" s="191">
        <v>13202061</v>
      </c>
    </row>
    <row r="9" spans="1:9" x14ac:dyDescent="0.25">
      <c r="A9" t="s">
        <v>82</v>
      </c>
      <c r="B9" t="s">
        <v>8</v>
      </c>
      <c r="C9" s="119" t="s">
        <v>11</v>
      </c>
      <c r="D9" s="11">
        <v>1697316</v>
      </c>
      <c r="E9" s="11">
        <v>74960</v>
      </c>
      <c r="F9" s="91">
        <f t="shared" si="0"/>
        <v>0.95770410477826251</v>
      </c>
      <c r="G9" s="62">
        <f t="shared" si="1"/>
        <v>0.1864169620373283</v>
      </c>
      <c r="H9" s="11">
        <v>1772276</v>
      </c>
      <c r="I9" s="191">
        <v>47860708</v>
      </c>
    </row>
    <row r="10" spans="1:9" x14ac:dyDescent="0.25">
      <c r="A10" t="s">
        <v>82</v>
      </c>
      <c r="B10" t="s">
        <v>8</v>
      </c>
      <c r="C10" s="119" t="s">
        <v>13</v>
      </c>
      <c r="D10" s="11">
        <v>1371488</v>
      </c>
      <c r="E10" s="11">
        <v>68671</v>
      </c>
      <c r="F10" s="91">
        <f t="shared" si="0"/>
        <v>0.95231707054568282</v>
      </c>
      <c r="G10" s="62">
        <f t="shared" si="1"/>
        <v>0.15063112963682149</v>
      </c>
      <c r="H10" s="11">
        <v>1440159</v>
      </c>
      <c r="I10" s="191">
        <v>38315502</v>
      </c>
    </row>
    <row r="11" spans="1:9" x14ac:dyDescent="0.25">
      <c r="A11" t="s">
        <v>82</v>
      </c>
      <c r="B11" t="s">
        <v>8</v>
      </c>
      <c r="C11" s="119" t="s">
        <v>16</v>
      </c>
      <c r="D11" s="11">
        <v>936382</v>
      </c>
      <c r="E11" s="11">
        <v>60964</v>
      </c>
      <c r="F11" s="91">
        <f>D11/(D11+E11)</f>
        <v>0.93887377098820268</v>
      </c>
      <c r="G11" s="62">
        <f>D11/($D$2+$E$2)</f>
        <v>0.10284324648235069</v>
      </c>
      <c r="H11" s="11">
        <v>997346</v>
      </c>
      <c r="I11" s="191">
        <v>26442241</v>
      </c>
    </row>
    <row r="12" spans="1:9" x14ac:dyDescent="0.25">
      <c r="A12" t="s">
        <v>82</v>
      </c>
      <c r="B12" t="s">
        <v>8</v>
      </c>
      <c r="C12" s="119" t="s">
        <v>20</v>
      </c>
      <c r="D12" s="11">
        <v>604379</v>
      </c>
      <c r="E12" s="11">
        <v>54665</v>
      </c>
      <c r="F12" s="91">
        <f>D12/(D12+E12)</f>
        <v>0.91705409653983649</v>
      </c>
      <c r="G12" s="62">
        <f>D12/($D$2+$E$2)</f>
        <v>6.6379211118706496E-2</v>
      </c>
      <c r="H12" s="11">
        <v>659044</v>
      </c>
      <c r="I12" s="191">
        <v>17603330</v>
      </c>
    </row>
    <row r="13" spans="1:9" x14ac:dyDescent="0.25">
      <c r="A13" t="s">
        <v>82</v>
      </c>
      <c r="B13" t="s">
        <v>8</v>
      </c>
      <c r="C13" s="119" t="s">
        <v>25</v>
      </c>
      <c r="D13" s="11">
        <v>395185</v>
      </c>
      <c r="E13" s="11">
        <v>50339</v>
      </c>
      <c r="F13" s="91">
        <f>D13/(D13+E13)</f>
        <v>0.88701169858413909</v>
      </c>
      <c r="G13" s="62">
        <f>D13/($D$2+$E$2)</f>
        <v>4.3403342184202338E-2</v>
      </c>
      <c r="H13" s="11">
        <v>445524</v>
      </c>
      <c r="I13" s="191">
        <v>12083671</v>
      </c>
    </row>
    <row r="14" spans="1:9" x14ac:dyDescent="0.25">
      <c r="A14" t="s">
        <v>82</v>
      </c>
      <c r="B14" t="s">
        <v>8</v>
      </c>
      <c r="C14" s="119" t="s">
        <v>14</v>
      </c>
      <c r="D14" s="11">
        <v>769312</v>
      </c>
      <c r="E14" s="11">
        <v>57204</v>
      </c>
      <c r="F14" s="91">
        <f t="shared" si="0"/>
        <v>0.93078899864007469</v>
      </c>
      <c r="G14" s="62">
        <f t="shared" si="1"/>
        <v>8.4493874976056968E-2</v>
      </c>
      <c r="H14" s="11">
        <v>826516</v>
      </c>
      <c r="I14" s="191">
        <v>22190831</v>
      </c>
    </row>
    <row r="15" spans="1:9" x14ac:dyDescent="0.25">
      <c r="A15" t="s">
        <v>82</v>
      </c>
      <c r="B15" t="s">
        <v>8</v>
      </c>
      <c r="C15" s="119" t="s">
        <v>17</v>
      </c>
      <c r="D15" s="11">
        <v>643488</v>
      </c>
      <c r="E15" s="11">
        <v>54816</v>
      </c>
      <c r="F15" s="91">
        <f t="shared" si="0"/>
        <v>0.92150123728347544</v>
      </c>
      <c r="G15" s="62">
        <f t="shared" si="1"/>
        <v>7.0674569772202878E-2</v>
      </c>
      <c r="H15" s="11">
        <v>698304</v>
      </c>
      <c r="I15" s="191">
        <v>18700718</v>
      </c>
    </row>
    <row r="16" spans="1:9" x14ac:dyDescent="0.25">
      <c r="A16" t="s">
        <v>82</v>
      </c>
      <c r="B16" t="s">
        <v>8</v>
      </c>
      <c r="C16" s="119" t="s">
        <v>21</v>
      </c>
      <c r="D16" s="11">
        <v>471691</v>
      </c>
      <c r="E16" s="11">
        <v>51311</v>
      </c>
      <c r="F16" s="91">
        <f>D16/(D16+E16)</f>
        <v>0.90189138856065565</v>
      </c>
      <c r="G16" s="62">
        <f>D16/($D$2+$E$2)</f>
        <v>5.1806029778986011E-2</v>
      </c>
      <c r="H16" s="11">
        <v>523002</v>
      </c>
      <c r="I16" s="191">
        <v>14106489</v>
      </c>
    </row>
    <row r="17" spans="1:13" x14ac:dyDescent="0.25">
      <c r="A17" t="s">
        <v>82</v>
      </c>
      <c r="B17" t="s">
        <v>8</v>
      </c>
      <c r="C17" s="119" t="s">
        <v>26</v>
      </c>
      <c r="D17" s="11">
        <v>334168</v>
      </c>
      <c r="E17" s="11">
        <v>48303</v>
      </c>
      <c r="F17" s="91">
        <f>D17/(D17+E17)</f>
        <v>0.87370807198454259</v>
      </c>
      <c r="G17" s="62">
        <f>D17/($D$2+$E$2)</f>
        <v>3.6701818264889934E-2</v>
      </c>
      <c r="H17" s="11">
        <v>382471</v>
      </c>
      <c r="I17" s="191">
        <v>10461769</v>
      </c>
    </row>
    <row r="18" spans="1:13" x14ac:dyDescent="0.25">
      <c r="A18" t="s">
        <v>82</v>
      </c>
      <c r="B18" t="s">
        <v>8</v>
      </c>
      <c r="C18" s="119" t="s">
        <v>18</v>
      </c>
      <c r="D18" s="11">
        <v>363857</v>
      </c>
      <c r="E18" s="11">
        <v>48374</v>
      </c>
      <c r="F18" s="91">
        <f t="shared" si="0"/>
        <v>0.8826531726143837</v>
      </c>
      <c r="G18" s="62">
        <f t="shared" si="1"/>
        <v>3.9962574179478752E-2</v>
      </c>
      <c r="H18" s="11">
        <v>412231</v>
      </c>
      <c r="I18" s="191">
        <v>11276110</v>
      </c>
    </row>
    <row r="19" spans="1:13" x14ac:dyDescent="0.25">
      <c r="A19" t="s">
        <v>82</v>
      </c>
      <c r="B19" t="s">
        <v>8</v>
      </c>
      <c r="C19" s="119" t="s">
        <v>22</v>
      </c>
      <c r="D19" s="11">
        <v>321294</v>
      </c>
      <c r="E19" s="11">
        <v>47445</v>
      </c>
      <c r="F19" s="91">
        <f t="shared" si="0"/>
        <v>0.87133175498116555</v>
      </c>
      <c r="G19" s="62">
        <f t="shared" si="1"/>
        <v>3.5287861188382924E-2</v>
      </c>
      <c r="H19" s="11">
        <v>368739</v>
      </c>
      <c r="I19" s="191">
        <v>10114424</v>
      </c>
    </row>
    <row r="20" spans="1:13" x14ac:dyDescent="0.25">
      <c r="A20" t="s">
        <v>82</v>
      </c>
      <c r="B20" t="s">
        <v>8</v>
      </c>
      <c r="C20" s="119" t="s">
        <v>27</v>
      </c>
      <c r="D20" s="11">
        <v>258538</v>
      </c>
      <c r="E20" s="11">
        <v>45933</v>
      </c>
      <c r="F20" s="91">
        <f>D20/(D20+E20)</f>
        <v>0.84913834158261381</v>
      </c>
      <c r="G20" s="62">
        <f>D20/($D$2+$E$2)</f>
        <v>2.8395342134998305E-2</v>
      </c>
      <c r="H20" s="11">
        <v>304471</v>
      </c>
      <c r="I20" s="191">
        <v>8439806</v>
      </c>
    </row>
    <row r="21" spans="1:13" x14ac:dyDescent="0.25">
      <c r="A21" t="s">
        <v>82</v>
      </c>
      <c r="B21" t="s">
        <v>8</v>
      </c>
      <c r="C21" s="119" t="s">
        <v>23</v>
      </c>
      <c r="D21" s="11">
        <v>197341</v>
      </c>
      <c r="E21" s="11">
        <v>43790</v>
      </c>
      <c r="F21" s="91">
        <f t="shared" si="0"/>
        <v>0.81839746859590845</v>
      </c>
      <c r="G21" s="62">
        <f t="shared" si="1"/>
        <v>2.1674048736598488E-2</v>
      </c>
      <c r="H21" s="11">
        <v>241131</v>
      </c>
      <c r="I21" s="191">
        <v>6804227</v>
      </c>
    </row>
    <row r="22" spans="1:13" x14ac:dyDescent="0.25">
      <c r="A22" t="s">
        <v>82</v>
      </c>
      <c r="B22" t="s">
        <v>8</v>
      </c>
      <c r="C22" s="119" t="s">
        <v>28</v>
      </c>
      <c r="D22" s="11">
        <v>184038</v>
      </c>
      <c r="E22" s="11">
        <v>43397</v>
      </c>
      <c r="F22" s="91">
        <f t="shared" si="0"/>
        <v>0.80918943874073912</v>
      </c>
      <c r="G22" s="62">
        <f t="shared" si="1"/>
        <v>2.0212974401599835E-2</v>
      </c>
      <c r="H22" s="11">
        <v>227435</v>
      </c>
      <c r="I22" s="191">
        <v>6432720</v>
      </c>
    </row>
    <row r="23" spans="1:13" s="6" customFormat="1" x14ac:dyDescent="0.25">
      <c r="A23" s="2" t="s">
        <v>82</v>
      </c>
      <c r="B23" s="2" t="s">
        <v>8</v>
      </c>
      <c r="C23" s="120" t="s">
        <v>29</v>
      </c>
      <c r="D23" s="12">
        <v>126515</v>
      </c>
      <c r="E23" s="12">
        <v>40834</v>
      </c>
      <c r="F23" s="53">
        <f t="shared" si="0"/>
        <v>0.75599495664748517</v>
      </c>
      <c r="G23" s="63">
        <f t="shared" si="1"/>
        <v>1.3895198037461845E-2</v>
      </c>
      <c r="H23" s="12">
        <v>167349</v>
      </c>
      <c r="I23" s="192">
        <v>4854410</v>
      </c>
      <c r="K23"/>
      <c r="L23"/>
      <c r="M23"/>
    </row>
    <row r="24" spans="1:13" x14ac:dyDescent="0.25">
      <c r="A24" t="s">
        <v>82</v>
      </c>
      <c r="B24" t="s">
        <v>30</v>
      </c>
      <c r="C24" s="119">
        <v>5</v>
      </c>
      <c r="D24" s="11">
        <v>6642250</v>
      </c>
      <c r="E24" s="11">
        <v>2119130</v>
      </c>
      <c r="F24" s="91">
        <f t="shared" si="0"/>
        <v>0.75812828572667779</v>
      </c>
      <c r="G24" s="62">
        <f t="shared" si="1"/>
        <v>0.72952123593511398</v>
      </c>
      <c r="H24" s="11">
        <v>8761380</v>
      </c>
      <c r="I24" s="191">
        <v>284513361</v>
      </c>
    </row>
    <row r="25" spans="1:13" x14ac:dyDescent="0.25">
      <c r="A25" t="s">
        <v>82</v>
      </c>
      <c r="B25" t="s">
        <v>30</v>
      </c>
      <c r="C25" s="119">
        <v>10</v>
      </c>
      <c r="D25" s="11">
        <v>6460390</v>
      </c>
      <c r="E25" s="11">
        <v>1389164</v>
      </c>
      <c r="F25" s="91">
        <f t="shared" si="0"/>
        <v>0.82302637831397807</v>
      </c>
      <c r="G25" s="62">
        <f t="shared" si="1"/>
        <v>0.70954747223047165</v>
      </c>
      <c r="H25" s="11">
        <v>7849554</v>
      </c>
      <c r="I25" s="191">
        <v>247053867</v>
      </c>
    </row>
    <row r="26" spans="1:13" x14ac:dyDescent="0.25">
      <c r="A26" t="s">
        <v>82</v>
      </c>
      <c r="B26" t="s">
        <v>30</v>
      </c>
      <c r="C26" s="119">
        <v>15</v>
      </c>
      <c r="D26" s="11">
        <v>5643008</v>
      </c>
      <c r="E26" s="11">
        <v>808833</v>
      </c>
      <c r="F26" s="91">
        <f t="shared" si="0"/>
        <v>0.87463531726835797</v>
      </c>
      <c r="G26" s="62">
        <f t="shared" si="1"/>
        <v>0.61977404803368363</v>
      </c>
      <c r="H26" s="11">
        <v>6451841</v>
      </c>
      <c r="I26" s="191">
        <v>196292367</v>
      </c>
    </row>
    <row r="27" spans="1:13" x14ac:dyDescent="0.25">
      <c r="A27" t="s">
        <v>82</v>
      </c>
      <c r="B27" t="s">
        <v>30</v>
      </c>
      <c r="C27" s="119">
        <v>20</v>
      </c>
      <c r="D27" s="11">
        <v>4394961</v>
      </c>
      <c r="E27" s="11">
        <v>463670</v>
      </c>
      <c r="F27" s="91">
        <f t="shared" si="0"/>
        <v>0.90456776816350115</v>
      </c>
      <c r="G27" s="62">
        <f t="shared" si="1"/>
        <v>0.48270049766368689</v>
      </c>
      <c r="H27" s="11">
        <v>4858631</v>
      </c>
      <c r="I27" s="191">
        <v>144264642</v>
      </c>
      <c r="K27" s="6"/>
      <c r="L27" s="6"/>
      <c r="M27" s="6"/>
    </row>
    <row r="28" spans="1:13" x14ac:dyDescent="0.25">
      <c r="A28" t="s">
        <v>82</v>
      </c>
      <c r="B28" t="s">
        <v>30</v>
      </c>
      <c r="C28" s="119">
        <v>22</v>
      </c>
      <c r="D28" s="11">
        <v>3853913</v>
      </c>
      <c r="E28" s="11">
        <v>373577</v>
      </c>
      <c r="F28" s="91">
        <f t="shared" si="0"/>
        <v>0.91163148818802642</v>
      </c>
      <c r="G28" s="62">
        <f t="shared" si="1"/>
        <v>0.42327695810100535</v>
      </c>
      <c r="H28" s="11">
        <v>4227490</v>
      </c>
      <c r="I28" s="191">
        <v>124727936</v>
      </c>
    </row>
    <row r="29" spans="1:13" x14ac:dyDescent="0.25">
      <c r="A29" t="s">
        <v>82</v>
      </c>
      <c r="B29" t="s">
        <v>30</v>
      </c>
      <c r="C29" s="119">
        <v>24</v>
      </c>
      <c r="D29" s="11">
        <v>3313994</v>
      </c>
      <c r="E29" s="11">
        <v>303643</v>
      </c>
      <c r="F29" s="91">
        <f t="shared" si="0"/>
        <v>0.91606592922396579</v>
      </c>
      <c r="G29" s="62">
        <f t="shared" si="1"/>
        <v>0.36397741710437759</v>
      </c>
      <c r="H29" s="11">
        <v>3617637</v>
      </c>
      <c r="I29" s="191">
        <v>106271872</v>
      </c>
    </row>
    <row r="30" spans="1:13" x14ac:dyDescent="0.25">
      <c r="A30" t="s">
        <v>82</v>
      </c>
      <c r="B30" t="s">
        <v>30</v>
      </c>
      <c r="C30" s="119">
        <v>26</v>
      </c>
      <c r="D30" s="11">
        <v>2784720</v>
      </c>
      <c r="E30" s="11">
        <v>250361</v>
      </c>
      <c r="F30" s="91">
        <f t="shared" si="0"/>
        <v>0.917510932986632</v>
      </c>
      <c r="G30" s="62">
        <f t="shared" si="1"/>
        <v>0.30584702113489109</v>
      </c>
      <c r="H30" s="11">
        <v>3035081</v>
      </c>
      <c r="I30" s="191">
        <v>88974121</v>
      </c>
    </row>
    <row r="31" spans="1:13" x14ac:dyDescent="0.25">
      <c r="A31" t="s">
        <v>82</v>
      </c>
      <c r="B31" t="s">
        <v>30</v>
      </c>
      <c r="C31" s="119">
        <v>28</v>
      </c>
      <c r="D31" s="11">
        <v>2281871</v>
      </c>
      <c r="E31" s="11">
        <v>209647</v>
      </c>
      <c r="F31" s="91">
        <f t="shared" si="0"/>
        <v>0.9158557152707707</v>
      </c>
      <c r="G31" s="62">
        <f t="shared" si="1"/>
        <v>0.25061889452587516</v>
      </c>
      <c r="H31" s="11">
        <v>2491518</v>
      </c>
      <c r="I31" s="191">
        <v>73100937</v>
      </c>
    </row>
    <row r="32" spans="1:13" x14ac:dyDescent="0.25">
      <c r="A32" t="s">
        <v>82</v>
      </c>
      <c r="B32" t="s">
        <v>30</v>
      </c>
      <c r="C32" s="119">
        <v>30</v>
      </c>
      <c r="D32" s="11">
        <v>1817369</v>
      </c>
      <c r="E32" s="11">
        <v>177847</v>
      </c>
      <c r="F32" s="91">
        <f t="shared" si="0"/>
        <v>0.91086328497766655</v>
      </c>
      <c r="G32" s="62">
        <f t="shared" si="1"/>
        <v>0.19960243577555228</v>
      </c>
      <c r="H32" s="11">
        <v>1995216</v>
      </c>
      <c r="I32" s="191">
        <v>58804484</v>
      </c>
    </row>
    <row r="33" spans="1:13" x14ac:dyDescent="0.25">
      <c r="A33" t="s">
        <v>82</v>
      </c>
      <c r="B33" t="s">
        <v>30</v>
      </c>
      <c r="C33" s="119">
        <v>32</v>
      </c>
      <c r="D33" s="11">
        <v>1404215</v>
      </c>
      <c r="E33" s="11">
        <v>153820</v>
      </c>
      <c r="F33" s="91">
        <f t="shared" si="0"/>
        <v>0.90127307794754286</v>
      </c>
      <c r="G33" s="62">
        <f t="shared" si="1"/>
        <v>0.15422555042622996</v>
      </c>
      <c r="H33" s="11">
        <v>1558035</v>
      </c>
      <c r="I33" s="191">
        <v>46341867</v>
      </c>
    </row>
    <row r="34" spans="1:13" x14ac:dyDescent="0.25">
      <c r="A34" t="s">
        <v>82</v>
      </c>
      <c r="B34" t="s">
        <v>30</v>
      </c>
      <c r="C34" s="119">
        <v>34</v>
      </c>
      <c r="D34" s="11">
        <v>1054023</v>
      </c>
      <c r="E34" s="11">
        <v>135035</v>
      </c>
      <c r="F34" s="91">
        <f t="shared" si="0"/>
        <v>0.88643531265926467</v>
      </c>
      <c r="G34" s="62">
        <f t="shared" si="1"/>
        <v>0.11576380920080342</v>
      </c>
      <c r="H34" s="11">
        <v>1189058</v>
      </c>
      <c r="I34" s="191">
        <v>35911155</v>
      </c>
    </row>
    <row r="35" spans="1:13" x14ac:dyDescent="0.25">
      <c r="A35" t="s">
        <v>82</v>
      </c>
      <c r="B35" t="s">
        <v>30</v>
      </c>
      <c r="C35" s="119">
        <v>36</v>
      </c>
      <c r="D35" s="11">
        <v>773046</v>
      </c>
      <c r="E35" s="11">
        <v>120576</v>
      </c>
      <c r="F35" s="91">
        <f t="shared" si="0"/>
        <v>0.86507046603597493</v>
      </c>
      <c r="G35" s="62">
        <f t="shared" si="1"/>
        <v>8.4903981836681255E-2</v>
      </c>
      <c r="H35" s="11">
        <v>893622</v>
      </c>
      <c r="I35" s="191">
        <v>27599578</v>
      </c>
    </row>
    <row r="36" spans="1:13" x14ac:dyDescent="0.25">
      <c r="A36" t="s">
        <v>82</v>
      </c>
      <c r="B36" t="s">
        <v>30</v>
      </c>
      <c r="C36" s="119">
        <v>38</v>
      </c>
      <c r="D36" s="11">
        <v>562655</v>
      </c>
      <c r="E36" s="11">
        <v>109251</v>
      </c>
      <c r="F36" s="91">
        <f t="shared" si="0"/>
        <v>0.83740136269061449</v>
      </c>
      <c r="G36" s="62">
        <f t="shared" si="1"/>
        <v>6.1796645866245857E-2</v>
      </c>
      <c r="H36" s="11">
        <v>671906</v>
      </c>
      <c r="I36" s="191">
        <v>21341587</v>
      </c>
    </row>
    <row r="37" spans="1:13" s="6" customFormat="1" x14ac:dyDescent="0.25">
      <c r="A37" s="2" t="s">
        <v>82</v>
      </c>
      <c r="B37" s="2" t="s">
        <v>30</v>
      </c>
      <c r="C37" s="120">
        <v>40</v>
      </c>
      <c r="D37" s="12">
        <v>93381</v>
      </c>
      <c r="E37" s="12">
        <v>39596</v>
      </c>
      <c r="F37" s="53">
        <f t="shared" si="0"/>
        <v>0.70223422095550359</v>
      </c>
      <c r="G37" s="63">
        <f t="shared" si="1"/>
        <v>1.0256076259227953E-2</v>
      </c>
      <c r="H37" s="12">
        <v>132977</v>
      </c>
      <c r="I37" s="192">
        <v>3939453</v>
      </c>
      <c r="K37"/>
      <c r="L37"/>
      <c r="M37"/>
    </row>
    <row r="38" spans="1:13" x14ac:dyDescent="0.25">
      <c r="A38" t="s">
        <v>82</v>
      </c>
      <c r="B38" t="s">
        <v>2</v>
      </c>
      <c r="C38" s="119">
        <v>5</v>
      </c>
      <c r="D38" s="11">
        <v>4157258</v>
      </c>
      <c r="E38" s="11">
        <v>327416</v>
      </c>
      <c r="F38" s="91">
        <f t="shared" si="0"/>
        <v>0.92699224068460717</v>
      </c>
      <c r="G38" s="62">
        <f t="shared" si="1"/>
        <v>0.45659347273305578</v>
      </c>
      <c r="H38" s="11">
        <v>4484674</v>
      </c>
      <c r="I38" s="191">
        <v>127225998</v>
      </c>
    </row>
    <row r="39" spans="1:13" x14ac:dyDescent="0.25">
      <c r="A39" t="s">
        <v>82</v>
      </c>
      <c r="B39" t="s">
        <v>2</v>
      </c>
      <c r="C39" s="119">
        <v>10</v>
      </c>
      <c r="D39" s="11">
        <v>4157022</v>
      </c>
      <c r="E39" s="11">
        <v>323627</v>
      </c>
      <c r="F39" s="91">
        <f t="shared" si="0"/>
        <v>0.92777229370120262</v>
      </c>
      <c r="G39" s="62">
        <f t="shared" si="1"/>
        <v>0.45656755274936345</v>
      </c>
      <c r="H39" s="11">
        <v>4480649</v>
      </c>
      <c r="I39" s="191">
        <v>127113249</v>
      </c>
    </row>
    <row r="40" spans="1:13" x14ac:dyDescent="0.25">
      <c r="A40" t="s">
        <v>82</v>
      </c>
      <c r="B40" t="s">
        <v>2</v>
      </c>
      <c r="C40" s="119">
        <v>15</v>
      </c>
      <c r="D40" s="11">
        <v>4156782</v>
      </c>
      <c r="E40" s="11">
        <v>318528</v>
      </c>
      <c r="F40" s="91">
        <f t="shared" ref="F40:F71" si="2">D40/(D40+E40)</f>
        <v>0.92882548918398944</v>
      </c>
      <c r="G40" s="62">
        <f t="shared" ref="G40:G71" si="3">D40/($D$2+$E$2)</f>
        <v>0.45654119344391353</v>
      </c>
      <c r="H40" s="11">
        <v>4475310</v>
      </c>
      <c r="I40" s="191">
        <v>126972036</v>
      </c>
    </row>
    <row r="41" spans="1:13" x14ac:dyDescent="0.25">
      <c r="A41" t="s">
        <v>82</v>
      </c>
      <c r="B41" t="s">
        <v>2</v>
      </c>
      <c r="C41" s="119">
        <v>20</v>
      </c>
      <c r="D41" s="11">
        <v>4155292</v>
      </c>
      <c r="E41" s="11">
        <v>307809</v>
      </c>
      <c r="F41" s="91">
        <f t="shared" si="2"/>
        <v>0.93103248167585717</v>
      </c>
      <c r="G41" s="62">
        <f t="shared" si="3"/>
        <v>0.45637754608924558</v>
      </c>
      <c r="H41" s="11">
        <v>4463101</v>
      </c>
      <c r="I41" s="191">
        <v>126654084</v>
      </c>
      <c r="K41" s="6"/>
      <c r="L41" s="6"/>
      <c r="M41" s="6"/>
    </row>
    <row r="42" spans="1:13" x14ac:dyDescent="0.25">
      <c r="A42" t="s">
        <v>82</v>
      </c>
      <c r="B42" t="s">
        <v>2</v>
      </c>
      <c r="C42" s="119">
        <v>22</v>
      </c>
      <c r="D42" s="11">
        <v>4152038</v>
      </c>
      <c r="E42" s="11">
        <v>298482</v>
      </c>
      <c r="F42" s="91">
        <f t="shared" si="2"/>
        <v>0.93293323027421515</v>
      </c>
      <c r="G42" s="62">
        <f t="shared" si="3"/>
        <v>0.45602015783952105</v>
      </c>
      <c r="H42" s="11">
        <v>4450520</v>
      </c>
      <c r="I42" s="191">
        <v>126327279</v>
      </c>
    </row>
    <row r="43" spans="1:13" x14ac:dyDescent="0.25">
      <c r="A43" t="s">
        <v>82</v>
      </c>
      <c r="B43" t="s">
        <v>2</v>
      </c>
      <c r="C43" s="119">
        <v>24</v>
      </c>
      <c r="D43" s="11">
        <v>4135743</v>
      </c>
      <c r="E43" s="11">
        <v>278624</v>
      </c>
      <c r="F43" s="91">
        <f t="shared" si="2"/>
        <v>0.93688245675993864</v>
      </c>
      <c r="G43" s="62">
        <f t="shared" si="3"/>
        <v>0.45423047082991397</v>
      </c>
      <c r="H43" s="11">
        <v>4414367</v>
      </c>
      <c r="I43" s="191">
        <v>125382900</v>
      </c>
    </row>
    <row r="44" spans="1:13" x14ac:dyDescent="0.25">
      <c r="A44" t="s">
        <v>82</v>
      </c>
      <c r="B44" t="s">
        <v>2</v>
      </c>
      <c r="C44" s="119">
        <v>26</v>
      </c>
      <c r="D44" s="11">
        <v>4072236</v>
      </c>
      <c r="E44" s="11">
        <v>244780</v>
      </c>
      <c r="F44" s="91">
        <f t="shared" si="2"/>
        <v>0.94329879713209308</v>
      </c>
      <c r="G44" s="62">
        <f t="shared" si="3"/>
        <v>0.44725546911655911</v>
      </c>
      <c r="H44" s="11">
        <v>4317016</v>
      </c>
      <c r="I44" s="191">
        <v>122812850</v>
      </c>
    </row>
    <row r="45" spans="1:13" x14ac:dyDescent="0.25">
      <c r="A45" t="s">
        <v>82</v>
      </c>
      <c r="B45" t="s">
        <v>2</v>
      </c>
      <c r="C45" s="119">
        <v>28</v>
      </c>
      <c r="D45" s="11">
        <v>3882297</v>
      </c>
      <c r="E45" s="11">
        <v>203665</v>
      </c>
      <c r="F45" s="91">
        <f t="shared" si="2"/>
        <v>0.95015494515122756</v>
      </c>
      <c r="G45" s="62">
        <f t="shared" si="3"/>
        <v>0.42639438529221046</v>
      </c>
      <c r="H45" s="11">
        <v>4085962</v>
      </c>
      <c r="I45" s="191">
        <v>116622637</v>
      </c>
    </row>
    <row r="46" spans="1:13" x14ac:dyDescent="0.25">
      <c r="A46" t="s">
        <v>82</v>
      </c>
      <c r="B46" t="s">
        <v>2</v>
      </c>
      <c r="C46" s="119">
        <v>30</v>
      </c>
      <c r="D46" s="11">
        <v>3427224</v>
      </c>
      <c r="E46" s="11">
        <v>162414</v>
      </c>
      <c r="F46" s="91">
        <f t="shared" si="2"/>
        <v>0.95475476914385238</v>
      </c>
      <c r="G46" s="62">
        <f t="shared" si="3"/>
        <v>0.37641351775474952</v>
      </c>
      <c r="H46" s="11">
        <v>3589638</v>
      </c>
      <c r="I46" s="191">
        <v>103054990</v>
      </c>
    </row>
    <row r="47" spans="1:13" x14ac:dyDescent="0.25">
      <c r="A47" t="s">
        <v>82</v>
      </c>
      <c r="B47" t="s">
        <v>2</v>
      </c>
      <c r="C47" s="119">
        <v>32</v>
      </c>
      <c r="D47" s="11">
        <v>2587159</v>
      </c>
      <c r="E47" s="11">
        <v>123748</v>
      </c>
      <c r="F47" s="91">
        <f t="shared" si="2"/>
        <v>0.95435180919153628</v>
      </c>
      <c r="G47" s="62">
        <f t="shared" si="3"/>
        <v>0.28414880970163026</v>
      </c>
      <c r="H47" s="11">
        <v>2710907</v>
      </c>
      <c r="I47" s="191">
        <v>78550681</v>
      </c>
    </row>
    <row r="48" spans="1:13" x14ac:dyDescent="0.25">
      <c r="A48" t="s">
        <v>82</v>
      </c>
      <c r="B48" t="s">
        <v>2</v>
      </c>
      <c r="C48" s="119">
        <v>34</v>
      </c>
      <c r="D48" s="11">
        <v>1497789</v>
      </c>
      <c r="E48" s="11">
        <v>89574</v>
      </c>
      <c r="F48" s="91">
        <f t="shared" si="2"/>
        <v>0.94357056325490762</v>
      </c>
      <c r="G48" s="62">
        <f t="shared" si="3"/>
        <v>0.1645028239602572</v>
      </c>
      <c r="H48" s="11">
        <v>1587363</v>
      </c>
      <c r="I48" s="191">
        <v>46709082</v>
      </c>
    </row>
    <row r="49" spans="1:13" x14ac:dyDescent="0.25">
      <c r="A49" t="s">
        <v>82</v>
      </c>
      <c r="B49" t="s">
        <v>2</v>
      </c>
      <c r="C49" s="119">
        <v>36</v>
      </c>
      <c r="D49" s="11">
        <v>599288</v>
      </c>
      <c r="E49" s="11">
        <v>63962</v>
      </c>
      <c r="F49" s="91">
        <f t="shared" si="2"/>
        <v>0.90356275914059558</v>
      </c>
      <c r="G49" s="62">
        <f t="shared" si="3"/>
        <v>6.5820064351851032E-2</v>
      </c>
      <c r="H49" s="11">
        <v>663250</v>
      </c>
      <c r="I49" s="191">
        <v>20107248</v>
      </c>
    </row>
    <row r="50" spans="1:13" x14ac:dyDescent="0.25">
      <c r="A50" t="s">
        <v>82</v>
      </c>
      <c r="B50" t="s">
        <v>2</v>
      </c>
      <c r="C50" s="119">
        <v>38</v>
      </c>
      <c r="D50" s="11">
        <v>171378</v>
      </c>
      <c r="E50" s="11">
        <v>47972</v>
      </c>
      <c r="F50" s="91">
        <f t="shared" si="2"/>
        <v>0.7812992933667654</v>
      </c>
      <c r="G50" s="62">
        <f t="shared" si="3"/>
        <v>1.8822521039118967E-2</v>
      </c>
      <c r="H50" s="11">
        <v>219350</v>
      </c>
      <c r="I50" s="191">
        <v>6997324</v>
      </c>
    </row>
    <row r="51" spans="1:13" s="6" customFormat="1" x14ac:dyDescent="0.25">
      <c r="A51" s="2" t="s">
        <v>82</v>
      </c>
      <c r="B51" s="2" t="s">
        <v>2</v>
      </c>
      <c r="C51" s="120">
        <v>40</v>
      </c>
      <c r="D51" s="12">
        <v>30539</v>
      </c>
      <c r="E51" s="12">
        <v>34916</v>
      </c>
      <c r="F51" s="53">
        <f t="shared" si="2"/>
        <v>0.46656481552211443</v>
      </c>
      <c r="G51" s="63">
        <f t="shared" si="3"/>
        <v>3.354111788057126E-3</v>
      </c>
      <c r="H51" s="12">
        <v>65455</v>
      </c>
      <c r="I51" s="192">
        <v>2155864</v>
      </c>
      <c r="K51"/>
      <c r="L51"/>
      <c r="M51"/>
    </row>
    <row r="52" spans="1:13" x14ac:dyDescent="0.25">
      <c r="A52" t="s">
        <v>82</v>
      </c>
      <c r="B52" t="s">
        <v>31</v>
      </c>
      <c r="C52" s="119">
        <v>5</v>
      </c>
      <c r="D52" s="11">
        <v>6628759</v>
      </c>
      <c r="E52" s="11">
        <v>2337869</v>
      </c>
      <c r="F52" s="91">
        <f t="shared" si="2"/>
        <v>0.73926999090404999</v>
      </c>
      <c r="G52" s="62">
        <f t="shared" si="3"/>
        <v>0.72803951347751283</v>
      </c>
      <c r="H52" s="11">
        <v>8966628</v>
      </c>
      <c r="I52" s="191">
        <v>292440712</v>
      </c>
    </row>
    <row r="53" spans="1:13" x14ac:dyDescent="0.25">
      <c r="A53" t="s">
        <v>82</v>
      </c>
      <c r="B53" t="s">
        <v>31</v>
      </c>
      <c r="C53" s="119">
        <v>10</v>
      </c>
      <c r="D53" s="11">
        <v>6657888</v>
      </c>
      <c r="E53" s="11">
        <v>2064384</v>
      </c>
      <c r="F53" s="91">
        <f t="shared" si="2"/>
        <v>0.76332038257921786</v>
      </c>
      <c r="G53" s="62">
        <f t="shared" si="3"/>
        <v>0.73123876434605195</v>
      </c>
      <c r="H53" s="11">
        <v>8722272</v>
      </c>
      <c r="I53" s="191">
        <v>277278582</v>
      </c>
    </row>
    <row r="54" spans="1:13" x14ac:dyDescent="0.25">
      <c r="A54" t="s">
        <v>82</v>
      </c>
      <c r="B54" t="s">
        <v>31</v>
      </c>
      <c r="C54" s="119">
        <v>15</v>
      </c>
      <c r="D54" s="11">
        <v>6460814</v>
      </c>
      <c r="E54" s="11">
        <v>1622411</v>
      </c>
      <c r="F54" s="91">
        <f t="shared" si="2"/>
        <v>0.79928667085228977</v>
      </c>
      <c r="G54" s="62">
        <f t="shared" si="3"/>
        <v>0.70959404033676654</v>
      </c>
      <c r="H54" s="11">
        <v>8083225</v>
      </c>
      <c r="I54" s="191">
        <v>247555810</v>
      </c>
    </row>
    <row r="55" spans="1:13" x14ac:dyDescent="0.25">
      <c r="A55" t="s">
        <v>82</v>
      </c>
      <c r="B55" t="s">
        <v>31</v>
      </c>
      <c r="C55" s="119">
        <v>20</v>
      </c>
      <c r="D55" s="11">
        <v>5960030</v>
      </c>
      <c r="E55" s="11">
        <v>1243417</v>
      </c>
      <c r="F55" s="91">
        <f t="shared" si="2"/>
        <v>0.8273858334766675</v>
      </c>
      <c r="G55" s="62">
        <f t="shared" si="3"/>
        <v>0.65459271358505888</v>
      </c>
      <c r="H55" s="11">
        <v>7203447</v>
      </c>
      <c r="I55" s="191">
        <v>214236318</v>
      </c>
      <c r="K55" s="6"/>
      <c r="L55" s="6"/>
      <c r="M55" s="6"/>
    </row>
    <row r="56" spans="1:13" x14ac:dyDescent="0.25">
      <c r="A56" t="s">
        <v>82</v>
      </c>
      <c r="B56" t="s">
        <v>31</v>
      </c>
      <c r="C56" s="119">
        <v>22</v>
      </c>
      <c r="D56" s="11">
        <v>5682198</v>
      </c>
      <c r="E56" s="11">
        <v>1107192</v>
      </c>
      <c r="F56" s="91">
        <f t="shared" si="2"/>
        <v>0.83692319928594472</v>
      </c>
      <c r="G56" s="62">
        <f t="shared" si="3"/>
        <v>0.62407830295276945</v>
      </c>
      <c r="H56" s="11">
        <v>6789390</v>
      </c>
      <c r="I56" s="191">
        <v>199905523</v>
      </c>
    </row>
    <row r="57" spans="1:13" x14ac:dyDescent="0.25">
      <c r="A57" t="s">
        <v>82</v>
      </c>
      <c r="B57" t="s">
        <v>31</v>
      </c>
      <c r="C57" s="119">
        <v>24</v>
      </c>
      <c r="D57" s="11">
        <v>5373527</v>
      </c>
      <c r="E57" s="11">
        <v>983003</v>
      </c>
      <c r="F57" s="91">
        <f t="shared" si="2"/>
        <v>0.84535540617286475</v>
      </c>
      <c r="G57" s="62">
        <f t="shared" si="3"/>
        <v>0.5901768314006105</v>
      </c>
      <c r="H57" s="11">
        <v>6356530</v>
      </c>
      <c r="I57" s="191">
        <v>185489526</v>
      </c>
    </row>
    <row r="58" spans="1:13" x14ac:dyDescent="0.25">
      <c r="A58" t="s">
        <v>82</v>
      </c>
      <c r="B58" t="s">
        <v>31</v>
      </c>
      <c r="C58" s="119">
        <v>26</v>
      </c>
      <c r="D58" s="11">
        <v>5045409</v>
      </c>
      <c r="E58" s="11">
        <v>873297</v>
      </c>
      <c r="F58" s="91">
        <f t="shared" si="2"/>
        <v>0.85245136352439199</v>
      </c>
      <c r="G58" s="62">
        <f t="shared" si="3"/>
        <v>0.55413948729393614</v>
      </c>
      <c r="H58" s="11">
        <v>5918706</v>
      </c>
      <c r="I58" s="191">
        <v>171361607</v>
      </c>
    </row>
    <row r="59" spans="1:13" x14ac:dyDescent="0.25">
      <c r="A59" t="s">
        <v>82</v>
      </c>
      <c r="B59" t="s">
        <v>31</v>
      </c>
      <c r="C59" s="119">
        <v>28</v>
      </c>
      <c r="D59" s="11">
        <v>4709625</v>
      </c>
      <c r="E59" s="11">
        <v>776188</v>
      </c>
      <c r="F59" s="91">
        <f t="shared" si="2"/>
        <v>0.85850994191745145</v>
      </c>
      <c r="G59" s="62">
        <f t="shared" si="3"/>
        <v>0.517260183039017</v>
      </c>
      <c r="H59" s="11">
        <v>5485813</v>
      </c>
      <c r="I59" s="191">
        <v>157732269</v>
      </c>
    </row>
    <row r="60" spans="1:13" x14ac:dyDescent="0.25">
      <c r="A60" t="s">
        <v>82</v>
      </c>
      <c r="B60" t="s">
        <v>31</v>
      </c>
      <c r="C60" s="119">
        <v>30</v>
      </c>
      <c r="D60" s="11">
        <v>4374260</v>
      </c>
      <c r="E60" s="11">
        <v>690264</v>
      </c>
      <c r="F60" s="91">
        <f t="shared" si="2"/>
        <v>0.86370604621480718</v>
      </c>
      <c r="G60" s="62">
        <f t="shared" si="3"/>
        <v>0.48042689773819586</v>
      </c>
      <c r="H60" s="11">
        <v>5064524</v>
      </c>
      <c r="I60" s="191">
        <v>144747316</v>
      </c>
    </row>
    <row r="61" spans="1:13" x14ac:dyDescent="0.25">
      <c r="A61" t="s">
        <v>82</v>
      </c>
      <c r="B61" t="s">
        <v>31</v>
      </c>
      <c r="C61" s="119">
        <v>32</v>
      </c>
      <c r="D61" s="11">
        <v>4045517</v>
      </c>
      <c r="E61" s="11">
        <v>615977</v>
      </c>
      <c r="F61" s="91">
        <f t="shared" si="2"/>
        <v>0.86785845911203574</v>
      </c>
      <c r="G61" s="62">
        <f t="shared" si="3"/>
        <v>0.44432090960691245</v>
      </c>
      <c r="H61" s="11">
        <v>4661494</v>
      </c>
      <c r="I61" s="191">
        <v>132530788</v>
      </c>
    </row>
    <row r="62" spans="1:13" x14ac:dyDescent="0.25">
      <c r="A62" t="s">
        <v>82</v>
      </c>
      <c r="B62" t="s">
        <v>31</v>
      </c>
      <c r="C62" s="119">
        <v>34</v>
      </c>
      <c r="D62" s="11">
        <v>3729539</v>
      </c>
      <c r="E62" s="11">
        <v>550474</v>
      </c>
      <c r="F62" s="91">
        <f t="shared" si="2"/>
        <v>0.87138497009238058</v>
      </c>
      <c r="G62" s="62">
        <f t="shared" si="3"/>
        <v>0.40961690703424425</v>
      </c>
      <c r="H62" s="11">
        <v>4280013</v>
      </c>
      <c r="I62" s="191">
        <v>121135874</v>
      </c>
    </row>
    <row r="63" spans="1:13" x14ac:dyDescent="0.25">
      <c r="A63" t="s">
        <v>82</v>
      </c>
      <c r="B63" t="s">
        <v>31</v>
      </c>
      <c r="C63" s="119">
        <v>36</v>
      </c>
      <c r="D63" s="11">
        <v>3428689</v>
      </c>
      <c r="E63" s="11">
        <v>494041</v>
      </c>
      <c r="F63" s="91">
        <f t="shared" si="2"/>
        <v>0.87405684306592601</v>
      </c>
      <c r="G63" s="62">
        <f t="shared" si="3"/>
        <v>0.37657441934843311</v>
      </c>
      <c r="H63" s="11">
        <v>3922730</v>
      </c>
      <c r="I63" s="191">
        <v>110593540</v>
      </c>
    </row>
    <row r="64" spans="1:13" x14ac:dyDescent="0.25">
      <c r="A64" t="s">
        <v>82</v>
      </c>
      <c r="B64" t="s">
        <v>31</v>
      </c>
      <c r="C64" s="119">
        <v>38</v>
      </c>
      <c r="D64" s="11">
        <v>3146141</v>
      </c>
      <c r="E64" s="11">
        <v>445201</v>
      </c>
      <c r="F64" s="91">
        <f t="shared" si="2"/>
        <v>0.87603491953704216</v>
      </c>
      <c r="G64" s="62">
        <f t="shared" si="3"/>
        <v>0.34554204836405367</v>
      </c>
      <c r="H64" s="11">
        <v>3591342</v>
      </c>
      <c r="I64" s="191">
        <v>100903688</v>
      </c>
    </row>
    <row r="65" spans="1:13" s="6" customFormat="1" x14ac:dyDescent="0.25">
      <c r="A65" s="2" t="s">
        <v>82</v>
      </c>
      <c r="B65" s="2" t="s">
        <v>31</v>
      </c>
      <c r="C65" s="120">
        <v>40</v>
      </c>
      <c r="D65" s="12">
        <v>2882426</v>
      </c>
      <c r="E65" s="12">
        <v>403028</v>
      </c>
      <c r="F65" s="53">
        <f t="shared" si="2"/>
        <v>0.87732958671769568</v>
      </c>
      <c r="G65" s="63">
        <f t="shared" si="3"/>
        <v>0.31657811404441366</v>
      </c>
      <c r="H65" s="12">
        <v>3285454</v>
      </c>
      <c r="I65" s="192">
        <v>92041673</v>
      </c>
      <c r="K65"/>
      <c r="L65"/>
      <c r="M65"/>
    </row>
    <row r="66" spans="1:13" x14ac:dyDescent="0.25">
      <c r="A66" t="s">
        <v>82</v>
      </c>
      <c r="B66" t="s">
        <v>34</v>
      </c>
      <c r="C66" s="119">
        <v>5</v>
      </c>
      <c r="D66" s="11">
        <v>6634291</v>
      </c>
      <c r="E66" s="11">
        <v>2329973</v>
      </c>
      <c r="F66" s="91">
        <f t="shared" si="2"/>
        <v>0.74008206362507845</v>
      </c>
      <c r="G66" s="62">
        <f t="shared" si="3"/>
        <v>0.72864709546813244</v>
      </c>
      <c r="H66" s="11">
        <v>8964264</v>
      </c>
      <c r="I66" s="191">
        <v>292217585</v>
      </c>
    </row>
    <row r="67" spans="1:13" x14ac:dyDescent="0.25">
      <c r="A67" t="s">
        <v>82</v>
      </c>
      <c r="B67" t="s">
        <v>34</v>
      </c>
      <c r="C67" s="119">
        <v>10</v>
      </c>
      <c r="D67" s="11">
        <v>6666921</v>
      </c>
      <c r="E67" s="11">
        <v>2040463</v>
      </c>
      <c r="F67" s="91">
        <f t="shared" si="2"/>
        <v>0.76566291322399471</v>
      </c>
      <c r="G67" s="62">
        <f t="shared" si="3"/>
        <v>0.73223086270492166</v>
      </c>
      <c r="H67" s="11">
        <v>8707384</v>
      </c>
      <c r="I67" s="191">
        <v>276523562</v>
      </c>
    </row>
    <row r="68" spans="1:13" x14ac:dyDescent="0.25">
      <c r="A68" t="s">
        <v>82</v>
      </c>
      <c r="B68" t="s">
        <v>34</v>
      </c>
      <c r="C68" s="119">
        <v>15</v>
      </c>
      <c r="D68" s="11">
        <v>6462134</v>
      </c>
      <c r="E68" s="11">
        <v>1576236</v>
      </c>
      <c r="F68" s="91">
        <f t="shared" si="2"/>
        <v>0.80391099190507531</v>
      </c>
      <c r="G68" s="62">
        <f t="shared" si="3"/>
        <v>0.70973901651674076</v>
      </c>
      <c r="H68" s="11">
        <v>8038370</v>
      </c>
      <c r="I68" s="191">
        <v>245898680</v>
      </c>
    </row>
    <row r="69" spans="1:13" x14ac:dyDescent="0.25">
      <c r="A69" t="s">
        <v>82</v>
      </c>
      <c r="B69" t="s">
        <v>34</v>
      </c>
      <c r="C69" s="119">
        <v>20</v>
      </c>
      <c r="D69" s="11">
        <v>5939787</v>
      </c>
      <c r="E69" s="11">
        <v>1183190</v>
      </c>
      <c r="F69" s="91">
        <f t="shared" si="2"/>
        <v>0.83389108233818532</v>
      </c>
      <c r="G69" s="62">
        <f t="shared" si="3"/>
        <v>0.65236941600080134</v>
      </c>
      <c r="H69" s="11">
        <v>7122977</v>
      </c>
      <c r="I69" s="191">
        <v>211632810</v>
      </c>
      <c r="K69" s="6"/>
      <c r="L69" s="6"/>
      <c r="M69" s="6"/>
    </row>
    <row r="70" spans="1:13" x14ac:dyDescent="0.25">
      <c r="A70" t="s">
        <v>82</v>
      </c>
      <c r="B70" t="s">
        <v>34</v>
      </c>
      <c r="C70" s="119">
        <v>22</v>
      </c>
      <c r="D70" s="11">
        <v>5650410</v>
      </c>
      <c r="E70" s="11">
        <v>1044261</v>
      </c>
      <c r="F70" s="91">
        <f t="shared" si="2"/>
        <v>0.84401608383742832</v>
      </c>
      <c r="G70" s="62">
        <f t="shared" si="3"/>
        <v>0.62058701294593355</v>
      </c>
      <c r="H70" s="11">
        <v>6694671</v>
      </c>
      <c r="I70" s="191">
        <v>196939190</v>
      </c>
    </row>
    <row r="71" spans="1:13" x14ac:dyDescent="0.25">
      <c r="A71" t="s">
        <v>82</v>
      </c>
      <c r="B71" t="s">
        <v>34</v>
      </c>
      <c r="C71" s="119">
        <v>24</v>
      </c>
      <c r="D71" s="11">
        <v>5329137</v>
      </c>
      <c r="E71" s="11">
        <v>918782</v>
      </c>
      <c r="F71" s="91">
        <f t="shared" si="2"/>
        <v>0.85294591687248189</v>
      </c>
      <c r="G71" s="62">
        <f t="shared" si="3"/>
        <v>0.58530145819677748</v>
      </c>
      <c r="H71" s="11">
        <v>6247919</v>
      </c>
      <c r="I71" s="191">
        <v>182178398</v>
      </c>
    </row>
    <row r="72" spans="1:13" x14ac:dyDescent="0.25">
      <c r="A72" t="s">
        <v>82</v>
      </c>
      <c r="B72" t="s">
        <v>34</v>
      </c>
      <c r="C72" s="119">
        <v>26</v>
      </c>
      <c r="D72" s="11">
        <v>4988320</v>
      </c>
      <c r="E72" s="11">
        <v>808896</v>
      </c>
      <c r="F72" s="91">
        <f t="shared" ref="F72:F103" si="4">D72/(D72+E72)</f>
        <v>0.86046819714842437</v>
      </c>
      <c r="G72" s="62">
        <f t="shared" ref="G72:G103" si="5">D72/($D$2+$E$2)</f>
        <v>0.54786937734048669</v>
      </c>
      <c r="H72" s="11">
        <v>5797216</v>
      </c>
      <c r="I72" s="191">
        <v>167735571</v>
      </c>
    </row>
    <row r="73" spans="1:13" x14ac:dyDescent="0.25">
      <c r="A73" t="s">
        <v>82</v>
      </c>
      <c r="B73" t="s">
        <v>34</v>
      </c>
      <c r="C73" s="119">
        <v>28</v>
      </c>
      <c r="D73" s="11">
        <v>4640304</v>
      </c>
      <c r="E73" s="11">
        <v>712673</v>
      </c>
      <c r="F73" s="91">
        <f t="shared" si="4"/>
        <v>0.86686417670018012</v>
      </c>
      <c r="G73" s="62">
        <f t="shared" si="5"/>
        <v>0.50964662715113895</v>
      </c>
      <c r="H73" s="11">
        <v>5352977</v>
      </c>
      <c r="I73" s="191">
        <v>153832743</v>
      </c>
    </row>
    <row r="74" spans="1:13" x14ac:dyDescent="0.25">
      <c r="A74" t="s">
        <v>82</v>
      </c>
      <c r="B74" t="s">
        <v>34</v>
      </c>
      <c r="C74" s="119">
        <v>30</v>
      </c>
      <c r="D74" s="11">
        <v>4293075</v>
      </c>
      <c r="E74" s="11">
        <v>628640</v>
      </c>
      <c r="F74" s="91">
        <f t="shared" si="4"/>
        <v>0.87227216529197649</v>
      </c>
      <c r="G74" s="62">
        <f t="shared" si="5"/>
        <v>0.47151031351757899</v>
      </c>
      <c r="H74" s="11">
        <v>4921715</v>
      </c>
      <c r="I74" s="191">
        <v>140613712</v>
      </c>
    </row>
    <row r="75" spans="1:13" x14ac:dyDescent="0.25">
      <c r="A75" t="s">
        <v>82</v>
      </c>
      <c r="B75" t="s">
        <v>34</v>
      </c>
      <c r="C75" s="119">
        <v>32</v>
      </c>
      <c r="D75" s="11">
        <v>3953808</v>
      </c>
      <c r="E75" s="11">
        <v>556519</v>
      </c>
      <c r="F75" s="91">
        <f t="shared" si="4"/>
        <v>0.87661227223658067</v>
      </c>
      <c r="G75" s="62">
        <f t="shared" si="5"/>
        <v>0.43424846984231863</v>
      </c>
      <c r="H75" s="11">
        <v>4510327</v>
      </c>
      <c r="I75" s="191">
        <v>128206930</v>
      </c>
    </row>
    <row r="76" spans="1:13" x14ac:dyDescent="0.25">
      <c r="A76" t="s">
        <v>82</v>
      </c>
      <c r="B76" t="s">
        <v>34</v>
      </c>
      <c r="C76" s="119">
        <v>34</v>
      </c>
      <c r="D76" s="11">
        <v>3628603</v>
      </c>
      <c r="E76" s="11">
        <v>493624</v>
      </c>
      <c r="F76" s="91">
        <f t="shared" si="4"/>
        <v>0.88025307679562526</v>
      </c>
      <c r="G76" s="62">
        <f t="shared" si="5"/>
        <v>0.39853106180554215</v>
      </c>
      <c r="H76" s="11">
        <v>4122227</v>
      </c>
      <c r="I76" s="191">
        <v>116666453</v>
      </c>
    </row>
    <row r="77" spans="1:13" x14ac:dyDescent="0.25">
      <c r="A77" t="s">
        <v>82</v>
      </c>
      <c r="B77" t="s">
        <v>34</v>
      </c>
      <c r="C77" s="119">
        <v>36</v>
      </c>
      <c r="D77" s="11">
        <v>3320122</v>
      </c>
      <c r="E77" s="11">
        <v>439964</v>
      </c>
      <c r="F77" s="91">
        <f t="shared" si="4"/>
        <v>0.88299097414261274</v>
      </c>
      <c r="G77" s="62">
        <f t="shared" si="5"/>
        <v>0.36465045803686436</v>
      </c>
      <c r="H77" s="11">
        <v>3760086</v>
      </c>
      <c r="I77" s="191">
        <v>106023785</v>
      </c>
    </row>
    <row r="78" spans="1:13" x14ac:dyDescent="0.25">
      <c r="A78" t="s">
        <v>82</v>
      </c>
      <c r="B78" t="s">
        <v>34</v>
      </c>
      <c r="C78" s="119">
        <v>38</v>
      </c>
      <c r="D78" s="11">
        <v>3031403</v>
      </c>
      <c r="E78" s="11">
        <v>394069</v>
      </c>
      <c r="F78" s="91">
        <f t="shared" si="4"/>
        <v>0.88495921146049361</v>
      </c>
      <c r="G78" s="62">
        <f t="shared" si="5"/>
        <v>0.33294032341110502</v>
      </c>
      <c r="H78" s="11">
        <v>3425472</v>
      </c>
      <c r="I78" s="191">
        <v>96275460</v>
      </c>
    </row>
    <row r="79" spans="1:13" s="6" customFormat="1" x14ac:dyDescent="0.25">
      <c r="A79" s="2" t="s">
        <v>82</v>
      </c>
      <c r="B79" s="2" t="s">
        <v>34</v>
      </c>
      <c r="C79" s="120">
        <v>40</v>
      </c>
      <c r="D79" s="12">
        <v>2762514</v>
      </c>
      <c r="E79" s="12">
        <v>354898</v>
      </c>
      <c r="F79" s="53">
        <f t="shared" si="4"/>
        <v>0.88615620906059256</v>
      </c>
      <c r="G79" s="63">
        <f t="shared" si="5"/>
        <v>0.30340812639814152</v>
      </c>
      <c r="H79" s="12">
        <v>3117412</v>
      </c>
      <c r="I79" s="192">
        <v>87382392</v>
      </c>
      <c r="K79"/>
      <c r="L79"/>
      <c r="M79"/>
    </row>
    <row r="80" spans="1:13" x14ac:dyDescent="0.25">
      <c r="A80" t="s">
        <v>82</v>
      </c>
      <c r="B80" t="s">
        <v>35</v>
      </c>
      <c r="C80" s="119">
        <v>5</v>
      </c>
      <c r="D80" s="11">
        <v>6611111</v>
      </c>
      <c r="E80" s="11">
        <v>1244561</v>
      </c>
      <c r="F80" s="91">
        <f t="shared" si="4"/>
        <v>0.84157166948925566</v>
      </c>
      <c r="G80" s="62">
        <f t="shared" si="5"/>
        <v>0.72610122588343218</v>
      </c>
      <c r="H80" s="11">
        <v>7855672</v>
      </c>
      <c r="I80" s="191">
        <v>252844688</v>
      </c>
    </row>
    <row r="81" spans="1:13" x14ac:dyDescent="0.25">
      <c r="A81" t="s">
        <v>82</v>
      </c>
      <c r="B81" t="s">
        <v>35</v>
      </c>
      <c r="C81" s="119">
        <v>10</v>
      </c>
      <c r="D81" s="11">
        <v>5867946</v>
      </c>
      <c r="E81" s="11">
        <v>425870</v>
      </c>
      <c r="F81" s="91">
        <f t="shared" si="4"/>
        <v>0.93233516836208752</v>
      </c>
      <c r="G81" s="62">
        <f t="shared" si="5"/>
        <v>0.64447908740569959</v>
      </c>
      <c r="H81" s="11">
        <v>6293816</v>
      </c>
      <c r="I81" s="191">
        <v>192660985</v>
      </c>
    </row>
    <row r="82" spans="1:13" x14ac:dyDescent="0.25">
      <c r="A82" t="s">
        <v>82</v>
      </c>
      <c r="B82" t="s">
        <v>35</v>
      </c>
      <c r="C82" s="119">
        <v>15</v>
      </c>
      <c r="D82" s="11">
        <v>4320359</v>
      </c>
      <c r="E82" s="11">
        <v>197515</v>
      </c>
      <c r="F82" s="91">
        <f t="shared" si="4"/>
        <v>0.95628142794597637</v>
      </c>
      <c r="G82" s="62">
        <f t="shared" si="5"/>
        <v>0.47450692722547222</v>
      </c>
      <c r="H82" s="11">
        <v>4517874</v>
      </c>
      <c r="I82" s="191">
        <v>130442357</v>
      </c>
    </row>
    <row r="83" spans="1:13" x14ac:dyDescent="0.25">
      <c r="A83" t="s">
        <v>82</v>
      </c>
      <c r="B83" t="s">
        <v>35</v>
      </c>
      <c r="C83" s="119">
        <v>20</v>
      </c>
      <c r="D83" s="11">
        <v>2699799</v>
      </c>
      <c r="E83" s="11">
        <v>113340</v>
      </c>
      <c r="F83" s="91">
        <f t="shared" si="4"/>
        <v>0.95971048711066176</v>
      </c>
      <c r="G83" s="62">
        <f t="shared" si="5"/>
        <v>0.29652011039277121</v>
      </c>
      <c r="H83" s="11">
        <v>2813139</v>
      </c>
      <c r="I83" s="191">
        <v>78130686</v>
      </c>
      <c r="K83" s="6"/>
      <c r="L83" s="6"/>
      <c r="M83" s="6"/>
    </row>
    <row r="84" spans="1:13" x14ac:dyDescent="0.25">
      <c r="A84" t="s">
        <v>82</v>
      </c>
      <c r="B84" t="s">
        <v>35</v>
      </c>
      <c r="C84" s="119">
        <v>22</v>
      </c>
      <c r="D84" s="11">
        <v>2127962</v>
      </c>
      <c r="E84" s="11">
        <v>96120</v>
      </c>
      <c r="F84" s="91">
        <f t="shared" si="4"/>
        <v>0.95678216900276158</v>
      </c>
      <c r="G84" s="62">
        <f t="shared" si="5"/>
        <v>0.23371500143218893</v>
      </c>
      <c r="H84" s="11">
        <v>2224082</v>
      </c>
      <c r="I84" s="191">
        <v>61165468</v>
      </c>
    </row>
    <row r="85" spans="1:13" x14ac:dyDescent="0.25">
      <c r="A85" t="s">
        <v>82</v>
      </c>
      <c r="B85" t="s">
        <v>35</v>
      </c>
      <c r="C85" s="119">
        <v>24</v>
      </c>
      <c r="D85" s="11">
        <v>1627627</v>
      </c>
      <c r="E85" s="11">
        <v>83315</v>
      </c>
      <c r="F85" s="91">
        <f t="shared" si="4"/>
        <v>0.95130460296140962</v>
      </c>
      <c r="G85" s="62">
        <f t="shared" si="5"/>
        <v>0.17876298854776043</v>
      </c>
      <c r="H85" s="11">
        <v>1710942</v>
      </c>
      <c r="I85" s="191">
        <v>46744455</v>
      </c>
    </row>
    <row r="86" spans="1:13" x14ac:dyDescent="0.25">
      <c r="A86" t="s">
        <v>82</v>
      </c>
      <c r="B86" t="s">
        <v>35</v>
      </c>
      <c r="C86" s="119">
        <v>26</v>
      </c>
      <c r="D86" s="11">
        <v>1212931</v>
      </c>
      <c r="E86" s="11">
        <v>73455</v>
      </c>
      <c r="F86" s="91">
        <f t="shared" si="4"/>
        <v>0.9428981658693425</v>
      </c>
      <c r="G86" s="62">
        <f t="shared" si="5"/>
        <v>0.13321674466092268</v>
      </c>
      <c r="H86" s="11">
        <v>1286386</v>
      </c>
      <c r="I86" s="191">
        <v>35036362</v>
      </c>
    </row>
    <row r="87" spans="1:13" x14ac:dyDescent="0.25">
      <c r="A87" t="s">
        <v>82</v>
      </c>
      <c r="B87" t="s">
        <v>35</v>
      </c>
      <c r="C87" s="119">
        <v>28</v>
      </c>
      <c r="D87" s="11">
        <v>881435</v>
      </c>
      <c r="E87" s="11">
        <v>64254</v>
      </c>
      <c r="F87" s="91">
        <f t="shared" si="4"/>
        <v>0.93205588729487177</v>
      </c>
      <c r="G87" s="62">
        <f t="shared" si="5"/>
        <v>9.6808393330041348E-2</v>
      </c>
      <c r="H87" s="11">
        <v>945689</v>
      </c>
      <c r="I87" s="191">
        <v>25765773</v>
      </c>
    </row>
    <row r="88" spans="1:13" x14ac:dyDescent="0.25">
      <c r="A88" t="s">
        <v>82</v>
      </c>
      <c r="B88" t="s">
        <v>35</v>
      </c>
      <c r="C88" s="119">
        <v>30</v>
      </c>
      <c r="D88" s="11">
        <v>624318</v>
      </c>
      <c r="E88" s="11">
        <v>56740</v>
      </c>
      <c r="F88" s="91">
        <f t="shared" si="4"/>
        <v>0.91668844650529024</v>
      </c>
      <c r="G88" s="62">
        <f t="shared" si="5"/>
        <v>6.8569120249394169E-2</v>
      </c>
      <c r="H88" s="11">
        <v>681058</v>
      </c>
      <c r="I88" s="191">
        <v>18623477</v>
      </c>
    </row>
    <row r="89" spans="1:13" x14ac:dyDescent="0.25">
      <c r="A89" t="s">
        <v>82</v>
      </c>
      <c r="B89" t="s">
        <v>35</v>
      </c>
      <c r="C89" s="119">
        <v>32</v>
      </c>
      <c r="D89" s="11">
        <v>422645</v>
      </c>
      <c r="E89" s="11">
        <v>51426</v>
      </c>
      <c r="F89" s="91">
        <f t="shared" si="4"/>
        <v>0.89152257784171574</v>
      </c>
      <c r="G89" s="62">
        <f t="shared" si="5"/>
        <v>4.6419286049425454E-2</v>
      </c>
      <c r="H89" s="11">
        <v>474071</v>
      </c>
      <c r="I89" s="191">
        <v>13093141</v>
      </c>
    </row>
    <row r="90" spans="1:13" x14ac:dyDescent="0.25">
      <c r="A90" t="s">
        <v>82</v>
      </c>
      <c r="B90" t="s">
        <v>35</v>
      </c>
      <c r="C90" s="119">
        <v>34</v>
      </c>
      <c r="D90" s="11">
        <v>277608</v>
      </c>
      <c r="E90" s="11">
        <v>47430</v>
      </c>
      <c r="F90" s="91">
        <f t="shared" si="4"/>
        <v>0.85407860004061065</v>
      </c>
      <c r="G90" s="62">
        <f t="shared" si="5"/>
        <v>3.0489808613869563E-2</v>
      </c>
      <c r="H90" s="11">
        <v>325038</v>
      </c>
      <c r="I90" s="191">
        <v>9128347</v>
      </c>
    </row>
    <row r="91" spans="1:13" x14ac:dyDescent="0.25">
      <c r="A91" t="s">
        <v>82</v>
      </c>
      <c r="B91" t="s">
        <v>35</v>
      </c>
      <c r="C91" s="119">
        <v>36</v>
      </c>
      <c r="D91" s="11">
        <v>183103</v>
      </c>
      <c r="E91" s="11">
        <v>44341</v>
      </c>
      <c r="F91" s="91">
        <f t="shared" si="4"/>
        <v>0.80504651694483043</v>
      </c>
      <c r="G91" s="62">
        <f t="shared" si="5"/>
        <v>2.01102829407847E-2</v>
      </c>
      <c r="H91" s="11">
        <v>227444</v>
      </c>
      <c r="I91" s="191">
        <v>6519501</v>
      </c>
    </row>
    <row r="92" spans="1:13" x14ac:dyDescent="0.25">
      <c r="A92" t="s">
        <v>82</v>
      </c>
      <c r="B92" t="s">
        <v>35</v>
      </c>
      <c r="C92" s="119">
        <v>38</v>
      </c>
      <c r="D92" s="11">
        <v>126209</v>
      </c>
      <c r="E92" s="11">
        <v>41745</v>
      </c>
      <c r="F92" s="91">
        <f t="shared" si="4"/>
        <v>0.7514498017314265</v>
      </c>
      <c r="G92" s="62">
        <f t="shared" si="5"/>
        <v>1.3861589923013255E-2</v>
      </c>
      <c r="H92" s="11">
        <v>167954</v>
      </c>
      <c r="I92" s="191">
        <v>4909362</v>
      </c>
    </row>
    <row r="93" spans="1:13" s="6" customFormat="1" x14ac:dyDescent="0.25">
      <c r="A93" s="2" t="s">
        <v>82</v>
      </c>
      <c r="B93" s="2" t="s">
        <v>35</v>
      </c>
      <c r="C93" s="120">
        <v>40</v>
      </c>
      <c r="D93" s="12">
        <v>93381</v>
      </c>
      <c r="E93" s="12">
        <v>39596</v>
      </c>
      <c r="F93" s="53">
        <f t="shared" si="4"/>
        <v>0.70223422095550359</v>
      </c>
      <c r="G93" s="63">
        <f t="shared" si="5"/>
        <v>1.0256076259227953E-2</v>
      </c>
      <c r="H93" s="12">
        <v>132977</v>
      </c>
      <c r="I93" s="192">
        <v>3939453</v>
      </c>
      <c r="K93"/>
      <c r="L93"/>
      <c r="M93"/>
    </row>
    <row r="94" spans="1:13" x14ac:dyDescent="0.25">
      <c r="A94" t="s">
        <v>82</v>
      </c>
      <c r="B94" s="107" t="s">
        <v>36</v>
      </c>
      <c r="C94" s="123">
        <v>5</v>
      </c>
      <c r="D94" s="11">
        <v>4982429</v>
      </c>
      <c r="E94" s="11">
        <v>167718</v>
      </c>
      <c r="F94" s="91">
        <f t="shared" si="4"/>
        <v>0.96743432760268788</v>
      </c>
      <c r="G94" s="62">
        <f t="shared" si="5"/>
        <v>0.54722236622213161</v>
      </c>
      <c r="H94" s="11">
        <v>5150147</v>
      </c>
      <c r="I94" s="191">
        <v>156210098</v>
      </c>
    </row>
    <row r="95" spans="1:13" x14ac:dyDescent="0.25">
      <c r="A95" t="s">
        <v>82</v>
      </c>
      <c r="B95" s="107" t="s">
        <v>36</v>
      </c>
      <c r="C95" s="123">
        <v>10</v>
      </c>
      <c r="D95" s="11">
        <v>3162099</v>
      </c>
      <c r="E95" s="11">
        <v>108060</v>
      </c>
      <c r="F95" s="91">
        <f t="shared" si="4"/>
        <v>0.96695573517984901</v>
      </c>
      <c r="G95" s="62">
        <f t="shared" si="5"/>
        <v>0.34729472251559151</v>
      </c>
      <c r="H95" s="11">
        <v>3270159</v>
      </c>
      <c r="I95" s="191">
        <v>93357937</v>
      </c>
    </row>
    <row r="96" spans="1:13" x14ac:dyDescent="0.25">
      <c r="A96" t="s">
        <v>82</v>
      </c>
      <c r="B96" s="107" t="s">
        <v>36</v>
      </c>
      <c r="C96" s="123">
        <v>15</v>
      </c>
      <c r="D96" s="11">
        <v>1311942</v>
      </c>
      <c r="E96" s="11">
        <v>71049</v>
      </c>
      <c r="F96" s="91">
        <f t="shared" si="4"/>
        <v>0.9486265637303497</v>
      </c>
      <c r="G96" s="62">
        <f t="shared" si="5"/>
        <v>0.14409116629382893</v>
      </c>
      <c r="H96" s="11">
        <v>1382991</v>
      </c>
      <c r="I96" s="191">
        <v>37838752</v>
      </c>
      <c r="L96" s="6"/>
      <c r="M96" s="6"/>
    </row>
    <row r="97" spans="1:13" x14ac:dyDescent="0.25">
      <c r="A97" t="s">
        <v>82</v>
      </c>
      <c r="B97" s="107" t="s">
        <v>36</v>
      </c>
      <c r="C97" s="123">
        <v>20</v>
      </c>
      <c r="D97" s="11">
        <v>682506</v>
      </c>
      <c r="E97" s="11">
        <v>58328</v>
      </c>
      <c r="F97" s="91">
        <f t="shared" si="4"/>
        <v>0.92126711247053994</v>
      </c>
      <c r="G97" s="62">
        <f t="shared" si="5"/>
        <v>7.4959933855716185E-2</v>
      </c>
      <c r="H97" s="11">
        <v>740834</v>
      </c>
      <c r="I97" s="191">
        <v>20219177</v>
      </c>
    </row>
    <row r="98" spans="1:13" x14ac:dyDescent="0.25">
      <c r="A98" t="s">
        <v>82</v>
      </c>
      <c r="B98" s="107" t="s">
        <v>36</v>
      </c>
      <c r="C98" s="123">
        <v>22</v>
      </c>
      <c r="D98" s="11">
        <v>499406</v>
      </c>
      <c r="E98" s="11">
        <v>54320</v>
      </c>
      <c r="F98" s="91">
        <f t="shared" si="4"/>
        <v>0.90190094017618827</v>
      </c>
      <c r="G98" s="62">
        <f t="shared" si="5"/>
        <v>5.4849980406249617E-2</v>
      </c>
      <c r="H98" s="11">
        <v>553726</v>
      </c>
      <c r="I98" s="191">
        <v>15187790</v>
      </c>
    </row>
    <row r="99" spans="1:13" x14ac:dyDescent="0.25">
      <c r="A99" t="s">
        <v>82</v>
      </c>
      <c r="B99" s="107" t="s">
        <v>36</v>
      </c>
      <c r="C99" s="123">
        <v>24</v>
      </c>
      <c r="D99" s="11">
        <v>372987</v>
      </c>
      <c r="E99" s="11">
        <v>51193</v>
      </c>
      <c r="F99" s="91">
        <f t="shared" si="4"/>
        <v>0.8793130274883304</v>
      </c>
      <c r="G99" s="62">
        <f t="shared" si="5"/>
        <v>4.0965326090967723E-2</v>
      </c>
      <c r="H99" s="11">
        <v>424180</v>
      </c>
      <c r="I99" s="191">
        <v>11729147</v>
      </c>
    </row>
    <row r="100" spans="1:13" x14ac:dyDescent="0.25">
      <c r="A100" t="s">
        <v>82</v>
      </c>
      <c r="B100" s="107" t="s">
        <v>36</v>
      </c>
      <c r="C100" s="123">
        <v>26</v>
      </c>
      <c r="D100" s="11">
        <v>285476</v>
      </c>
      <c r="E100" s="11">
        <v>48895</v>
      </c>
      <c r="F100" s="91">
        <f t="shared" si="4"/>
        <v>0.85377021332591641</v>
      </c>
      <c r="G100" s="62">
        <f t="shared" si="5"/>
        <v>3.1353954510867942E-2</v>
      </c>
      <c r="H100" s="18">
        <v>334371</v>
      </c>
      <c r="I100" s="191">
        <v>9342582</v>
      </c>
    </row>
    <row r="101" spans="1:13" x14ac:dyDescent="0.25">
      <c r="A101" t="s">
        <v>82</v>
      </c>
      <c r="B101" s="107" t="s">
        <v>36</v>
      </c>
      <c r="C101" s="123">
        <v>28</v>
      </c>
      <c r="D101" s="11">
        <v>224964</v>
      </c>
      <c r="E101" s="11">
        <v>47089</v>
      </c>
      <c r="F101" s="91">
        <f t="shared" si="4"/>
        <v>0.8269124030979258</v>
      </c>
      <c r="G101" s="62">
        <f t="shared" si="5"/>
        <v>2.4707894963439642E-2</v>
      </c>
      <c r="H101" s="11">
        <v>272053</v>
      </c>
      <c r="I101" s="191">
        <v>7685033</v>
      </c>
    </row>
    <row r="102" spans="1:13" x14ac:dyDescent="0.25">
      <c r="A102" t="s">
        <v>82</v>
      </c>
      <c r="B102" s="107" t="s">
        <v>36</v>
      </c>
      <c r="C102" s="123">
        <v>30</v>
      </c>
      <c r="D102" s="11">
        <v>182438</v>
      </c>
      <c r="E102" s="11">
        <v>45603</v>
      </c>
      <c r="F102" s="91">
        <f t="shared" si="4"/>
        <v>0.80002280291701933</v>
      </c>
      <c r="G102" s="62">
        <f t="shared" si="5"/>
        <v>2.0037245698600673E-2</v>
      </c>
      <c r="H102" s="11">
        <v>228041</v>
      </c>
      <c r="I102" s="191">
        <v>6511478</v>
      </c>
    </row>
    <row r="103" spans="1:13" x14ac:dyDescent="0.25">
      <c r="A103" t="s">
        <v>82</v>
      </c>
      <c r="B103" s="107" t="s">
        <v>36</v>
      </c>
      <c r="C103" s="123">
        <v>32</v>
      </c>
      <c r="D103" s="11">
        <v>152245</v>
      </c>
      <c r="E103" s="11">
        <v>44315</v>
      </c>
      <c r="F103" s="91">
        <f t="shared" si="4"/>
        <v>0.774547212047212</v>
      </c>
      <c r="G103" s="62">
        <f t="shared" si="5"/>
        <v>1.6721135242567114E-2</v>
      </c>
      <c r="H103" s="11">
        <v>196560</v>
      </c>
      <c r="I103" s="191">
        <v>5667857</v>
      </c>
      <c r="L103" s="6"/>
      <c r="M103" s="6"/>
    </row>
    <row r="104" spans="1:13" x14ac:dyDescent="0.25">
      <c r="A104" t="s">
        <v>82</v>
      </c>
      <c r="B104" s="107" t="s">
        <v>36</v>
      </c>
      <c r="C104" s="123">
        <v>34</v>
      </c>
      <c r="D104" s="11">
        <v>130298</v>
      </c>
      <c r="E104" s="11">
        <v>43173</v>
      </c>
      <c r="F104" s="91">
        <f t="shared" ref="F104:F135" si="6">D104/(D104+E104)</f>
        <v>0.75112266603639799</v>
      </c>
      <c r="G104" s="62">
        <f t="shared" ref="G104:G135" si="7">D104/($D$2+$E$2)</f>
        <v>1.4310686589615488E-2</v>
      </c>
      <c r="H104" s="11">
        <v>173471</v>
      </c>
      <c r="I104" s="191">
        <v>5044157</v>
      </c>
    </row>
    <row r="105" spans="1:13" x14ac:dyDescent="0.25">
      <c r="A105" t="s">
        <v>82</v>
      </c>
      <c r="B105" s="107" t="s">
        <v>36</v>
      </c>
      <c r="C105" s="123">
        <v>36</v>
      </c>
      <c r="D105" s="11">
        <v>114024</v>
      </c>
      <c r="E105" s="11">
        <v>42285</v>
      </c>
      <c r="F105" s="91">
        <f t="shared" si="6"/>
        <v>0.72947814905091835</v>
      </c>
      <c r="G105" s="62">
        <f t="shared" si="7"/>
        <v>1.2523306019235264E-2</v>
      </c>
      <c r="H105" s="11">
        <v>156309</v>
      </c>
      <c r="I105" s="191">
        <v>4575956</v>
      </c>
    </row>
    <row r="106" spans="1:13" x14ac:dyDescent="0.25">
      <c r="A106" t="s">
        <v>82</v>
      </c>
      <c r="B106" s="107" t="s">
        <v>36</v>
      </c>
      <c r="C106" s="123">
        <v>38</v>
      </c>
      <c r="D106" s="11">
        <v>101699</v>
      </c>
      <c r="E106" s="11">
        <v>41443</v>
      </c>
      <c r="F106" s="91">
        <f t="shared" si="6"/>
        <v>0.71047631023738667</v>
      </c>
      <c r="G106" s="62">
        <f t="shared" si="7"/>
        <v>1.1169645853944846E-2</v>
      </c>
      <c r="H106" s="11">
        <v>143142</v>
      </c>
      <c r="I106" s="191">
        <v>4213089</v>
      </c>
    </row>
    <row r="107" spans="1:13" s="6" customFormat="1" x14ac:dyDescent="0.25">
      <c r="A107" s="2" t="s">
        <v>82</v>
      </c>
      <c r="B107" s="108" t="s">
        <v>36</v>
      </c>
      <c r="C107" s="124">
        <v>40</v>
      </c>
      <c r="D107" s="180">
        <v>0</v>
      </c>
      <c r="E107" s="181">
        <v>0</v>
      </c>
      <c r="F107" s="193" t="s">
        <v>95</v>
      </c>
      <c r="G107" s="124" t="s">
        <v>95</v>
      </c>
      <c r="H107" s="187">
        <v>0</v>
      </c>
      <c r="I107" s="194">
        <v>0</v>
      </c>
      <c r="K107"/>
      <c r="L107"/>
      <c r="M107"/>
    </row>
    <row r="108" spans="1:13" x14ac:dyDescent="0.25">
      <c r="A108" t="s">
        <v>82</v>
      </c>
      <c r="B108" t="s">
        <v>37</v>
      </c>
      <c r="C108" s="119">
        <v>5</v>
      </c>
      <c r="D108" s="11">
        <v>6638230</v>
      </c>
      <c r="E108" s="11">
        <v>2077766</v>
      </c>
      <c r="F108" s="91">
        <f t="shared" si="6"/>
        <v>0.76161462212694908</v>
      </c>
      <c r="G108" s="62">
        <f t="shared" si="7"/>
        <v>0.7290797175688285</v>
      </c>
      <c r="H108" s="11">
        <v>8715996</v>
      </c>
      <c r="I108" s="191">
        <v>283168152</v>
      </c>
    </row>
    <row r="109" spans="1:13" x14ac:dyDescent="0.25">
      <c r="A109" t="s">
        <v>82</v>
      </c>
      <c r="B109" t="s">
        <v>37</v>
      </c>
      <c r="C109" s="119">
        <v>10</v>
      </c>
      <c r="D109" s="11">
        <v>6430413</v>
      </c>
      <c r="E109" s="11">
        <v>1340557</v>
      </c>
      <c r="F109" s="91">
        <f t="shared" si="6"/>
        <v>0.82749167735816764</v>
      </c>
      <c r="G109" s="62">
        <f t="shared" si="7"/>
        <v>0.70625508514934299</v>
      </c>
      <c r="H109" s="11">
        <v>7770970</v>
      </c>
      <c r="I109" s="191">
        <v>244836105</v>
      </c>
    </row>
    <row r="110" spans="1:13" x14ac:dyDescent="0.25">
      <c r="A110" t="s">
        <v>82</v>
      </c>
      <c r="B110" t="s">
        <v>37</v>
      </c>
      <c r="C110" s="119">
        <v>15</v>
      </c>
      <c r="D110" s="11">
        <v>5569221</v>
      </c>
      <c r="E110" s="11">
        <v>751062</v>
      </c>
      <c r="F110" s="91">
        <f t="shared" si="6"/>
        <v>0.88116639713759648</v>
      </c>
      <c r="G110" s="62">
        <f t="shared" si="7"/>
        <v>0.61166998940355921</v>
      </c>
      <c r="H110" s="11">
        <v>6320283</v>
      </c>
      <c r="I110" s="191">
        <v>191710881</v>
      </c>
      <c r="L110" s="6"/>
      <c r="M110" s="6"/>
    </row>
    <row r="111" spans="1:13" x14ac:dyDescent="0.25">
      <c r="A111" t="s">
        <v>82</v>
      </c>
      <c r="B111" t="s">
        <v>37</v>
      </c>
      <c r="C111" s="119">
        <v>20</v>
      </c>
      <c r="D111" s="11">
        <v>4298008</v>
      </c>
      <c r="E111" s="11">
        <v>429233</v>
      </c>
      <c r="F111" s="91">
        <f t="shared" si="6"/>
        <v>0.90920010213145463</v>
      </c>
      <c r="G111" s="62">
        <f t="shared" si="7"/>
        <v>0.47205210707501333</v>
      </c>
      <c r="H111" s="11">
        <v>4727241</v>
      </c>
      <c r="I111" s="191">
        <v>139758645</v>
      </c>
    </row>
    <row r="112" spans="1:13" x14ac:dyDescent="0.25">
      <c r="A112" t="s">
        <v>82</v>
      </c>
      <c r="B112" t="s">
        <v>37</v>
      </c>
      <c r="C112" s="119">
        <v>22</v>
      </c>
      <c r="D112" s="11">
        <v>3754078</v>
      </c>
      <c r="E112" s="11">
        <v>347243</v>
      </c>
      <c r="F112" s="91">
        <f t="shared" si="6"/>
        <v>0.91533386438174436</v>
      </c>
      <c r="G112" s="62">
        <f t="shared" si="7"/>
        <v>0.4123120361860545</v>
      </c>
      <c r="H112" s="11">
        <v>4101321</v>
      </c>
      <c r="I112" s="191">
        <v>120430669</v>
      </c>
    </row>
    <row r="113" spans="1:13" x14ac:dyDescent="0.25">
      <c r="A113" t="s">
        <v>82</v>
      </c>
      <c r="B113" t="s">
        <v>37</v>
      </c>
      <c r="C113" s="119">
        <v>24</v>
      </c>
      <c r="D113" s="11">
        <v>3215269</v>
      </c>
      <c r="E113" s="11">
        <v>283861</v>
      </c>
      <c r="F113" s="91">
        <f t="shared" si="6"/>
        <v>0.91887669220634849</v>
      </c>
      <c r="G113" s="62">
        <f t="shared" si="7"/>
        <v>0.35313440697713244</v>
      </c>
      <c r="H113" s="11">
        <v>3499130</v>
      </c>
      <c r="I113" s="191">
        <v>102281602</v>
      </c>
    </row>
    <row r="114" spans="1:13" x14ac:dyDescent="0.25">
      <c r="A114" t="s">
        <v>82</v>
      </c>
      <c r="B114" t="s">
        <v>37</v>
      </c>
      <c r="C114" s="119">
        <v>26</v>
      </c>
      <c r="D114" s="11">
        <v>2691432</v>
      </c>
      <c r="E114" s="11">
        <v>235726</v>
      </c>
      <c r="F114" s="91">
        <f t="shared" si="6"/>
        <v>0.91946932826994643</v>
      </c>
      <c r="G114" s="62">
        <f t="shared" si="7"/>
        <v>0.29560115910652496</v>
      </c>
      <c r="H114" s="11">
        <v>2927158</v>
      </c>
      <c r="I114" s="191">
        <v>85412576</v>
      </c>
    </row>
    <row r="115" spans="1:13" x14ac:dyDescent="0.25">
      <c r="A115" t="s">
        <v>82</v>
      </c>
      <c r="B115" t="s">
        <v>37</v>
      </c>
      <c r="C115" s="119">
        <v>28</v>
      </c>
      <c r="D115" s="11">
        <v>2199476</v>
      </c>
      <c r="E115" s="11">
        <v>199408</v>
      </c>
      <c r="F115" s="91">
        <f t="shared" si="6"/>
        <v>0.91687468005956108</v>
      </c>
      <c r="G115" s="62">
        <f t="shared" si="7"/>
        <v>0.24156941547361521</v>
      </c>
      <c r="H115" s="11">
        <v>2398884</v>
      </c>
      <c r="I115" s="191">
        <v>70107715</v>
      </c>
    </row>
    <row r="116" spans="1:13" x14ac:dyDescent="0.25">
      <c r="A116" t="s">
        <v>82</v>
      </c>
      <c r="B116" t="s">
        <v>37</v>
      </c>
      <c r="C116" s="119">
        <v>30</v>
      </c>
      <c r="D116" s="11">
        <v>1750182</v>
      </c>
      <c r="E116" s="11">
        <v>171090</v>
      </c>
      <c r="F116" s="91">
        <f t="shared" si="6"/>
        <v>0.91094962087616949</v>
      </c>
      <c r="G116" s="62">
        <f t="shared" si="7"/>
        <v>0.19222325804529936</v>
      </c>
      <c r="H116" s="11">
        <v>1921272</v>
      </c>
      <c r="I116" s="191">
        <v>56481881</v>
      </c>
    </row>
    <row r="117" spans="1:13" x14ac:dyDescent="0.25">
      <c r="A117" t="s">
        <v>82</v>
      </c>
      <c r="B117" t="s">
        <v>37</v>
      </c>
      <c r="C117" s="119">
        <v>32</v>
      </c>
      <c r="D117" s="11">
        <v>1356605</v>
      </c>
      <c r="E117" s="11">
        <v>149425</v>
      </c>
      <c r="F117" s="91">
        <f t="shared" si="6"/>
        <v>0.90078218893381934</v>
      </c>
      <c r="G117" s="62">
        <f t="shared" si="7"/>
        <v>0.14899652320761117</v>
      </c>
      <c r="H117" s="11">
        <v>1506030</v>
      </c>
      <c r="I117" s="191">
        <v>44770919</v>
      </c>
    </row>
    <row r="118" spans="1:13" x14ac:dyDescent="0.25">
      <c r="A118" t="s">
        <v>82</v>
      </c>
      <c r="B118" t="s">
        <v>37</v>
      </c>
      <c r="C118" s="119">
        <v>34</v>
      </c>
      <c r="D118" s="11">
        <v>1026543</v>
      </c>
      <c r="E118" s="11">
        <v>132962</v>
      </c>
      <c r="F118" s="91">
        <f t="shared" si="6"/>
        <v>0.88532865317527742</v>
      </c>
      <c r="G118" s="62">
        <f t="shared" si="7"/>
        <v>0.11274566872679283</v>
      </c>
      <c r="H118" s="11">
        <v>1159505</v>
      </c>
      <c r="I118" s="191">
        <v>35075134</v>
      </c>
    </row>
    <row r="119" spans="1:13" x14ac:dyDescent="0.25">
      <c r="A119" t="s">
        <v>82</v>
      </c>
      <c r="B119" t="s">
        <v>37</v>
      </c>
      <c r="C119" s="119">
        <v>36</v>
      </c>
      <c r="D119" s="11">
        <v>764287</v>
      </c>
      <c r="E119" s="11">
        <v>120471</v>
      </c>
      <c r="F119" s="91">
        <f t="shared" si="6"/>
        <v>0.86383734309268745</v>
      </c>
      <c r="G119" s="62">
        <f t="shared" si="7"/>
        <v>8.394197701820022E-2</v>
      </c>
      <c r="H119" s="11">
        <v>884758</v>
      </c>
      <c r="I119" s="191">
        <v>27411301</v>
      </c>
    </row>
    <row r="120" spans="1:13" x14ac:dyDescent="0.25">
      <c r="A120" t="s">
        <v>82</v>
      </c>
      <c r="B120" t="s">
        <v>37</v>
      </c>
      <c r="C120" s="119">
        <v>38</v>
      </c>
      <c r="D120" s="11">
        <v>569585</v>
      </c>
      <c r="E120" s="11">
        <v>110625</v>
      </c>
      <c r="F120" s="91">
        <f t="shared" si="6"/>
        <v>0.83736640155246178</v>
      </c>
      <c r="G120" s="62">
        <f t="shared" si="7"/>
        <v>6.2557770811110969E-2</v>
      </c>
      <c r="H120" s="11">
        <v>680210</v>
      </c>
      <c r="I120" s="191">
        <v>21675447</v>
      </c>
    </row>
    <row r="121" spans="1:13" s="6" customFormat="1" x14ac:dyDescent="0.25">
      <c r="A121" s="2" t="s">
        <v>82</v>
      </c>
      <c r="B121" s="2" t="s">
        <v>37</v>
      </c>
      <c r="C121" s="120">
        <v>40</v>
      </c>
      <c r="D121" s="12">
        <v>413269</v>
      </c>
      <c r="E121" s="12">
        <v>102291</v>
      </c>
      <c r="F121" s="53">
        <f t="shared" si="6"/>
        <v>0.80159244316859335</v>
      </c>
      <c r="G121" s="63">
        <f t="shared" si="7"/>
        <v>4.5389515849850369E-2</v>
      </c>
      <c r="H121" s="12">
        <v>515560</v>
      </c>
      <c r="I121" s="192">
        <v>17013480</v>
      </c>
      <c r="K121"/>
      <c r="L121"/>
      <c r="M121"/>
    </row>
    <row r="122" spans="1:13" x14ac:dyDescent="0.25">
      <c r="A122" t="s">
        <v>82</v>
      </c>
      <c r="B122" t="s">
        <v>38</v>
      </c>
      <c r="C122" s="119">
        <v>5</v>
      </c>
      <c r="D122" s="11">
        <v>6653895</v>
      </c>
      <c r="E122" s="11">
        <v>1536317</v>
      </c>
      <c r="F122" s="91">
        <f t="shared" si="6"/>
        <v>0.81242036225680114</v>
      </c>
      <c r="G122" s="62">
        <f t="shared" si="7"/>
        <v>0.73080021140162976</v>
      </c>
      <c r="H122" s="11">
        <v>8190212</v>
      </c>
      <c r="I122" s="191">
        <v>264146756</v>
      </c>
    </row>
    <row r="123" spans="1:13" x14ac:dyDescent="0.25">
      <c r="A123" t="s">
        <v>82</v>
      </c>
      <c r="B123" t="s">
        <v>38</v>
      </c>
      <c r="C123" s="119">
        <v>10</v>
      </c>
      <c r="D123" s="11">
        <v>6254450</v>
      </c>
      <c r="E123" s="11">
        <v>660565</v>
      </c>
      <c r="F123" s="91">
        <f t="shared" si="6"/>
        <v>0.90447381531348814</v>
      </c>
      <c r="G123" s="62">
        <f t="shared" si="7"/>
        <v>0.68692899154569209</v>
      </c>
      <c r="H123" s="11">
        <v>6915015</v>
      </c>
      <c r="I123" s="191">
        <v>213389755</v>
      </c>
    </row>
    <row r="124" spans="1:13" x14ac:dyDescent="0.25">
      <c r="A124" t="s">
        <v>82</v>
      </c>
      <c r="B124" t="s">
        <v>38</v>
      </c>
      <c r="C124" s="119">
        <v>15</v>
      </c>
      <c r="D124" s="11">
        <v>5054628</v>
      </c>
      <c r="E124" s="11">
        <v>292033</v>
      </c>
      <c r="F124" s="91">
        <f t="shared" si="6"/>
        <v>0.94538030370730441</v>
      </c>
      <c r="G124" s="62">
        <f t="shared" si="7"/>
        <v>0.55515201411452941</v>
      </c>
      <c r="H124" s="11">
        <v>5346661</v>
      </c>
      <c r="I124" s="191">
        <v>156169142</v>
      </c>
    </row>
    <row r="125" spans="1:13" x14ac:dyDescent="0.25">
      <c r="A125" t="s">
        <v>82</v>
      </c>
      <c r="B125" t="s">
        <v>38</v>
      </c>
      <c r="C125" s="119">
        <v>20</v>
      </c>
      <c r="D125" s="11">
        <v>3499819</v>
      </c>
      <c r="E125" s="11">
        <v>153978</v>
      </c>
      <c r="F125" s="91">
        <f t="shared" si="6"/>
        <v>0.95785808571193198</v>
      </c>
      <c r="G125" s="62">
        <f t="shared" si="7"/>
        <v>0.38438665850113962</v>
      </c>
      <c r="H125" s="11">
        <v>3653797</v>
      </c>
      <c r="I125" s="191">
        <v>102371836</v>
      </c>
    </row>
    <row r="126" spans="1:13" x14ac:dyDescent="0.25">
      <c r="A126" t="s">
        <v>82</v>
      </c>
      <c r="B126" t="s">
        <v>38</v>
      </c>
      <c r="C126" s="119">
        <v>22</v>
      </c>
      <c r="D126" s="11">
        <v>2879211</v>
      </c>
      <c r="E126" s="11">
        <v>123864</v>
      </c>
      <c r="F126" s="91">
        <f t="shared" si="6"/>
        <v>0.95875427686621217</v>
      </c>
      <c r="G126" s="62">
        <f t="shared" si="7"/>
        <v>0.31622500918182472</v>
      </c>
      <c r="H126" s="11">
        <v>3003075</v>
      </c>
      <c r="I126" s="191">
        <v>83110987</v>
      </c>
    </row>
    <row r="127" spans="1:13" x14ac:dyDescent="0.25">
      <c r="A127" t="s">
        <v>82</v>
      </c>
      <c r="B127" t="s">
        <v>38</v>
      </c>
      <c r="C127" s="119">
        <v>24</v>
      </c>
      <c r="D127" s="11">
        <v>2296025</v>
      </c>
      <c r="E127" s="11">
        <v>102310</v>
      </c>
      <c r="F127" s="91">
        <f t="shared" si="6"/>
        <v>0.95734123881776312</v>
      </c>
      <c r="G127" s="62">
        <f t="shared" si="7"/>
        <v>0.25217343456478153</v>
      </c>
      <c r="H127" s="11">
        <v>2398335</v>
      </c>
      <c r="I127" s="191">
        <v>65744509</v>
      </c>
    </row>
    <row r="128" spans="1:13" x14ac:dyDescent="0.25">
      <c r="A128" t="s">
        <v>82</v>
      </c>
      <c r="B128" t="s">
        <v>38</v>
      </c>
      <c r="C128" s="119">
        <v>26</v>
      </c>
      <c r="D128" s="11">
        <v>1769418</v>
      </c>
      <c r="E128" s="11">
        <v>87004</v>
      </c>
      <c r="F128" s="91">
        <f t="shared" si="6"/>
        <v>0.95313350089580928</v>
      </c>
      <c r="G128" s="62">
        <f t="shared" si="7"/>
        <v>0.19433595637710677</v>
      </c>
      <c r="H128" s="11">
        <v>1856422</v>
      </c>
      <c r="I128" s="191">
        <v>50548111</v>
      </c>
    </row>
    <row r="129" spans="1:13" x14ac:dyDescent="0.25">
      <c r="A129" t="s">
        <v>82</v>
      </c>
      <c r="B129" t="s">
        <v>38</v>
      </c>
      <c r="C129" s="119">
        <v>28</v>
      </c>
      <c r="D129" s="11">
        <v>1310666</v>
      </c>
      <c r="E129" s="11">
        <v>75548</v>
      </c>
      <c r="F129" s="91">
        <f t="shared" si="6"/>
        <v>0.94550047828113115</v>
      </c>
      <c r="G129" s="62">
        <f t="shared" si="7"/>
        <v>0.1439510226531871</v>
      </c>
      <c r="H129" s="11">
        <v>1386214</v>
      </c>
      <c r="I129" s="191">
        <v>37617296</v>
      </c>
    </row>
    <row r="130" spans="1:13" x14ac:dyDescent="0.25">
      <c r="A130" t="s">
        <v>82</v>
      </c>
      <c r="B130" t="s">
        <v>38</v>
      </c>
      <c r="C130" s="119">
        <v>30</v>
      </c>
      <c r="D130" s="11">
        <v>932269</v>
      </c>
      <c r="E130" s="11">
        <v>66541</v>
      </c>
      <c r="F130" s="91">
        <f t="shared" si="6"/>
        <v>0.93337972186902418</v>
      </c>
      <c r="G130" s="62">
        <f t="shared" si="7"/>
        <v>0.10239151388520347</v>
      </c>
      <c r="H130" s="11">
        <v>998810</v>
      </c>
      <c r="I130" s="191">
        <v>27124567</v>
      </c>
    </row>
    <row r="131" spans="1:13" x14ac:dyDescent="0.25">
      <c r="A131" t="s">
        <v>82</v>
      </c>
      <c r="B131" t="s">
        <v>38</v>
      </c>
      <c r="C131" s="119">
        <v>32</v>
      </c>
      <c r="D131" s="11">
        <v>632494</v>
      </c>
      <c r="E131" s="11">
        <v>57234</v>
      </c>
      <c r="F131" s="91">
        <f t="shared" si="6"/>
        <v>0.91701946274473412</v>
      </c>
      <c r="G131" s="62">
        <f t="shared" si="7"/>
        <v>6.9467093921719889E-2</v>
      </c>
      <c r="H131" s="11">
        <v>689728</v>
      </c>
      <c r="I131" s="191">
        <v>18820957</v>
      </c>
    </row>
    <row r="132" spans="1:13" x14ac:dyDescent="0.25">
      <c r="A132" t="s">
        <v>82</v>
      </c>
      <c r="B132" t="s">
        <v>38</v>
      </c>
      <c r="C132" s="119">
        <v>34</v>
      </c>
      <c r="D132" s="11">
        <v>401207</v>
      </c>
      <c r="E132" s="11">
        <v>50986</v>
      </c>
      <c r="F132" s="91">
        <f t="shared" si="6"/>
        <v>0.88724725946664362</v>
      </c>
      <c r="G132" s="62">
        <f t="shared" si="7"/>
        <v>4.4064741090115433E-2</v>
      </c>
      <c r="H132" s="11">
        <v>452193</v>
      </c>
      <c r="I132" s="191">
        <v>12496016</v>
      </c>
    </row>
    <row r="133" spans="1:13" x14ac:dyDescent="0.25">
      <c r="A133" t="s">
        <v>82</v>
      </c>
      <c r="B133" t="s">
        <v>38</v>
      </c>
      <c r="C133" s="119">
        <v>36</v>
      </c>
      <c r="D133" s="11">
        <v>239198</v>
      </c>
      <c r="E133" s="11">
        <v>46374</v>
      </c>
      <c r="F133" s="91">
        <f t="shared" si="6"/>
        <v>0.83761012984466265</v>
      </c>
      <c r="G133" s="62">
        <f t="shared" si="7"/>
        <v>2.6271221437495936E-2</v>
      </c>
      <c r="H133" s="11">
        <v>285572</v>
      </c>
      <c r="I133" s="191">
        <v>8068299</v>
      </c>
    </row>
    <row r="134" spans="1:13" x14ac:dyDescent="0.25">
      <c r="A134" t="s">
        <v>82</v>
      </c>
      <c r="B134" t="s">
        <v>38</v>
      </c>
      <c r="C134" s="119">
        <v>38</v>
      </c>
      <c r="D134" s="11">
        <v>143069</v>
      </c>
      <c r="E134" s="11">
        <v>42739</v>
      </c>
      <c r="F134" s="91">
        <f t="shared" si="6"/>
        <v>0.76998299319727892</v>
      </c>
      <c r="G134" s="62">
        <f t="shared" si="7"/>
        <v>1.5713331130866922E-2</v>
      </c>
      <c r="H134" s="11">
        <v>185808</v>
      </c>
      <c r="I134" s="191">
        <v>5394291</v>
      </c>
    </row>
    <row r="135" spans="1:13" s="6" customFormat="1" x14ac:dyDescent="0.25">
      <c r="A135" s="2" t="s">
        <v>82</v>
      </c>
      <c r="B135" s="2" t="s">
        <v>38</v>
      </c>
      <c r="C135" s="120">
        <v>40</v>
      </c>
      <c r="D135" s="12">
        <v>93580</v>
      </c>
      <c r="E135" s="12">
        <v>39688</v>
      </c>
      <c r="F135" s="53">
        <f t="shared" si="6"/>
        <v>0.70219407509679743</v>
      </c>
      <c r="G135" s="63">
        <f t="shared" si="7"/>
        <v>1.0277932516663474E-2</v>
      </c>
      <c r="H135" s="12">
        <v>133268</v>
      </c>
      <c r="I135" s="192">
        <v>3948114</v>
      </c>
      <c r="K135"/>
      <c r="L135"/>
      <c r="M135"/>
    </row>
  </sheetData>
  <conditionalFormatting sqref="F1:F1048576">
    <cfRule type="colorScale" priority="4">
      <colorScale>
        <cfvo type="percentile" val="10"/>
        <cfvo type="percentile" val="90"/>
        <color theme="0"/>
        <color theme="9" tint="-0.249977111117893"/>
      </colorScale>
    </cfRule>
  </conditionalFormatting>
  <conditionalFormatting sqref="G1:G1048576">
    <cfRule type="colorScale" priority="3">
      <colorScale>
        <cfvo type="percentile" val="10"/>
        <cfvo type="percentile" val="90"/>
        <color theme="0"/>
        <color rgb="FF00B050"/>
      </colorScale>
    </cfRule>
  </conditionalFormatting>
  <conditionalFormatting sqref="I2:I135">
    <cfRule type="colorScale" priority="1">
      <colorScale>
        <cfvo type="percentile" val="10"/>
        <cfvo type="percentile" val="90"/>
        <color theme="0"/>
        <color theme="4" tint="-0.249977111117893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87"/>
  <sheetViews>
    <sheetView tabSelected="1" workbookViewId="0">
      <pane ySplit="1" topLeftCell="A2" activePane="bottomLeft" state="frozen"/>
      <selection pane="bottomLeft" activeCell="K14" sqref="K14"/>
    </sheetView>
  </sheetViews>
  <sheetFormatPr defaultRowHeight="15" x14ac:dyDescent="0.25"/>
  <cols>
    <col min="2" max="2" width="13.28515625" bestFit="1" customWidth="1"/>
    <col min="3" max="3" width="9.85546875" bestFit="1" customWidth="1"/>
    <col min="4" max="4" width="11.5703125" style="11" bestFit="1" customWidth="1"/>
    <col min="5" max="5" width="12.28515625" style="11" bestFit="1" customWidth="1"/>
    <col min="6" max="6" width="13.85546875" style="110" bestFit="1" customWidth="1"/>
    <col min="7" max="7" width="16.42578125" style="91" bestFit="1" customWidth="1"/>
    <col min="8" max="8" width="14.42578125" bestFit="1" customWidth="1"/>
    <col min="9" max="9" width="20" bestFit="1" customWidth="1"/>
    <col min="10" max="10" width="12" bestFit="1" customWidth="1"/>
    <col min="11" max="11" width="48.140625" bestFit="1" customWidth="1"/>
    <col min="12" max="12" width="14.42578125" bestFit="1" customWidth="1"/>
    <col min="13" max="13" width="20" bestFit="1" customWidth="1"/>
  </cols>
  <sheetData>
    <row r="1" spans="1:13" x14ac:dyDescent="0.25">
      <c r="A1" s="8" t="s">
        <v>32</v>
      </c>
      <c r="B1" s="8" t="s">
        <v>6</v>
      </c>
      <c r="C1" s="118" t="s">
        <v>7</v>
      </c>
      <c r="D1" s="113" t="s">
        <v>0</v>
      </c>
      <c r="E1" s="113" t="s">
        <v>85</v>
      </c>
      <c r="F1" s="9" t="s">
        <v>84</v>
      </c>
      <c r="G1" s="112" t="s">
        <v>83</v>
      </c>
      <c r="H1" s="113" t="s">
        <v>87</v>
      </c>
      <c r="I1" s="115" t="s">
        <v>88</v>
      </c>
      <c r="K1" s="109"/>
      <c r="L1" s="114"/>
      <c r="M1" s="114"/>
    </row>
    <row r="2" spans="1:13" x14ac:dyDescent="0.25">
      <c r="A2" s="13" t="s">
        <v>86</v>
      </c>
      <c r="B2" s="10" t="s">
        <v>55</v>
      </c>
      <c r="C2" s="125">
        <v>0</v>
      </c>
      <c r="D2" s="14">
        <v>15381955</v>
      </c>
      <c r="E2" s="14">
        <v>3201055</v>
      </c>
      <c r="F2" s="47">
        <f t="shared" ref="F2:F39" si="0">D2/(D2+E2)</f>
        <v>0.82774292216384748</v>
      </c>
      <c r="G2" s="61">
        <f t="shared" ref="G2:G39" si="1">D2/($D$2+$E$2)</f>
        <v>0.82774292216384748</v>
      </c>
      <c r="H2" s="14">
        <v>18583010</v>
      </c>
      <c r="I2" s="122">
        <v>1542389830</v>
      </c>
      <c r="K2" s="109"/>
      <c r="L2" s="114"/>
      <c r="M2" s="114"/>
    </row>
    <row r="3" spans="1:13" x14ac:dyDescent="0.25">
      <c r="A3" s="6" t="s">
        <v>86</v>
      </c>
      <c r="B3" s="131" t="s">
        <v>8</v>
      </c>
      <c r="C3" s="132" t="s">
        <v>9</v>
      </c>
      <c r="D3" s="134">
        <v>13452399</v>
      </c>
      <c r="E3" s="11">
        <v>252510</v>
      </c>
      <c r="F3" s="54">
        <f t="shared" si="0"/>
        <v>0.98157521512911905</v>
      </c>
      <c r="G3" s="62">
        <f t="shared" si="1"/>
        <v>0.72390850567265475</v>
      </c>
      <c r="H3" s="18">
        <v>13704909</v>
      </c>
      <c r="I3" s="79">
        <v>1080347491</v>
      </c>
      <c r="K3" s="109"/>
      <c r="L3" s="114"/>
      <c r="M3" s="114"/>
    </row>
    <row r="4" spans="1:13" x14ac:dyDescent="0.25">
      <c r="A4" s="6" t="s">
        <v>86</v>
      </c>
      <c r="B4" s="6" t="s">
        <v>8</v>
      </c>
      <c r="C4" s="132" t="s">
        <v>10</v>
      </c>
      <c r="D4" s="11">
        <v>13430536</v>
      </c>
      <c r="E4" s="11">
        <v>251187</v>
      </c>
      <c r="F4" s="54">
        <f t="shared" si="0"/>
        <v>0.98164068955350137</v>
      </c>
      <c r="G4" s="62">
        <f t="shared" si="1"/>
        <v>0.72273200089759404</v>
      </c>
      <c r="H4" s="18">
        <v>13681723</v>
      </c>
      <c r="I4" s="79">
        <v>1071747113</v>
      </c>
      <c r="K4" s="109"/>
      <c r="L4" s="114"/>
      <c r="M4" s="114"/>
    </row>
    <row r="5" spans="1:13" x14ac:dyDescent="0.25">
      <c r="A5" s="6" t="s">
        <v>86</v>
      </c>
      <c r="B5" s="6" t="s">
        <v>8</v>
      </c>
      <c r="C5" s="132" t="s">
        <v>12</v>
      </c>
      <c r="D5" s="11">
        <v>13252897</v>
      </c>
      <c r="E5" s="11">
        <v>245948</v>
      </c>
      <c r="F5" s="54">
        <f t="shared" si="0"/>
        <v>0.98178007081346585</v>
      </c>
      <c r="G5" s="62">
        <f t="shared" si="1"/>
        <v>0.71317278524846084</v>
      </c>
      <c r="H5" s="18">
        <v>13498845</v>
      </c>
      <c r="I5" s="79">
        <v>1049772221</v>
      </c>
      <c r="K5" s="109"/>
      <c r="L5" s="114"/>
      <c r="M5" s="114"/>
    </row>
    <row r="6" spans="1:13" x14ac:dyDescent="0.25">
      <c r="A6" s="6" t="s">
        <v>86</v>
      </c>
      <c r="B6" s="6" t="s">
        <v>8</v>
      </c>
      <c r="C6" s="132" t="s">
        <v>15</v>
      </c>
      <c r="D6" s="18">
        <v>12638759</v>
      </c>
      <c r="E6" s="18">
        <v>225356</v>
      </c>
      <c r="F6" s="54">
        <f t="shared" si="0"/>
        <v>0.98248181083580177</v>
      </c>
      <c r="G6" s="62">
        <f t="shared" si="1"/>
        <v>0.68012442548327745</v>
      </c>
      <c r="H6" s="18">
        <v>12864115</v>
      </c>
      <c r="I6" s="79">
        <v>984598726</v>
      </c>
      <c r="K6" s="109"/>
      <c r="L6" s="114"/>
      <c r="M6" s="114"/>
    </row>
    <row r="7" spans="1:13" x14ac:dyDescent="0.25">
      <c r="A7" s="6" t="s">
        <v>86</v>
      </c>
      <c r="B7" s="6" t="s">
        <v>8</v>
      </c>
      <c r="C7" s="132" t="s">
        <v>19</v>
      </c>
      <c r="D7" s="18">
        <v>10596917</v>
      </c>
      <c r="E7" s="18">
        <v>155640</v>
      </c>
      <c r="F7" s="54">
        <f t="shared" si="0"/>
        <v>0.98552530342317646</v>
      </c>
      <c r="G7" s="62">
        <f t="shared" si="1"/>
        <v>0.57024760789559925</v>
      </c>
      <c r="H7" s="18">
        <v>10752557</v>
      </c>
      <c r="I7" s="79">
        <v>766678883</v>
      </c>
      <c r="K7" s="109"/>
      <c r="L7" s="114"/>
      <c r="M7" s="114"/>
    </row>
    <row r="8" spans="1:13" x14ac:dyDescent="0.25">
      <c r="A8" s="6" t="s">
        <v>86</v>
      </c>
      <c r="B8" s="6" t="s">
        <v>8</v>
      </c>
      <c r="C8" s="132" t="s">
        <v>24</v>
      </c>
      <c r="D8" s="18">
        <v>1339289</v>
      </c>
      <c r="E8" s="18">
        <v>13940</v>
      </c>
      <c r="F8" s="54">
        <f t="shared" si="0"/>
        <v>0.98969871322592107</v>
      </c>
      <c r="G8" s="62">
        <f t="shared" si="1"/>
        <v>7.2070617192801376E-2</v>
      </c>
      <c r="H8" s="18">
        <v>1353229</v>
      </c>
      <c r="I8" s="79">
        <v>81730489</v>
      </c>
      <c r="K8" s="109"/>
      <c r="L8" s="114"/>
      <c r="M8" s="114"/>
    </row>
    <row r="9" spans="1:13" x14ac:dyDescent="0.25">
      <c r="A9" s="6" t="s">
        <v>86</v>
      </c>
      <c r="B9" s="6" t="s">
        <v>8</v>
      </c>
      <c r="C9" s="119" t="s">
        <v>11</v>
      </c>
      <c r="D9" s="18">
        <v>12453417</v>
      </c>
      <c r="E9" s="18">
        <v>223484</v>
      </c>
      <c r="F9" s="54">
        <f t="shared" si="0"/>
        <v>0.98237077026948461</v>
      </c>
      <c r="G9" s="62">
        <f t="shared" si="1"/>
        <v>0.67015069141113304</v>
      </c>
      <c r="H9" s="11">
        <v>12676901</v>
      </c>
      <c r="I9" s="79">
        <v>996119818</v>
      </c>
    </row>
    <row r="10" spans="1:13" x14ac:dyDescent="0.25">
      <c r="A10" t="s">
        <v>86</v>
      </c>
      <c r="B10" t="s">
        <v>8</v>
      </c>
      <c r="C10" s="119" t="s">
        <v>13</v>
      </c>
      <c r="D10" s="11">
        <v>12525992</v>
      </c>
      <c r="E10" s="11">
        <v>224293</v>
      </c>
      <c r="F10" s="91">
        <f t="shared" si="0"/>
        <v>0.98240878537224852</v>
      </c>
      <c r="G10" s="62">
        <f t="shared" si="1"/>
        <v>0.67405614052836438</v>
      </c>
      <c r="H10" s="11">
        <v>12750285</v>
      </c>
      <c r="I10" s="11">
        <v>994176550</v>
      </c>
    </row>
    <row r="11" spans="1:13" x14ac:dyDescent="0.25">
      <c r="A11" t="s">
        <v>86</v>
      </c>
      <c r="B11" t="s">
        <v>8</v>
      </c>
      <c r="C11" s="119" t="s">
        <v>16</v>
      </c>
      <c r="D11" s="11">
        <v>12278264</v>
      </c>
      <c r="E11" s="11">
        <v>214882</v>
      </c>
      <c r="F11" s="91">
        <f>D11/(D11+E11)</f>
        <v>0.98280000890088048</v>
      </c>
      <c r="G11" s="62">
        <f>D11/($D$2+$E$2)</f>
        <v>0.66072525387437231</v>
      </c>
      <c r="H11" s="11">
        <v>12493146</v>
      </c>
      <c r="I11" s="79">
        <v>957627229</v>
      </c>
    </row>
    <row r="12" spans="1:13" x14ac:dyDescent="0.25">
      <c r="A12" t="s">
        <v>86</v>
      </c>
      <c r="B12" t="s">
        <v>8</v>
      </c>
      <c r="C12" s="119" t="s">
        <v>20</v>
      </c>
      <c r="D12" s="11">
        <v>10473437</v>
      </c>
      <c r="E12" s="11">
        <v>153295</v>
      </c>
      <c r="F12" s="91">
        <f>D12/(D12+E12)</f>
        <v>0.98557458680617893</v>
      </c>
      <c r="G12" s="62">
        <f>D12/($D$2+$E$2)</f>
        <v>0.563602828605269</v>
      </c>
      <c r="H12" s="11">
        <v>10626732</v>
      </c>
      <c r="I12" s="79">
        <v>757843309</v>
      </c>
    </row>
    <row r="13" spans="1:13" x14ac:dyDescent="0.25">
      <c r="A13" t="s">
        <v>86</v>
      </c>
      <c r="B13" t="s">
        <v>8</v>
      </c>
      <c r="C13" s="119" t="s">
        <v>25</v>
      </c>
      <c r="D13" s="11">
        <v>1336271</v>
      </c>
      <c r="E13" s="11">
        <v>13895</v>
      </c>
      <c r="F13" s="91">
        <f>D13/(D13+E13)</f>
        <v>0.98970867285948538</v>
      </c>
      <c r="G13" s="62">
        <f>D13/($D$2+$E$2)</f>
        <v>7.1908210779631498E-2</v>
      </c>
      <c r="H13" s="11">
        <v>1350166</v>
      </c>
      <c r="I13" s="79">
        <v>81544551</v>
      </c>
    </row>
    <row r="14" spans="1:13" x14ac:dyDescent="0.25">
      <c r="A14" t="s">
        <v>86</v>
      </c>
      <c r="B14" t="s">
        <v>8</v>
      </c>
      <c r="C14" s="119" t="s">
        <v>14</v>
      </c>
      <c r="D14" s="11">
        <v>11189233</v>
      </c>
      <c r="E14" s="11">
        <v>190617</v>
      </c>
      <c r="F14" s="91">
        <f t="shared" si="0"/>
        <v>0.98324960346577506</v>
      </c>
      <c r="G14" s="62">
        <f t="shared" si="1"/>
        <v>0.60212166920213683</v>
      </c>
      <c r="H14" s="11">
        <v>11379850</v>
      </c>
      <c r="I14" s="79">
        <v>890379518</v>
      </c>
    </row>
    <row r="15" spans="1:13" x14ac:dyDescent="0.25">
      <c r="A15" t="s">
        <v>86</v>
      </c>
      <c r="B15" t="s">
        <v>8</v>
      </c>
      <c r="C15" s="119" t="s">
        <v>17</v>
      </c>
      <c r="D15" s="11">
        <v>11388065</v>
      </c>
      <c r="E15" s="11">
        <v>192532</v>
      </c>
      <c r="F15" s="91">
        <f t="shared" si="0"/>
        <v>0.98337460495344065</v>
      </c>
      <c r="G15" s="62">
        <f t="shared" si="1"/>
        <v>0.6128213351873566</v>
      </c>
      <c r="H15" s="11">
        <v>11580597</v>
      </c>
      <c r="I15" s="79">
        <v>891070753</v>
      </c>
    </row>
    <row r="16" spans="1:13" x14ac:dyDescent="0.25">
      <c r="A16" t="s">
        <v>86</v>
      </c>
      <c r="B16" t="s">
        <v>8</v>
      </c>
      <c r="C16" s="119" t="s">
        <v>21</v>
      </c>
      <c r="D16" s="11">
        <v>10215325</v>
      </c>
      <c r="E16" s="11">
        <v>148513</v>
      </c>
      <c r="F16" s="91">
        <f t="shared" si="0"/>
        <v>0.98567007705060616</v>
      </c>
      <c r="G16" s="62">
        <f t="shared" si="1"/>
        <v>0.54971315195977399</v>
      </c>
      <c r="H16" s="11">
        <v>10363838</v>
      </c>
      <c r="I16" s="79">
        <v>739668842</v>
      </c>
    </row>
    <row r="17" spans="1:13" x14ac:dyDescent="0.25">
      <c r="A17" t="s">
        <v>86</v>
      </c>
      <c r="B17" t="s">
        <v>8</v>
      </c>
      <c r="C17" s="119" t="s">
        <v>26</v>
      </c>
      <c r="D17" s="11">
        <v>1329224</v>
      </c>
      <c r="E17" s="11">
        <v>13819</v>
      </c>
      <c r="F17" s="91">
        <f>D17/(D17+E17)</f>
        <v>0.98971067940490365</v>
      </c>
      <c r="G17" s="62">
        <f>D17/($D$2+$E$2)</f>
        <v>7.1528993419257697E-2</v>
      </c>
      <c r="H17" s="11">
        <v>1343043</v>
      </c>
      <c r="I17" s="79">
        <v>81113458</v>
      </c>
    </row>
    <row r="18" spans="1:13" x14ac:dyDescent="0.25">
      <c r="A18" t="s">
        <v>86</v>
      </c>
      <c r="B18" t="s">
        <v>8</v>
      </c>
      <c r="C18" s="119" t="s">
        <v>18</v>
      </c>
      <c r="D18" s="11">
        <v>9908623</v>
      </c>
      <c r="E18" s="11">
        <v>157651</v>
      </c>
      <c r="F18" s="91">
        <f>D18/(D18+E18)</f>
        <v>0.98433869374110028</v>
      </c>
      <c r="G18" s="62">
        <f>D18/($D$2+$E$2)</f>
        <v>0.53320872129972485</v>
      </c>
      <c r="H18" s="11">
        <v>10066274</v>
      </c>
      <c r="I18" s="79">
        <v>778783152</v>
      </c>
    </row>
    <row r="19" spans="1:13" x14ac:dyDescent="0.25">
      <c r="A19" t="s">
        <v>86</v>
      </c>
      <c r="B19" t="s">
        <v>8</v>
      </c>
      <c r="C19" s="119" t="s">
        <v>22</v>
      </c>
      <c r="D19" s="11">
        <v>9735316</v>
      </c>
      <c r="E19" s="11">
        <v>139396</v>
      </c>
      <c r="F19" s="91">
        <f t="shared" si="0"/>
        <v>0.98588353766671877</v>
      </c>
      <c r="G19" s="62">
        <f t="shared" si="1"/>
        <v>0.52388262181422707</v>
      </c>
      <c r="H19" s="11">
        <v>9874712</v>
      </c>
      <c r="I19" s="79">
        <v>706465733</v>
      </c>
    </row>
    <row r="20" spans="1:13" x14ac:dyDescent="0.25">
      <c r="A20" t="s">
        <v>86</v>
      </c>
      <c r="B20" t="s">
        <v>8</v>
      </c>
      <c r="C20" s="119" t="s">
        <v>27</v>
      </c>
      <c r="D20" s="11">
        <v>1320933</v>
      </c>
      <c r="E20" s="11">
        <v>13718</v>
      </c>
      <c r="F20" s="91">
        <f>D20/(D20+E20)</f>
        <v>0.98972165757190456</v>
      </c>
      <c r="G20" s="62">
        <f>D20/($D$2+$E$2)</f>
        <v>7.108283319010214E-2</v>
      </c>
      <c r="H20" s="11">
        <v>1334651</v>
      </c>
      <c r="I20" s="79">
        <v>80607161</v>
      </c>
    </row>
    <row r="21" spans="1:13" x14ac:dyDescent="0.25">
      <c r="A21" t="s">
        <v>86</v>
      </c>
      <c r="B21" t="s">
        <v>8</v>
      </c>
      <c r="C21" s="119" t="s">
        <v>23</v>
      </c>
      <c r="D21" s="11">
        <v>7680982</v>
      </c>
      <c r="E21" s="11">
        <v>105011</v>
      </c>
      <c r="F21" s="91">
        <f t="shared" si="0"/>
        <v>0.98651283143974056</v>
      </c>
      <c r="G21" s="62">
        <f t="shared" si="1"/>
        <v>0.41333357728376618</v>
      </c>
      <c r="H21" s="11">
        <v>7785993</v>
      </c>
      <c r="I21" s="79">
        <v>562660089</v>
      </c>
    </row>
    <row r="22" spans="1:13" x14ac:dyDescent="0.25">
      <c r="A22" t="s">
        <v>86</v>
      </c>
      <c r="B22" t="s">
        <v>8</v>
      </c>
      <c r="C22" s="119" t="s">
        <v>28</v>
      </c>
      <c r="D22" s="11">
        <v>1295721</v>
      </c>
      <c r="E22" s="11">
        <v>13439</v>
      </c>
      <c r="F22" s="91">
        <f t="shared" si="0"/>
        <v>0.98973463900516356</v>
      </c>
      <c r="G22" s="62">
        <f t="shared" si="1"/>
        <v>6.9726110032766492E-2</v>
      </c>
      <c r="H22" s="11">
        <v>1309160</v>
      </c>
      <c r="I22" s="79">
        <v>79066770</v>
      </c>
    </row>
    <row r="23" spans="1:13" x14ac:dyDescent="0.25">
      <c r="A23" s="2" t="s">
        <v>86</v>
      </c>
      <c r="B23" s="2" t="s">
        <v>8</v>
      </c>
      <c r="C23" s="120" t="s">
        <v>29</v>
      </c>
      <c r="D23" s="12">
        <v>1115415</v>
      </c>
      <c r="E23" s="12">
        <v>11489</v>
      </c>
      <c r="F23" s="53">
        <f t="shared" si="0"/>
        <v>0.98980481034764278</v>
      </c>
      <c r="G23" s="63">
        <f t="shared" si="1"/>
        <v>6.0023376191478128E-2</v>
      </c>
      <c r="H23" s="33">
        <v>1126904</v>
      </c>
      <c r="I23" s="71">
        <v>68120468</v>
      </c>
    </row>
    <row r="24" spans="1:13" s="6" customFormat="1" x14ac:dyDescent="0.25">
      <c r="A24" s="6" t="s">
        <v>86</v>
      </c>
      <c r="B24" s="6" t="s">
        <v>30</v>
      </c>
      <c r="C24" s="119">
        <v>2</v>
      </c>
      <c r="D24" s="18">
        <v>15381955</v>
      </c>
      <c r="E24" s="18">
        <v>3201055</v>
      </c>
      <c r="F24" s="54">
        <f t="shared" si="0"/>
        <v>0.82774292216384748</v>
      </c>
      <c r="G24" s="62">
        <f t="shared" si="1"/>
        <v>0.82774292216384748</v>
      </c>
      <c r="H24" s="11">
        <v>18583010</v>
      </c>
      <c r="I24" s="11">
        <v>1542389830</v>
      </c>
      <c r="K24"/>
      <c r="L24" s="11"/>
      <c r="M24" s="11"/>
    </row>
    <row r="25" spans="1:13" s="6" customFormat="1" x14ac:dyDescent="0.25">
      <c r="A25" s="6" t="s">
        <v>86</v>
      </c>
      <c r="B25" s="6" t="s">
        <v>30</v>
      </c>
      <c r="C25" s="119">
        <v>4</v>
      </c>
      <c r="D25" s="18">
        <v>14217769</v>
      </c>
      <c r="E25" s="18">
        <v>333394</v>
      </c>
      <c r="F25" s="54">
        <f t="shared" si="0"/>
        <v>0.97708815439700591</v>
      </c>
      <c r="G25" s="62">
        <f t="shared" si="1"/>
        <v>0.76509505187803273</v>
      </c>
      <c r="H25" s="11">
        <v>14551163</v>
      </c>
      <c r="I25" s="11">
        <v>1143716493</v>
      </c>
      <c r="K25"/>
      <c r="L25" s="11"/>
      <c r="M25" s="11"/>
    </row>
    <row r="26" spans="1:13" s="6" customFormat="1" x14ac:dyDescent="0.25">
      <c r="A26" s="6" t="s">
        <v>86</v>
      </c>
      <c r="B26" s="6" t="s">
        <v>30</v>
      </c>
      <c r="C26" s="119">
        <v>6</v>
      </c>
      <c r="D26" s="18">
        <v>14217769</v>
      </c>
      <c r="E26" s="18">
        <v>333392</v>
      </c>
      <c r="F26" s="54">
        <f t="shared" si="0"/>
        <v>0.97708828869393993</v>
      </c>
      <c r="G26" s="62">
        <f t="shared" si="1"/>
        <v>0.76509505187803273</v>
      </c>
      <c r="H26" s="11">
        <v>14551161</v>
      </c>
      <c r="I26" s="11">
        <v>1143716373</v>
      </c>
      <c r="K26"/>
      <c r="L26" s="11"/>
      <c r="M26" s="11"/>
    </row>
    <row r="27" spans="1:13" s="6" customFormat="1" x14ac:dyDescent="0.25">
      <c r="A27" s="6" t="s">
        <v>86</v>
      </c>
      <c r="B27" s="6" t="s">
        <v>30</v>
      </c>
      <c r="C27" s="119">
        <v>8</v>
      </c>
      <c r="D27" s="18">
        <v>14217769</v>
      </c>
      <c r="E27" s="18">
        <v>333392</v>
      </c>
      <c r="F27" s="54">
        <f t="shared" si="0"/>
        <v>0.97708828869393993</v>
      </c>
      <c r="G27" s="62">
        <f t="shared" si="1"/>
        <v>0.76509505187803273</v>
      </c>
      <c r="H27" s="11">
        <v>14551161</v>
      </c>
      <c r="I27" s="11">
        <v>1143716372</v>
      </c>
      <c r="K27"/>
      <c r="L27" s="11"/>
      <c r="M27" s="11"/>
    </row>
    <row r="28" spans="1:13" s="6" customFormat="1" x14ac:dyDescent="0.25">
      <c r="A28" s="6" t="s">
        <v>86</v>
      </c>
      <c r="B28" s="6" t="s">
        <v>30</v>
      </c>
      <c r="C28" s="119">
        <v>10</v>
      </c>
      <c r="D28" s="18">
        <v>14217768</v>
      </c>
      <c r="E28" s="18">
        <v>333390</v>
      </c>
      <c r="F28" s="54">
        <f t="shared" si="0"/>
        <v>0.97708842141635743</v>
      </c>
      <c r="G28" s="62">
        <f t="shared" si="1"/>
        <v>0.76509499806543724</v>
      </c>
      <c r="H28" s="11">
        <v>14551158</v>
      </c>
      <c r="I28" s="11">
        <v>1143716187</v>
      </c>
      <c r="K28"/>
      <c r="L28" s="11"/>
      <c r="M28" s="11"/>
    </row>
    <row r="29" spans="1:13" s="6" customFormat="1" x14ac:dyDescent="0.25">
      <c r="A29" s="6" t="s">
        <v>86</v>
      </c>
      <c r="B29" s="6" t="s">
        <v>30</v>
      </c>
      <c r="C29" s="119">
        <v>12</v>
      </c>
      <c r="D29" s="18">
        <v>14217768</v>
      </c>
      <c r="E29" s="18">
        <v>333388</v>
      </c>
      <c r="F29" s="54">
        <f t="shared" si="0"/>
        <v>0.97708855571337427</v>
      </c>
      <c r="G29" s="62">
        <f t="shared" si="1"/>
        <v>0.76509499806543724</v>
      </c>
      <c r="H29" s="11">
        <v>14551156</v>
      </c>
      <c r="I29" s="11">
        <v>1143716034</v>
      </c>
      <c r="K29"/>
      <c r="L29" s="11"/>
      <c r="M29" s="11"/>
    </row>
    <row r="30" spans="1:13" s="6" customFormat="1" x14ac:dyDescent="0.25">
      <c r="A30" s="6" t="s">
        <v>86</v>
      </c>
      <c r="B30" s="6" t="s">
        <v>30</v>
      </c>
      <c r="C30" s="119">
        <v>14</v>
      </c>
      <c r="D30" s="18">
        <v>14217767</v>
      </c>
      <c r="E30" s="18">
        <v>333387</v>
      </c>
      <c r="F30" s="54">
        <f t="shared" si="0"/>
        <v>0.9770886212873563</v>
      </c>
      <c r="G30" s="62">
        <f t="shared" si="1"/>
        <v>0.76509494425284175</v>
      </c>
      <c r="H30" s="11">
        <v>14551154</v>
      </c>
      <c r="I30" s="11">
        <v>1143715880</v>
      </c>
      <c r="K30"/>
      <c r="L30" s="11"/>
      <c r="M30" s="11"/>
    </row>
    <row r="31" spans="1:13" s="6" customFormat="1" x14ac:dyDescent="0.25">
      <c r="A31" s="6" t="s">
        <v>86</v>
      </c>
      <c r="B31" s="6" t="s">
        <v>30</v>
      </c>
      <c r="C31" s="119">
        <v>16</v>
      </c>
      <c r="D31" s="18">
        <v>14217921</v>
      </c>
      <c r="E31" s="18">
        <v>333078</v>
      </c>
      <c r="F31" s="54">
        <f t="shared" si="0"/>
        <v>0.97710961288637299</v>
      </c>
      <c r="G31" s="62">
        <f t="shared" si="1"/>
        <v>0.76510323139254621</v>
      </c>
      <c r="H31" s="11">
        <v>14550999</v>
      </c>
      <c r="I31" s="11">
        <v>1143050486</v>
      </c>
      <c r="K31"/>
      <c r="L31" s="11"/>
      <c r="M31" s="11"/>
    </row>
    <row r="32" spans="1:13" s="6" customFormat="1" x14ac:dyDescent="0.25">
      <c r="A32" s="6" t="s">
        <v>86</v>
      </c>
      <c r="B32" s="6" t="s">
        <v>30</v>
      </c>
      <c r="C32" s="119">
        <v>18</v>
      </c>
      <c r="D32" s="18">
        <v>14217910</v>
      </c>
      <c r="E32" s="18">
        <v>331749</v>
      </c>
      <c r="F32" s="54">
        <f t="shared" si="0"/>
        <v>0.97719884706576288</v>
      </c>
      <c r="G32" s="62">
        <f t="shared" si="1"/>
        <v>0.76510263945399593</v>
      </c>
      <c r="H32" s="11">
        <v>14549659</v>
      </c>
      <c r="I32" s="11">
        <v>1140262412</v>
      </c>
      <c r="K32"/>
      <c r="L32" s="11"/>
      <c r="M32" s="11"/>
    </row>
    <row r="33" spans="1:13" s="6" customFormat="1" x14ac:dyDescent="0.25">
      <c r="A33" s="6" t="s">
        <v>86</v>
      </c>
      <c r="B33" s="6" t="s">
        <v>30</v>
      </c>
      <c r="C33" s="119">
        <v>20</v>
      </c>
      <c r="D33" s="18">
        <v>14195273</v>
      </c>
      <c r="E33" s="18">
        <v>327760</v>
      </c>
      <c r="F33" s="54">
        <f t="shared" si="0"/>
        <v>0.97743171140628815</v>
      </c>
      <c r="G33" s="62">
        <f t="shared" si="1"/>
        <v>0.76388448373003082</v>
      </c>
      <c r="H33" s="11">
        <v>14523033</v>
      </c>
      <c r="I33" s="11">
        <v>1134941804</v>
      </c>
      <c r="K33"/>
      <c r="L33" s="11"/>
      <c r="M33" s="11"/>
    </row>
    <row r="34" spans="1:13" s="6" customFormat="1" x14ac:dyDescent="0.25">
      <c r="A34" s="6" t="s">
        <v>86</v>
      </c>
      <c r="B34" s="6" t="s">
        <v>30</v>
      </c>
      <c r="C34" s="119">
        <v>22</v>
      </c>
      <c r="D34" s="18">
        <v>14070086</v>
      </c>
      <c r="E34" s="18">
        <v>318107</v>
      </c>
      <c r="F34" s="54">
        <f t="shared" si="0"/>
        <v>0.97789110835530213</v>
      </c>
      <c r="G34" s="62">
        <f t="shared" si="1"/>
        <v>0.75714784633920984</v>
      </c>
      <c r="H34" s="11">
        <v>14388193</v>
      </c>
      <c r="I34" s="11">
        <v>1122850200</v>
      </c>
      <c r="K34"/>
      <c r="L34" s="11"/>
      <c r="M34" s="11"/>
    </row>
    <row r="35" spans="1:13" s="6" customFormat="1" x14ac:dyDescent="0.25">
      <c r="A35" s="6" t="s">
        <v>86</v>
      </c>
      <c r="B35" s="6" t="s">
        <v>30</v>
      </c>
      <c r="C35" s="119">
        <v>24</v>
      </c>
      <c r="D35" s="18">
        <v>13844143</v>
      </c>
      <c r="E35" s="18">
        <v>304559</v>
      </c>
      <c r="F35" s="54">
        <f t="shared" si="0"/>
        <v>0.9784744211871873</v>
      </c>
      <c r="G35" s="62">
        <f t="shared" si="1"/>
        <v>0.74498926707783075</v>
      </c>
      <c r="H35" s="11">
        <v>14148702</v>
      </c>
      <c r="I35" s="11">
        <v>1103326345</v>
      </c>
      <c r="K35"/>
      <c r="L35" s="11"/>
      <c r="M35" s="11"/>
    </row>
    <row r="36" spans="1:13" s="6" customFormat="1" x14ac:dyDescent="0.25">
      <c r="A36" s="6" t="s">
        <v>86</v>
      </c>
      <c r="B36" s="6" t="s">
        <v>30</v>
      </c>
      <c r="C36" s="119">
        <v>26</v>
      </c>
      <c r="D36" s="18">
        <v>13527812</v>
      </c>
      <c r="E36" s="18">
        <v>286333</v>
      </c>
      <c r="F36" s="54">
        <f t="shared" si="0"/>
        <v>0.97927247759452363</v>
      </c>
      <c r="G36" s="62">
        <f t="shared" si="1"/>
        <v>0.72796667493586886</v>
      </c>
      <c r="H36" s="11">
        <v>13814145</v>
      </c>
      <c r="I36" s="11">
        <v>1076014232</v>
      </c>
      <c r="K36"/>
      <c r="L36" s="11"/>
      <c r="M36" s="11"/>
    </row>
    <row r="37" spans="1:13" s="6" customFormat="1" x14ac:dyDescent="0.25">
      <c r="A37" s="6" t="s">
        <v>86</v>
      </c>
      <c r="B37" s="6" t="s">
        <v>30</v>
      </c>
      <c r="C37" s="119">
        <v>28</v>
      </c>
      <c r="D37" s="18">
        <v>13100306</v>
      </c>
      <c r="E37" s="18">
        <v>261180</v>
      </c>
      <c r="F37" s="54">
        <f t="shared" si="0"/>
        <v>0.98045277299246503</v>
      </c>
      <c r="G37" s="62">
        <f t="shared" si="1"/>
        <v>0.70496146749100386</v>
      </c>
      <c r="H37" s="11">
        <v>13361486</v>
      </c>
      <c r="I37" s="11">
        <v>1038114687</v>
      </c>
      <c r="K37"/>
      <c r="L37" s="11"/>
      <c r="M37" s="11"/>
    </row>
    <row r="38" spans="1:13" s="6" customFormat="1" x14ac:dyDescent="0.25">
      <c r="A38" s="6" t="s">
        <v>86</v>
      </c>
      <c r="B38" s="6" t="s">
        <v>30</v>
      </c>
      <c r="C38" s="119">
        <v>30</v>
      </c>
      <c r="D38" s="18">
        <v>12509176</v>
      </c>
      <c r="E38" s="18">
        <v>223282</v>
      </c>
      <c r="F38" s="54">
        <f t="shared" si="0"/>
        <v>0.98246355888234616</v>
      </c>
      <c r="G38" s="62">
        <f t="shared" si="1"/>
        <v>0.67315122792271009</v>
      </c>
      <c r="H38" s="11">
        <v>12732458</v>
      </c>
      <c r="I38" s="11">
        <v>984036401</v>
      </c>
      <c r="K38"/>
      <c r="L38" s="11"/>
      <c r="M38" s="11"/>
    </row>
    <row r="39" spans="1:13" s="6" customFormat="1" x14ac:dyDescent="0.25">
      <c r="A39" s="6" t="s">
        <v>86</v>
      </c>
      <c r="B39" s="6" t="s">
        <v>30</v>
      </c>
      <c r="C39" s="119">
        <v>32</v>
      </c>
      <c r="D39" s="18">
        <v>11665730</v>
      </c>
      <c r="E39" s="18">
        <v>188813</v>
      </c>
      <c r="F39" s="54">
        <f t="shared" si="0"/>
        <v>0.98407251970826715</v>
      </c>
      <c r="G39" s="62">
        <f t="shared" si="1"/>
        <v>0.62776320951234488</v>
      </c>
      <c r="H39" s="11">
        <v>11854543</v>
      </c>
      <c r="I39" s="11">
        <v>906234480</v>
      </c>
      <c r="K39"/>
      <c r="L39" s="11"/>
      <c r="M39" s="11"/>
    </row>
    <row r="40" spans="1:13" s="6" customFormat="1" x14ac:dyDescent="0.25">
      <c r="A40" s="6" t="s">
        <v>86</v>
      </c>
      <c r="B40" s="6" t="s">
        <v>30</v>
      </c>
      <c r="C40" s="119">
        <v>34</v>
      </c>
      <c r="D40" s="18">
        <v>10324205</v>
      </c>
      <c r="E40" s="18">
        <v>152747</v>
      </c>
      <c r="F40" s="54">
        <f t="shared" ref="F40:F71" si="2">D40/(D40+E40)</f>
        <v>0.98542066433061826</v>
      </c>
      <c r="G40" s="62">
        <f t="shared" ref="G40:G71" si="3">D40/($D$2+$E$2)</f>
        <v>0.55557226735604193</v>
      </c>
      <c r="H40" s="11">
        <v>10476952</v>
      </c>
      <c r="I40" s="11">
        <v>784685585</v>
      </c>
      <c r="K40"/>
      <c r="L40" s="11"/>
      <c r="M40" s="11"/>
    </row>
    <row r="41" spans="1:13" s="6" customFormat="1" x14ac:dyDescent="0.25">
      <c r="A41" s="6" t="s">
        <v>86</v>
      </c>
      <c r="B41" s="6" t="s">
        <v>30</v>
      </c>
      <c r="C41" s="119">
        <v>36</v>
      </c>
      <c r="D41" s="18">
        <v>8122706</v>
      </c>
      <c r="E41" s="18">
        <v>108130</v>
      </c>
      <c r="F41" s="54">
        <f t="shared" si="2"/>
        <v>0.98686281685116795</v>
      </c>
      <c r="G41" s="62">
        <f t="shared" si="3"/>
        <v>0.43710389221121876</v>
      </c>
      <c r="H41" s="11">
        <v>8230836</v>
      </c>
      <c r="I41" s="11">
        <v>595896659</v>
      </c>
      <c r="K41"/>
      <c r="L41" s="11"/>
      <c r="M41" s="11"/>
    </row>
    <row r="42" spans="1:13" s="6" customFormat="1" x14ac:dyDescent="0.25">
      <c r="A42" s="6" t="s">
        <v>86</v>
      </c>
      <c r="B42" s="6" t="s">
        <v>30</v>
      </c>
      <c r="C42" s="119">
        <v>38</v>
      </c>
      <c r="D42" s="18">
        <v>4683547</v>
      </c>
      <c r="E42" s="18">
        <v>55695</v>
      </c>
      <c r="F42" s="54">
        <f t="shared" si="2"/>
        <v>0.9882481206910303</v>
      </c>
      <c r="G42" s="62">
        <f t="shared" si="3"/>
        <v>0.25203382014000963</v>
      </c>
      <c r="H42" s="11">
        <v>4739242</v>
      </c>
      <c r="I42" s="11">
        <v>325806305</v>
      </c>
      <c r="K42"/>
      <c r="L42" s="11"/>
      <c r="M42" s="11"/>
    </row>
    <row r="43" spans="1:13" s="6" customFormat="1" x14ac:dyDescent="0.25">
      <c r="A43" s="2" t="s">
        <v>86</v>
      </c>
      <c r="B43" s="2" t="s">
        <v>30</v>
      </c>
      <c r="C43" s="120">
        <v>40</v>
      </c>
      <c r="D43" s="12">
        <v>1032</v>
      </c>
      <c r="E43" s="12">
        <v>6</v>
      </c>
      <c r="F43" s="53">
        <f t="shared" si="2"/>
        <v>0.9942196531791907</v>
      </c>
      <c r="G43" s="63">
        <f t="shared" si="3"/>
        <v>5.5534598539203281E-5</v>
      </c>
      <c r="H43" s="11">
        <v>1038</v>
      </c>
      <c r="I43" s="11">
        <v>63716</v>
      </c>
      <c r="K43"/>
      <c r="L43" s="11"/>
      <c r="M43" s="11"/>
    </row>
    <row r="44" spans="1:13" s="6" customFormat="1" x14ac:dyDescent="0.25">
      <c r="A44" s="6" t="s">
        <v>86</v>
      </c>
      <c r="B44" s="6" t="s">
        <v>2</v>
      </c>
      <c r="C44" s="119">
        <v>2</v>
      </c>
      <c r="D44" s="18">
        <v>14187935</v>
      </c>
      <c r="E44" s="18">
        <v>320659</v>
      </c>
      <c r="F44" s="54">
        <f t="shared" si="2"/>
        <v>0.97789868542740943</v>
      </c>
      <c r="G44" s="62">
        <f t="shared" si="3"/>
        <v>0.76348960690437129</v>
      </c>
      <c r="H44" s="11">
        <v>14508594</v>
      </c>
      <c r="I44" s="79">
        <v>1132637481</v>
      </c>
      <c r="K44"/>
      <c r="L44" s="11"/>
      <c r="M44" s="11"/>
    </row>
    <row r="45" spans="1:13" s="6" customFormat="1" x14ac:dyDescent="0.25">
      <c r="A45" s="6" t="s">
        <v>86</v>
      </c>
      <c r="B45" s="6" t="s">
        <v>2</v>
      </c>
      <c r="C45" s="119">
        <v>4</v>
      </c>
      <c r="D45" s="18">
        <v>14187935</v>
      </c>
      <c r="E45" s="18">
        <v>320659</v>
      </c>
      <c r="F45" s="54">
        <f t="shared" si="2"/>
        <v>0.97789868542740943</v>
      </c>
      <c r="G45" s="62">
        <f t="shared" si="3"/>
        <v>0.76348960690437129</v>
      </c>
      <c r="H45" s="11">
        <v>14508594</v>
      </c>
      <c r="I45" s="79">
        <v>1132637481</v>
      </c>
      <c r="K45"/>
      <c r="L45" s="11"/>
      <c r="M45" s="11"/>
    </row>
    <row r="46" spans="1:13" s="6" customFormat="1" x14ac:dyDescent="0.25">
      <c r="A46" s="6" t="s">
        <v>86</v>
      </c>
      <c r="B46" s="6" t="s">
        <v>2</v>
      </c>
      <c r="C46" s="119">
        <v>6</v>
      </c>
      <c r="D46" s="18">
        <v>14187935</v>
      </c>
      <c r="E46" s="18">
        <v>320659</v>
      </c>
      <c r="F46" s="54">
        <f t="shared" si="2"/>
        <v>0.97789868542740943</v>
      </c>
      <c r="G46" s="62">
        <f t="shared" si="3"/>
        <v>0.76348960690437129</v>
      </c>
      <c r="H46" s="11">
        <v>14508594</v>
      </c>
      <c r="I46" s="79">
        <v>1132637481</v>
      </c>
      <c r="K46"/>
      <c r="L46" s="11"/>
      <c r="M46" s="11"/>
    </row>
    <row r="47" spans="1:13" s="6" customFormat="1" x14ac:dyDescent="0.25">
      <c r="A47" s="6" t="s">
        <v>86</v>
      </c>
      <c r="B47" s="6" t="s">
        <v>2</v>
      </c>
      <c r="C47" s="119">
        <v>8</v>
      </c>
      <c r="D47" s="18">
        <v>14187935</v>
      </c>
      <c r="E47" s="18">
        <v>320659</v>
      </c>
      <c r="F47" s="54">
        <f t="shared" si="2"/>
        <v>0.97789868542740943</v>
      </c>
      <c r="G47" s="62">
        <f t="shared" si="3"/>
        <v>0.76348960690437129</v>
      </c>
      <c r="H47" s="11">
        <v>14508594</v>
      </c>
      <c r="I47" s="79">
        <v>1132637481</v>
      </c>
      <c r="K47"/>
      <c r="L47" s="11"/>
      <c r="M47" s="11"/>
    </row>
    <row r="48" spans="1:13" s="6" customFormat="1" x14ac:dyDescent="0.25">
      <c r="A48" s="6" t="s">
        <v>86</v>
      </c>
      <c r="B48" s="6" t="s">
        <v>2</v>
      </c>
      <c r="C48" s="119">
        <v>10</v>
      </c>
      <c r="D48" s="18">
        <v>14187935</v>
      </c>
      <c r="E48" s="18">
        <v>320659</v>
      </c>
      <c r="F48" s="54">
        <f t="shared" si="2"/>
        <v>0.97789868542740943</v>
      </c>
      <c r="G48" s="62">
        <f t="shared" si="3"/>
        <v>0.76348960690437129</v>
      </c>
      <c r="H48" s="11">
        <v>14508594</v>
      </c>
      <c r="I48" s="79">
        <v>1132637481</v>
      </c>
    </row>
    <row r="49" spans="1:13" s="6" customFormat="1" x14ac:dyDescent="0.25">
      <c r="A49" s="6" t="s">
        <v>86</v>
      </c>
      <c r="B49" s="6" t="s">
        <v>2</v>
      </c>
      <c r="C49" s="119">
        <v>12</v>
      </c>
      <c r="D49" s="18">
        <v>14187935</v>
      </c>
      <c r="E49" s="18">
        <v>320659</v>
      </c>
      <c r="F49" s="54">
        <f t="shared" si="2"/>
        <v>0.97789868542740943</v>
      </c>
      <c r="G49" s="62">
        <f t="shared" si="3"/>
        <v>0.76348960690437129</v>
      </c>
      <c r="H49" s="11">
        <v>14508594</v>
      </c>
      <c r="I49" s="79">
        <v>1132637481</v>
      </c>
      <c r="K49"/>
      <c r="L49" s="11"/>
      <c r="M49" s="11"/>
    </row>
    <row r="50" spans="1:13" s="6" customFormat="1" x14ac:dyDescent="0.25">
      <c r="A50" s="6" t="s">
        <v>86</v>
      </c>
      <c r="B50" s="6" t="s">
        <v>2</v>
      </c>
      <c r="C50" s="119">
        <v>14</v>
      </c>
      <c r="D50" s="18">
        <v>14187934</v>
      </c>
      <c r="E50" s="18">
        <v>320653</v>
      </c>
      <c r="F50" s="54">
        <f t="shared" si="2"/>
        <v>0.97789908831232153</v>
      </c>
      <c r="G50" s="62">
        <f t="shared" si="3"/>
        <v>0.7634895530917758</v>
      </c>
      <c r="H50" s="11">
        <v>14508587</v>
      </c>
      <c r="I50" s="79">
        <v>1132636997</v>
      </c>
    </row>
    <row r="51" spans="1:13" s="6" customFormat="1" x14ac:dyDescent="0.25">
      <c r="A51" s="6" t="s">
        <v>86</v>
      </c>
      <c r="B51" s="6" t="s">
        <v>2</v>
      </c>
      <c r="C51" s="119">
        <v>16</v>
      </c>
      <c r="D51" s="18">
        <v>14187932</v>
      </c>
      <c r="E51" s="18">
        <v>319735</v>
      </c>
      <c r="F51" s="54">
        <f t="shared" si="2"/>
        <v>0.97796096367527596</v>
      </c>
      <c r="G51" s="62">
        <f t="shared" si="3"/>
        <v>0.76348944546658482</v>
      </c>
      <c r="H51" s="11">
        <v>14507667</v>
      </c>
      <c r="I51" s="79">
        <v>1132567916</v>
      </c>
      <c r="K51"/>
      <c r="L51" s="11"/>
      <c r="M51" s="11"/>
    </row>
    <row r="52" spans="1:13" s="6" customFormat="1" x14ac:dyDescent="0.25">
      <c r="A52" s="6" t="s">
        <v>86</v>
      </c>
      <c r="B52" s="6" t="s">
        <v>2</v>
      </c>
      <c r="C52" s="119">
        <v>18</v>
      </c>
      <c r="D52" s="18">
        <v>14187935</v>
      </c>
      <c r="E52" s="18">
        <v>316655</v>
      </c>
      <c r="F52" s="54">
        <f t="shared" si="2"/>
        <v>0.97816863489419559</v>
      </c>
      <c r="G52" s="62">
        <f t="shared" si="3"/>
        <v>0.76348960690437129</v>
      </c>
      <c r="H52" s="11">
        <v>14504590</v>
      </c>
      <c r="I52" s="79">
        <v>1132338787</v>
      </c>
    </row>
    <row r="53" spans="1:13" s="6" customFormat="1" x14ac:dyDescent="0.25">
      <c r="A53" s="6" t="s">
        <v>86</v>
      </c>
      <c r="B53" s="6" t="s">
        <v>2</v>
      </c>
      <c r="C53" s="119">
        <v>20</v>
      </c>
      <c r="D53" s="18">
        <v>14186405</v>
      </c>
      <c r="E53" s="18">
        <v>311606</v>
      </c>
      <c r="F53" s="54">
        <f t="shared" si="2"/>
        <v>0.97850698278543169</v>
      </c>
      <c r="G53" s="62">
        <f t="shared" si="3"/>
        <v>0.7634072736332812</v>
      </c>
      <c r="H53" s="11">
        <v>14498011</v>
      </c>
      <c r="I53" s="79">
        <v>1131855703</v>
      </c>
      <c r="K53"/>
      <c r="L53" s="11"/>
      <c r="M53" s="11"/>
    </row>
    <row r="54" spans="1:13" s="6" customFormat="1" x14ac:dyDescent="0.25">
      <c r="A54" s="6" t="s">
        <v>86</v>
      </c>
      <c r="B54" s="6" t="s">
        <v>2</v>
      </c>
      <c r="C54" s="119">
        <v>22</v>
      </c>
      <c r="D54" s="18">
        <v>14160649</v>
      </c>
      <c r="E54" s="18">
        <v>303884</v>
      </c>
      <c r="F54" s="54">
        <f t="shared" si="2"/>
        <v>0.97899109497693426</v>
      </c>
      <c r="G54" s="62">
        <f t="shared" si="3"/>
        <v>0.7620212764240023</v>
      </c>
      <c r="H54" s="11">
        <v>14464533</v>
      </c>
      <c r="I54" s="79">
        <v>1129484902</v>
      </c>
    </row>
    <row r="55" spans="1:13" s="6" customFormat="1" x14ac:dyDescent="0.25">
      <c r="A55" s="6" t="s">
        <v>86</v>
      </c>
      <c r="B55" s="6" t="s">
        <v>2</v>
      </c>
      <c r="C55" s="119">
        <v>24</v>
      </c>
      <c r="D55" s="18">
        <v>14090040</v>
      </c>
      <c r="E55" s="18">
        <v>295762</v>
      </c>
      <c r="F55" s="54">
        <f t="shared" si="2"/>
        <v>0.97944070132482008</v>
      </c>
      <c r="G55" s="62">
        <f t="shared" si="3"/>
        <v>0.75822162286949213</v>
      </c>
      <c r="H55" s="11">
        <v>14385802</v>
      </c>
      <c r="I55" s="79">
        <v>1123926047</v>
      </c>
      <c r="K55"/>
      <c r="L55" s="11"/>
      <c r="M55" s="11"/>
    </row>
    <row r="56" spans="1:13" s="6" customFormat="1" x14ac:dyDescent="0.25">
      <c r="A56" s="6" t="s">
        <v>86</v>
      </c>
      <c r="B56" s="6" t="s">
        <v>2</v>
      </c>
      <c r="C56" s="119">
        <v>26</v>
      </c>
      <c r="D56" s="18">
        <v>13965089</v>
      </c>
      <c r="E56" s="18">
        <v>288150</v>
      </c>
      <c r="F56" s="54">
        <f t="shared" si="2"/>
        <v>0.97978354253373567</v>
      </c>
      <c r="G56" s="62">
        <f t="shared" si="3"/>
        <v>0.75149768525120531</v>
      </c>
      <c r="H56" s="11">
        <v>14253239</v>
      </c>
      <c r="I56" s="79">
        <v>1114509297</v>
      </c>
      <c r="K56"/>
      <c r="L56" s="11"/>
      <c r="M56" s="11"/>
    </row>
    <row r="57" spans="1:13" s="6" customFormat="1" x14ac:dyDescent="0.25">
      <c r="A57" s="6" t="s">
        <v>86</v>
      </c>
      <c r="B57" s="6" t="s">
        <v>2</v>
      </c>
      <c r="C57" s="119">
        <v>28</v>
      </c>
      <c r="D57" s="18">
        <v>13764058</v>
      </c>
      <c r="E57" s="18">
        <v>277186</v>
      </c>
      <c r="F57" s="54">
        <f t="shared" si="2"/>
        <v>0.98025915652487772</v>
      </c>
      <c r="G57" s="62">
        <f t="shared" si="3"/>
        <v>0.74067968536851669</v>
      </c>
      <c r="H57" s="11">
        <v>14041244</v>
      </c>
      <c r="I57" s="79">
        <v>1099302321</v>
      </c>
      <c r="K57"/>
      <c r="L57" s="11"/>
      <c r="M57" s="11"/>
    </row>
    <row r="58" spans="1:13" s="6" customFormat="1" x14ac:dyDescent="0.25">
      <c r="A58" s="6" t="s">
        <v>86</v>
      </c>
      <c r="B58" s="6" t="s">
        <v>2</v>
      </c>
      <c r="C58" s="119">
        <v>30</v>
      </c>
      <c r="D58" s="18">
        <v>13440858</v>
      </c>
      <c r="E58" s="18">
        <v>259361</v>
      </c>
      <c r="F58" s="54">
        <f t="shared" si="2"/>
        <v>0.98106884276813389</v>
      </c>
      <c r="G58" s="62">
        <f t="shared" si="3"/>
        <v>0.72328745450817711</v>
      </c>
      <c r="H58" s="11">
        <v>13700219</v>
      </c>
      <c r="I58" s="79">
        <v>1074556463</v>
      </c>
      <c r="K58"/>
      <c r="L58" s="11"/>
      <c r="M58" s="11"/>
    </row>
    <row r="59" spans="1:13" s="6" customFormat="1" x14ac:dyDescent="0.25">
      <c r="A59" s="6" t="s">
        <v>86</v>
      </c>
      <c r="B59" s="6" t="s">
        <v>2</v>
      </c>
      <c r="C59" s="119">
        <v>32</v>
      </c>
      <c r="D59" s="18">
        <v>12912823</v>
      </c>
      <c r="E59" s="18">
        <v>244884</v>
      </c>
      <c r="F59" s="54">
        <f t="shared" si="2"/>
        <v>0.98138855045183782</v>
      </c>
      <c r="G59" s="62">
        <f t="shared" si="3"/>
        <v>0.69487252065192884</v>
      </c>
      <c r="H59" s="11">
        <v>13157707</v>
      </c>
      <c r="I59" s="79">
        <v>1034742895</v>
      </c>
      <c r="K59"/>
      <c r="L59" s="11"/>
      <c r="M59" s="11"/>
    </row>
    <row r="60" spans="1:13" s="6" customFormat="1" x14ac:dyDescent="0.25">
      <c r="A60" s="6" t="s">
        <v>86</v>
      </c>
      <c r="B60" s="6" t="s">
        <v>2</v>
      </c>
      <c r="C60" s="119">
        <v>34</v>
      </c>
      <c r="D60" s="18">
        <v>11989050</v>
      </c>
      <c r="E60" s="18">
        <v>216173</v>
      </c>
      <c r="F60" s="54">
        <f t="shared" si="2"/>
        <v>0.98228848420057546</v>
      </c>
      <c r="G60" s="62">
        <f t="shared" si="3"/>
        <v>0.64516189788414258</v>
      </c>
      <c r="H60" s="11">
        <v>12205223</v>
      </c>
      <c r="I60" s="79">
        <v>963506768</v>
      </c>
      <c r="K60"/>
      <c r="L60" s="11"/>
      <c r="M60" s="11"/>
    </row>
    <row r="61" spans="1:13" s="6" customFormat="1" x14ac:dyDescent="0.25">
      <c r="A61" s="6" t="s">
        <v>86</v>
      </c>
      <c r="B61" s="6" t="s">
        <v>2</v>
      </c>
      <c r="C61" s="119">
        <v>36</v>
      </c>
      <c r="D61" s="18">
        <v>9997670</v>
      </c>
      <c r="E61" s="18">
        <v>159258</v>
      </c>
      <c r="F61" s="54">
        <f t="shared" si="2"/>
        <v>0.98432025903895348</v>
      </c>
      <c r="G61" s="62">
        <f t="shared" si="3"/>
        <v>0.53800057148976399</v>
      </c>
      <c r="H61" s="11">
        <v>10156928</v>
      </c>
      <c r="I61" s="79">
        <v>806881322</v>
      </c>
      <c r="K61"/>
      <c r="L61" s="11"/>
      <c r="M61" s="11"/>
    </row>
    <row r="62" spans="1:13" s="6" customFormat="1" x14ac:dyDescent="0.25">
      <c r="A62" s="6" t="s">
        <v>86</v>
      </c>
      <c r="B62" s="6" t="s">
        <v>2</v>
      </c>
      <c r="C62" s="119">
        <v>38</v>
      </c>
      <c r="D62" s="18">
        <v>5540961</v>
      </c>
      <c r="E62" s="18">
        <v>73716</v>
      </c>
      <c r="F62" s="54">
        <f t="shared" si="2"/>
        <v>0.98687083869650916</v>
      </c>
      <c r="G62" s="62">
        <f t="shared" si="3"/>
        <v>0.29817349288409145</v>
      </c>
      <c r="H62" s="11">
        <v>5614677</v>
      </c>
      <c r="I62" s="79">
        <v>449269244</v>
      </c>
      <c r="K62"/>
      <c r="L62" s="11"/>
      <c r="M62" s="11"/>
    </row>
    <row r="63" spans="1:13" s="6" customFormat="1" x14ac:dyDescent="0.25">
      <c r="A63" s="2" t="s">
        <v>86</v>
      </c>
      <c r="B63" s="2" t="s">
        <v>2</v>
      </c>
      <c r="C63" s="120">
        <v>40</v>
      </c>
      <c r="D63" s="181">
        <v>0</v>
      </c>
      <c r="E63" s="181">
        <v>0</v>
      </c>
      <c r="F63" s="193" t="s">
        <v>95</v>
      </c>
      <c r="G63" s="124" t="s">
        <v>95</v>
      </c>
      <c r="H63" s="180">
        <v>0</v>
      </c>
      <c r="I63" s="188">
        <v>0</v>
      </c>
      <c r="K63"/>
      <c r="L63" s="11"/>
      <c r="M63" s="11"/>
    </row>
    <row r="64" spans="1:13" s="6" customFormat="1" x14ac:dyDescent="0.25">
      <c r="A64" s="6" t="s">
        <v>86</v>
      </c>
      <c r="B64" s="6" t="s">
        <v>31</v>
      </c>
      <c r="C64" s="119">
        <v>2</v>
      </c>
      <c r="D64" s="18">
        <v>15381955</v>
      </c>
      <c r="E64" s="18">
        <v>3201055</v>
      </c>
      <c r="F64" s="54">
        <f t="shared" si="2"/>
        <v>0.82774292216384748</v>
      </c>
      <c r="G64" s="62">
        <f t="shared" si="3"/>
        <v>0.82774292216384748</v>
      </c>
      <c r="H64" s="11">
        <v>18583010</v>
      </c>
      <c r="I64" s="79">
        <v>1542389830</v>
      </c>
      <c r="K64"/>
      <c r="L64" s="11"/>
      <c r="M64" s="11"/>
    </row>
    <row r="65" spans="1:13" s="6" customFormat="1" x14ac:dyDescent="0.25">
      <c r="A65" s="6" t="s">
        <v>86</v>
      </c>
      <c r="B65" s="6" t="s">
        <v>31</v>
      </c>
      <c r="C65" s="119">
        <v>4</v>
      </c>
      <c r="D65" s="18">
        <v>14217769</v>
      </c>
      <c r="E65" s="18">
        <v>333394</v>
      </c>
      <c r="F65" s="54">
        <f t="shared" si="2"/>
        <v>0.97708815439700591</v>
      </c>
      <c r="G65" s="62">
        <f t="shared" si="3"/>
        <v>0.76509505187803273</v>
      </c>
      <c r="H65" s="11">
        <v>14551163</v>
      </c>
      <c r="I65" s="79">
        <v>1143716493</v>
      </c>
      <c r="K65"/>
      <c r="L65" s="11"/>
      <c r="M65" s="11"/>
    </row>
    <row r="66" spans="1:13" s="6" customFormat="1" x14ac:dyDescent="0.25">
      <c r="A66" s="6" t="s">
        <v>86</v>
      </c>
      <c r="B66" s="6" t="s">
        <v>31</v>
      </c>
      <c r="C66" s="119">
        <v>6</v>
      </c>
      <c r="D66" s="18">
        <v>14217769</v>
      </c>
      <c r="E66" s="18">
        <v>333392</v>
      </c>
      <c r="F66" s="54">
        <f t="shared" si="2"/>
        <v>0.97708828869393993</v>
      </c>
      <c r="G66" s="62">
        <f t="shared" si="3"/>
        <v>0.76509505187803273</v>
      </c>
      <c r="H66" s="11">
        <v>14551161</v>
      </c>
      <c r="I66" s="79">
        <v>1143716373</v>
      </c>
      <c r="K66"/>
      <c r="L66" s="11"/>
      <c r="M66" s="11"/>
    </row>
    <row r="67" spans="1:13" s="6" customFormat="1" x14ac:dyDescent="0.25">
      <c r="A67" s="6" t="s">
        <v>86</v>
      </c>
      <c r="B67" s="6" t="s">
        <v>31</v>
      </c>
      <c r="C67" s="119">
        <v>8</v>
      </c>
      <c r="D67" s="18">
        <v>14217769</v>
      </c>
      <c r="E67" s="18">
        <v>333392</v>
      </c>
      <c r="F67" s="54">
        <f t="shared" si="2"/>
        <v>0.97708828869393993</v>
      </c>
      <c r="G67" s="62">
        <f t="shared" si="3"/>
        <v>0.76509505187803273</v>
      </c>
      <c r="H67" s="11">
        <v>14551161</v>
      </c>
      <c r="I67" s="79">
        <v>1143716372</v>
      </c>
      <c r="K67"/>
      <c r="L67" s="11"/>
      <c r="M67" s="11"/>
    </row>
    <row r="68" spans="1:13" s="6" customFormat="1" x14ac:dyDescent="0.25">
      <c r="A68" s="6" t="s">
        <v>86</v>
      </c>
      <c r="B68" s="6" t="s">
        <v>31</v>
      </c>
      <c r="C68" s="119">
        <v>10</v>
      </c>
      <c r="D68" s="18">
        <v>14217768</v>
      </c>
      <c r="E68" s="18">
        <v>333392</v>
      </c>
      <c r="F68" s="54">
        <f t="shared" si="2"/>
        <v>0.97708828711937745</v>
      </c>
      <c r="G68" s="62">
        <f t="shared" si="3"/>
        <v>0.76509499806543724</v>
      </c>
      <c r="H68" s="11">
        <v>14551160</v>
      </c>
      <c r="I68" s="79">
        <v>1143716312</v>
      </c>
      <c r="K68"/>
      <c r="L68" s="11"/>
      <c r="M68" s="11"/>
    </row>
    <row r="69" spans="1:13" s="6" customFormat="1" x14ac:dyDescent="0.25">
      <c r="A69" s="6" t="s">
        <v>86</v>
      </c>
      <c r="B69" s="6" t="s">
        <v>31</v>
      </c>
      <c r="C69" s="119">
        <v>12</v>
      </c>
      <c r="D69" s="18">
        <v>14217768</v>
      </c>
      <c r="E69" s="18">
        <v>333391</v>
      </c>
      <c r="F69" s="54">
        <f t="shared" si="2"/>
        <v>0.97708835426786278</v>
      </c>
      <c r="G69" s="62">
        <f t="shared" si="3"/>
        <v>0.76509499806543724</v>
      </c>
      <c r="H69" s="11">
        <v>14551159</v>
      </c>
      <c r="I69" s="79">
        <v>1143716244</v>
      </c>
      <c r="K69"/>
      <c r="L69" s="11"/>
      <c r="M69" s="11"/>
    </row>
    <row r="70" spans="1:13" s="6" customFormat="1" x14ac:dyDescent="0.25">
      <c r="A70" s="6" t="s">
        <v>86</v>
      </c>
      <c r="B70" s="6" t="s">
        <v>31</v>
      </c>
      <c r="C70" s="119">
        <v>14</v>
      </c>
      <c r="D70" s="18">
        <v>14217769</v>
      </c>
      <c r="E70" s="18">
        <v>333389</v>
      </c>
      <c r="F70" s="54">
        <f t="shared" si="2"/>
        <v>0.97708849013941024</v>
      </c>
      <c r="G70" s="62">
        <f t="shared" si="3"/>
        <v>0.76509505187803273</v>
      </c>
      <c r="H70" s="11">
        <v>14551158</v>
      </c>
      <c r="I70" s="79">
        <v>1143716175</v>
      </c>
      <c r="K70"/>
      <c r="L70" s="11"/>
      <c r="M70" s="11"/>
    </row>
    <row r="71" spans="1:13" s="6" customFormat="1" x14ac:dyDescent="0.25">
      <c r="A71" s="6" t="s">
        <v>86</v>
      </c>
      <c r="B71" s="6" t="s">
        <v>31</v>
      </c>
      <c r="C71" s="119">
        <v>16</v>
      </c>
      <c r="D71" s="18">
        <v>14217878</v>
      </c>
      <c r="E71" s="18">
        <v>333280</v>
      </c>
      <c r="F71" s="54">
        <f t="shared" si="2"/>
        <v>0.97709598095216887</v>
      </c>
      <c r="G71" s="62">
        <f t="shared" si="3"/>
        <v>0.76510091745094044</v>
      </c>
      <c r="H71" s="11">
        <v>14551158</v>
      </c>
      <c r="I71" s="79">
        <v>1143204379</v>
      </c>
      <c r="K71"/>
      <c r="L71" s="11"/>
      <c r="M71" s="11"/>
    </row>
    <row r="72" spans="1:13" s="6" customFormat="1" x14ac:dyDescent="0.25">
      <c r="A72" s="6" t="s">
        <v>86</v>
      </c>
      <c r="B72" s="6" t="s">
        <v>31</v>
      </c>
      <c r="C72" s="119">
        <v>18</v>
      </c>
      <c r="D72" s="18">
        <v>14218271</v>
      </c>
      <c r="E72" s="18">
        <v>332885</v>
      </c>
      <c r="F72" s="54">
        <f t="shared" ref="F72:F103" si="4">D72/(D72+E72)</f>
        <v>0.97712312341369989</v>
      </c>
      <c r="G72" s="62">
        <f t="shared" ref="G72:G103" si="5">D72/($D$2+$E$2)</f>
        <v>0.76512206580096553</v>
      </c>
      <c r="H72" s="11">
        <v>14551156</v>
      </c>
      <c r="I72" s="79">
        <v>1141325977</v>
      </c>
      <c r="K72"/>
      <c r="L72" s="11"/>
      <c r="M72" s="11"/>
    </row>
    <row r="73" spans="1:13" s="6" customFormat="1" x14ac:dyDescent="0.25">
      <c r="A73" s="6" t="s">
        <v>86</v>
      </c>
      <c r="B73" s="6" t="s">
        <v>31</v>
      </c>
      <c r="C73" s="119">
        <v>20</v>
      </c>
      <c r="D73" s="18">
        <v>14218942</v>
      </c>
      <c r="E73" s="18">
        <v>332213</v>
      </c>
      <c r="F73" s="54">
        <f t="shared" si="4"/>
        <v>0.97716930374255517</v>
      </c>
      <c r="G73" s="62">
        <f t="shared" si="5"/>
        <v>0.76515817405253506</v>
      </c>
      <c r="H73" s="11">
        <v>14551155</v>
      </c>
      <c r="I73" s="79">
        <v>1137902870</v>
      </c>
      <c r="K73"/>
      <c r="L73" s="11"/>
      <c r="M73" s="11"/>
    </row>
    <row r="74" spans="1:13" s="6" customFormat="1" x14ac:dyDescent="0.25">
      <c r="A74" s="6" t="s">
        <v>86</v>
      </c>
      <c r="B74" s="6" t="s">
        <v>31</v>
      </c>
      <c r="C74" s="119">
        <v>22</v>
      </c>
      <c r="D74" s="18">
        <v>14219333</v>
      </c>
      <c r="E74" s="18">
        <v>331816</v>
      </c>
      <c r="F74" s="54">
        <f t="shared" si="4"/>
        <v>0.97719657739742749</v>
      </c>
      <c r="G74" s="62">
        <f t="shared" si="5"/>
        <v>0.76517921477736917</v>
      </c>
      <c r="H74" s="11">
        <v>14551149</v>
      </c>
      <c r="I74" s="79">
        <v>1135683603</v>
      </c>
      <c r="K74"/>
      <c r="L74" s="11"/>
      <c r="M74" s="11"/>
    </row>
    <row r="75" spans="1:13" s="6" customFormat="1" x14ac:dyDescent="0.25">
      <c r="A75" s="6" t="s">
        <v>86</v>
      </c>
      <c r="B75" s="6" t="s">
        <v>31</v>
      </c>
      <c r="C75" s="119">
        <v>24</v>
      </c>
      <c r="D75" s="18">
        <v>14219588</v>
      </c>
      <c r="E75" s="18">
        <v>331552</v>
      </c>
      <c r="F75" s="54">
        <f t="shared" si="4"/>
        <v>0.97721470620171336</v>
      </c>
      <c r="G75" s="62">
        <f t="shared" si="5"/>
        <v>0.76519293698921753</v>
      </c>
      <c r="H75" s="11">
        <v>14551140</v>
      </c>
      <c r="I75" s="79">
        <v>1134490975</v>
      </c>
      <c r="K75"/>
      <c r="L75" s="11"/>
      <c r="M75" s="11"/>
    </row>
    <row r="76" spans="1:13" s="6" customFormat="1" x14ac:dyDescent="0.25">
      <c r="A76" s="6" t="s">
        <v>86</v>
      </c>
      <c r="B76" s="6" t="s">
        <v>31</v>
      </c>
      <c r="C76" s="119">
        <v>26</v>
      </c>
      <c r="D76" s="18">
        <v>14219752</v>
      </c>
      <c r="E76" s="18">
        <v>331367</v>
      </c>
      <c r="F76" s="54">
        <f t="shared" si="4"/>
        <v>0.97722738711710078</v>
      </c>
      <c r="G76" s="62">
        <f t="shared" si="5"/>
        <v>0.7652017622548769</v>
      </c>
      <c r="H76" s="11">
        <v>14551119</v>
      </c>
      <c r="I76" s="79">
        <v>1133624930</v>
      </c>
      <c r="K76"/>
      <c r="L76" s="11"/>
      <c r="M76" s="11"/>
    </row>
    <row r="77" spans="1:13" s="6" customFormat="1" x14ac:dyDescent="0.25">
      <c r="A77" s="6" t="s">
        <v>86</v>
      </c>
      <c r="B77" s="6" t="s">
        <v>31</v>
      </c>
      <c r="C77" s="119">
        <v>28</v>
      </c>
      <c r="D77" s="18">
        <v>14219856</v>
      </c>
      <c r="E77" s="18">
        <v>331225</v>
      </c>
      <c r="F77" s="54">
        <f t="shared" si="4"/>
        <v>0.97723708637179607</v>
      </c>
      <c r="G77" s="62">
        <f t="shared" si="5"/>
        <v>0.76520735876480717</v>
      </c>
      <c r="H77" s="11">
        <v>14551081</v>
      </c>
      <c r="I77" s="79">
        <v>1133030758</v>
      </c>
      <c r="K77"/>
      <c r="L77" s="11"/>
      <c r="M77" s="11"/>
    </row>
    <row r="78" spans="1:13" s="6" customFormat="1" x14ac:dyDescent="0.25">
      <c r="A78" s="6" t="s">
        <v>86</v>
      </c>
      <c r="B78" s="6" t="s">
        <v>31</v>
      </c>
      <c r="C78" s="119">
        <v>30</v>
      </c>
      <c r="D78" s="18">
        <v>14219828</v>
      </c>
      <c r="E78" s="18">
        <v>331116</v>
      </c>
      <c r="F78" s="54">
        <f t="shared" si="4"/>
        <v>0.97724436297741235</v>
      </c>
      <c r="G78" s="62">
        <f t="shared" si="5"/>
        <v>0.76520585201213365</v>
      </c>
      <c r="H78" s="11">
        <v>14550944</v>
      </c>
      <c r="I78" s="79">
        <v>1132587231</v>
      </c>
      <c r="K78"/>
      <c r="L78" s="11"/>
      <c r="M78" s="11"/>
    </row>
    <row r="79" spans="1:13" s="6" customFormat="1" x14ac:dyDescent="0.25">
      <c r="A79" s="6" t="s">
        <v>86</v>
      </c>
      <c r="B79" s="6" t="s">
        <v>31</v>
      </c>
      <c r="C79" s="119">
        <v>32</v>
      </c>
      <c r="D79" s="18">
        <v>13835485</v>
      </c>
      <c r="E79" s="18">
        <v>292021</v>
      </c>
      <c r="F79" s="54">
        <f t="shared" si="4"/>
        <v>0.97932961415836595</v>
      </c>
      <c r="G79" s="62">
        <f t="shared" si="5"/>
        <v>0.74452335762613264</v>
      </c>
      <c r="H79" s="11">
        <v>14127506</v>
      </c>
      <c r="I79" s="79">
        <v>1090731366</v>
      </c>
      <c r="K79"/>
      <c r="L79" s="11"/>
      <c r="M79" s="11"/>
    </row>
    <row r="80" spans="1:13" s="6" customFormat="1" x14ac:dyDescent="0.25">
      <c r="A80" s="6" t="s">
        <v>86</v>
      </c>
      <c r="B80" s="6" t="s">
        <v>31</v>
      </c>
      <c r="C80" s="119">
        <v>34</v>
      </c>
      <c r="D80" s="18">
        <v>12995362</v>
      </c>
      <c r="E80" s="18">
        <v>227479</v>
      </c>
      <c r="F80" s="54">
        <f t="shared" si="4"/>
        <v>0.98279651097672582</v>
      </c>
      <c r="G80" s="62">
        <f t="shared" si="5"/>
        <v>0.69931415847055989</v>
      </c>
      <c r="H80" s="11">
        <v>13222841</v>
      </c>
      <c r="I80" s="79">
        <v>1005418287</v>
      </c>
      <c r="K80"/>
      <c r="L80" s="11"/>
      <c r="M80" s="11"/>
    </row>
    <row r="81" spans="1:13" s="6" customFormat="1" x14ac:dyDescent="0.25">
      <c r="A81" s="6" t="s">
        <v>86</v>
      </c>
      <c r="B81" s="6" t="s">
        <v>31</v>
      </c>
      <c r="C81" s="119">
        <v>36</v>
      </c>
      <c r="D81" s="18">
        <v>11870151</v>
      </c>
      <c r="E81" s="18">
        <v>192564</v>
      </c>
      <c r="F81" s="54">
        <f t="shared" si="4"/>
        <v>0.98403642960975202</v>
      </c>
      <c r="G81" s="62">
        <f t="shared" si="5"/>
        <v>0.63876363409372328</v>
      </c>
      <c r="H81" s="11">
        <v>12062715</v>
      </c>
      <c r="I81" s="79">
        <v>905888684</v>
      </c>
      <c r="K81"/>
      <c r="L81" s="11"/>
      <c r="M81" s="11"/>
    </row>
    <row r="82" spans="1:13" s="6" customFormat="1" x14ac:dyDescent="0.25">
      <c r="A82" s="6" t="s">
        <v>86</v>
      </c>
      <c r="B82" s="6" t="s">
        <v>31</v>
      </c>
      <c r="C82" s="119">
        <v>38</v>
      </c>
      <c r="D82" s="18">
        <v>9978014</v>
      </c>
      <c r="E82" s="18">
        <v>145948</v>
      </c>
      <c r="F82" s="54">
        <f t="shared" si="4"/>
        <v>0.98558390479932656</v>
      </c>
      <c r="G82" s="62">
        <f t="shared" si="5"/>
        <v>0.53694283111293595</v>
      </c>
      <c r="H82" s="11">
        <v>10123962</v>
      </c>
      <c r="I82" s="79">
        <v>738104333</v>
      </c>
      <c r="K82"/>
      <c r="L82" s="11"/>
      <c r="M82" s="11"/>
    </row>
    <row r="83" spans="1:13" s="6" customFormat="1" x14ac:dyDescent="0.25">
      <c r="A83" s="2" t="s">
        <v>86</v>
      </c>
      <c r="B83" s="2" t="s">
        <v>31</v>
      </c>
      <c r="C83" s="120">
        <v>40</v>
      </c>
      <c r="D83" s="12">
        <v>5336365</v>
      </c>
      <c r="E83" s="12">
        <v>68486</v>
      </c>
      <c r="F83" s="53">
        <f t="shared" si="4"/>
        <v>0.98732879037738508</v>
      </c>
      <c r="G83" s="63">
        <f t="shared" si="5"/>
        <v>0.28716365109850339</v>
      </c>
      <c r="H83" s="33">
        <v>5404851</v>
      </c>
      <c r="I83" s="71">
        <v>380323941</v>
      </c>
      <c r="K83"/>
      <c r="L83" s="11"/>
      <c r="M83" s="11"/>
    </row>
    <row r="84" spans="1:13" s="6" customFormat="1" x14ac:dyDescent="0.25">
      <c r="A84" s="6" t="s">
        <v>86</v>
      </c>
      <c r="B84" s="6" t="s">
        <v>34</v>
      </c>
      <c r="C84" s="119">
        <v>2</v>
      </c>
      <c r="D84" s="18">
        <v>15381955</v>
      </c>
      <c r="E84" s="18">
        <v>3201055</v>
      </c>
      <c r="F84" s="54">
        <f t="shared" si="4"/>
        <v>0.82774292216384748</v>
      </c>
      <c r="G84" s="62">
        <f t="shared" si="5"/>
        <v>0.82774292216384748</v>
      </c>
      <c r="H84" s="11">
        <v>18583010</v>
      </c>
      <c r="I84" s="79">
        <v>1542389830</v>
      </c>
      <c r="K84"/>
      <c r="L84" s="11"/>
      <c r="M84" s="11"/>
    </row>
    <row r="85" spans="1:13" s="6" customFormat="1" x14ac:dyDescent="0.25">
      <c r="A85" s="6" t="s">
        <v>86</v>
      </c>
      <c r="B85" s="6" t="s">
        <v>34</v>
      </c>
      <c r="C85" s="119">
        <v>4</v>
      </c>
      <c r="D85" s="18">
        <v>14223829</v>
      </c>
      <c r="E85" s="18">
        <v>326348</v>
      </c>
      <c r="F85" s="54">
        <f t="shared" si="4"/>
        <v>0.97757085704180779</v>
      </c>
      <c r="G85" s="62">
        <f t="shared" si="5"/>
        <v>0.76542115620666407</v>
      </c>
      <c r="H85" s="11">
        <v>14550177</v>
      </c>
      <c r="I85" s="79">
        <v>1143562189</v>
      </c>
      <c r="K85"/>
      <c r="L85" s="11"/>
      <c r="M85" s="11"/>
    </row>
    <row r="86" spans="1:13" s="6" customFormat="1" x14ac:dyDescent="0.25">
      <c r="A86" s="6" t="s">
        <v>86</v>
      </c>
      <c r="B86" s="6" t="s">
        <v>34</v>
      </c>
      <c r="C86" s="119">
        <v>6</v>
      </c>
      <c r="D86" s="18">
        <v>14223797</v>
      </c>
      <c r="E86" s="18">
        <v>326342</v>
      </c>
      <c r="F86" s="54">
        <f t="shared" si="4"/>
        <v>0.9775712108317316</v>
      </c>
      <c r="G86" s="62">
        <f t="shared" si="5"/>
        <v>0.76541943420360858</v>
      </c>
      <c r="H86" s="11">
        <v>14550139</v>
      </c>
      <c r="I86" s="79">
        <v>1143558962</v>
      </c>
      <c r="K86"/>
      <c r="L86" s="11"/>
      <c r="M86" s="11"/>
    </row>
    <row r="87" spans="1:13" s="6" customFormat="1" x14ac:dyDescent="0.25">
      <c r="A87" s="6" t="s">
        <v>86</v>
      </c>
      <c r="B87" s="6" t="s">
        <v>34</v>
      </c>
      <c r="C87" s="119">
        <v>8</v>
      </c>
      <c r="D87" s="18">
        <v>14223044</v>
      </c>
      <c r="E87" s="18">
        <v>326296</v>
      </c>
      <c r="F87" s="54">
        <f t="shared" si="4"/>
        <v>0.97757314077477053</v>
      </c>
      <c r="G87" s="62">
        <f t="shared" si="5"/>
        <v>0.76537891331920938</v>
      </c>
      <c r="H87" s="11">
        <v>14549340</v>
      </c>
      <c r="I87" s="79">
        <v>1143496491</v>
      </c>
      <c r="K87"/>
      <c r="L87" s="11"/>
      <c r="M87" s="11"/>
    </row>
    <row r="88" spans="1:13" s="6" customFormat="1" x14ac:dyDescent="0.25">
      <c r="A88" s="6" t="s">
        <v>86</v>
      </c>
      <c r="B88" s="6" t="s">
        <v>34</v>
      </c>
      <c r="C88" s="119">
        <v>10</v>
      </c>
      <c r="D88" s="18">
        <v>14221952</v>
      </c>
      <c r="E88" s="18">
        <v>325947</v>
      </c>
      <c r="F88" s="54">
        <f t="shared" si="4"/>
        <v>0.97759490906556334</v>
      </c>
      <c r="G88" s="62">
        <f t="shared" si="5"/>
        <v>0.76532014996494113</v>
      </c>
      <c r="H88" s="11">
        <v>14547899</v>
      </c>
      <c r="I88" s="79">
        <v>1143369819</v>
      </c>
      <c r="K88"/>
      <c r="L88" s="11"/>
      <c r="M88" s="11"/>
    </row>
    <row r="89" spans="1:13" s="6" customFormat="1" x14ac:dyDescent="0.25">
      <c r="A89" s="6" t="s">
        <v>86</v>
      </c>
      <c r="B89" s="6" t="s">
        <v>34</v>
      </c>
      <c r="C89" s="119">
        <v>12</v>
      </c>
      <c r="D89" s="18">
        <v>14219220</v>
      </c>
      <c r="E89" s="18">
        <v>325637</v>
      </c>
      <c r="F89" s="54">
        <f t="shared" si="4"/>
        <v>0.97761153650393395</v>
      </c>
      <c r="G89" s="62">
        <f t="shared" si="5"/>
        <v>0.7651731339540796</v>
      </c>
      <c r="H89" s="11">
        <v>14544857</v>
      </c>
      <c r="I89" s="79">
        <v>1143084419</v>
      </c>
      <c r="K89"/>
      <c r="L89" s="11"/>
      <c r="M89" s="11"/>
    </row>
    <row r="90" spans="1:13" s="6" customFormat="1" x14ac:dyDescent="0.25">
      <c r="A90" s="6" t="s">
        <v>86</v>
      </c>
      <c r="B90" s="6" t="s">
        <v>34</v>
      </c>
      <c r="C90" s="119">
        <v>14</v>
      </c>
      <c r="D90" s="18">
        <v>14217681</v>
      </c>
      <c r="E90" s="18">
        <v>325275</v>
      </c>
      <c r="F90" s="54">
        <f t="shared" si="4"/>
        <v>0.97763350174476216</v>
      </c>
      <c r="G90" s="62">
        <f t="shared" si="5"/>
        <v>0.7650903163696301</v>
      </c>
      <c r="H90" s="11">
        <v>14542956</v>
      </c>
      <c r="I90" s="79">
        <v>1142893199</v>
      </c>
      <c r="K90"/>
      <c r="L90" s="11"/>
      <c r="M90" s="11"/>
    </row>
    <row r="91" spans="1:13" s="6" customFormat="1" x14ac:dyDescent="0.25">
      <c r="A91" s="6" t="s">
        <v>86</v>
      </c>
      <c r="B91" s="6" t="s">
        <v>34</v>
      </c>
      <c r="C91" s="119">
        <v>16</v>
      </c>
      <c r="D91" s="18">
        <v>14214487</v>
      </c>
      <c r="E91" s="18">
        <v>324706</v>
      </c>
      <c r="F91" s="54">
        <f t="shared" si="4"/>
        <v>0.97766684849702457</v>
      </c>
      <c r="G91" s="62">
        <f t="shared" si="5"/>
        <v>0.76491843893965505</v>
      </c>
      <c r="H91" s="11">
        <v>14539193</v>
      </c>
      <c r="I91" s="79">
        <v>1142017589</v>
      </c>
      <c r="K91"/>
      <c r="L91" s="11"/>
      <c r="M91" s="11"/>
    </row>
    <row r="92" spans="1:13" s="6" customFormat="1" x14ac:dyDescent="0.25">
      <c r="A92" s="6" t="s">
        <v>86</v>
      </c>
      <c r="B92" s="6" t="s">
        <v>34</v>
      </c>
      <c r="C92" s="119">
        <v>18</v>
      </c>
      <c r="D92" s="18">
        <v>14212837</v>
      </c>
      <c r="E92" s="18">
        <v>323962</v>
      </c>
      <c r="F92" s="54">
        <f t="shared" si="4"/>
        <v>0.97771435100671067</v>
      </c>
      <c r="G92" s="62">
        <f t="shared" si="5"/>
        <v>0.76482964815710697</v>
      </c>
      <c r="H92" s="11">
        <v>14536799</v>
      </c>
      <c r="I92" s="79">
        <v>1139899016</v>
      </c>
      <c r="K92"/>
      <c r="L92" s="11"/>
      <c r="M92" s="11"/>
    </row>
    <row r="93" spans="1:13" s="6" customFormat="1" x14ac:dyDescent="0.25">
      <c r="A93" s="6" t="s">
        <v>86</v>
      </c>
      <c r="B93" s="6" t="s">
        <v>34</v>
      </c>
      <c r="C93" s="119">
        <v>20</v>
      </c>
      <c r="D93" s="18">
        <v>14210272</v>
      </c>
      <c r="E93" s="18">
        <v>322803</v>
      </c>
      <c r="F93" s="54">
        <f t="shared" si="4"/>
        <v>0.97778838958720027</v>
      </c>
      <c r="G93" s="62">
        <f t="shared" si="5"/>
        <v>0.76469161884969117</v>
      </c>
      <c r="H93" s="11">
        <v>14533075</v>
      </c>
      <c r="I93" s="79">
        <v>1136103898</v>
      </c>
      <c r="K93"/>
      <c r="L93" s="11"/>
      <c r="M93" s="11"/>
    </row>
    <row r="94" spans="1:13" s="6" customFormat="1" x14ac:dyDescent="0.25">
      <c r="A94" s="6" t="s">
        <v>86</v>
      </c>
      <c r="B94" s="6" t="s">
        <v>34</v>
      </c>
      <c r="C94" s="119">
        <v>22</v>
      </c>
      <c r="D94" s="18">
        <v>14204293</v>
      </c>
      <c r="E94" s="18">
        <v>321754</v>
      </c>
      <c r="F94" s="54">
        <f t="shared" si="4"/>
        <v>0.9778498582580657</v>
      </c>
      <c r="G94" s="62">
        <f t="shared" si="5"/>
        <v>0.76436987334129403</v>
      </c>
      <c r="H94" s="11">
        <v>14526047</v>
      </c>
      <c r="I94" s="79">
        <v>1133249139</v>
      </c>
      <c r="K94"/>
      <c r="L94" s="11"/>
      <c r="M94" s="11"/>
    </row>
    <row r="95" spans="1:13" s="6" customFormat="1" x14ac:dyDescent="0.25">
      <c r="A95" s="6" t="s">
        <v>86</v>
      </c>
      <c r="B95" s="6" t="s">
        <v>34</v>
      </c>
      <c r="C95" s="119">
        <v>24</v>
      </c>
      <c r="D95" s="18">
        <v>14185994</v>
      </c>
      <c r="E95" s="18">
        <v>320089</v>
      </c>
      <c r="F95" s="54">
        <f t="shared" si="4"/>
        <v>0.97793415355475355</v>
      </c>
      <c r="G95" s="62">
        <f t="shared" si="5"/>
        <v>0.76338515665653739</v>
      </c>
      <c r="H95" s="11">
        <v>14506083</v>
      </c>
      <c r="I95" s="79">
        <v>1130347792</v>
      </c>
      <c r="K95"/>
      <c r="L95" s="11"/>
      <c r="M95" s="11"/>
    </row>
    <row r="96" spans="1:13" s="6" customFormat="1" x14ac:dyDescent="0.25">
      <c r="A96" s="6" t="s">
        <v>86</v>
      </c>
      <c r="B96" s="6" t="s">
        <v>34</v>
      </c>
      <c r="C96" s="119">
        <v>26</v>
      </c>
      <c r="D96" s="18">
        <v>14173026</v>
      </c>
      <c r="E96" s="18">
        <v>319035</v>
      </c>
      <c r="F96" s="54">
        <f t="shared" si="4"/>
        <v>0.97798553290660317</v>
      </c>
      <c r="G96" s="62">
        <f t="shared" si="5"/>
        <v>0.76268731491830444</v>
      </c>
      <c r="H96" s="11">
        <v>14492061</v>
      </c>
      <c r="I96" s="79">
        <v>1128332527</v>
      </c>
      <c r="K96"/>
      <c r="L96" s="11"/>
      <c r="M96" s="11"/>
    </row>
    <row r="97" spans="1:13" s="6" customFormat="1" x14ac:dyDescent="0.25">
      <c r="A97" s="6" t="s">
        <v>86</v>
      </c>
      <c r="B97" s="6" t="s">
        <v>34</v>
      </c>
      <c r="C97" s="119">
        <v>28</v>
      </c>
      <c r="D97" s="18">
        <v>14143995</v>
      </c>
      <c r="E97" s="18">
        <v>317308</v>
      </c>
      <c r="F97" s="54">
        <f t="shared" si="4"/>
        <v>0.97805813210607651</v>
      </c>
      <c r="G97" s="62">
        <f t="shared" si="5"/>
        <v>0.76112508145881641</v>
      </c>
      <c r="H97" s="11">
        <v>14461303</v>
      </c>
      <c r="I97" s="79">
        <v>1125321232</v>
      </c>
      <c r="K97"/>
      <c r="L97" s="11"/>
      <c r="M97" s="11"/>
    </row>
    <row r="98" spans="1:13" s="6" customFormat="1" x14ac:dyDescent="0.25">
      <c r="A98" s="6" t="s">
        <v>86</v>
      </c>
      <c r="B98" s="6" t="s">
        <v>34</v>
      </c>
      <c r="C98" s="119">
        <v>30</v>
      </c>
      <c r="D98" s="18">
        <v>14097920</v>
      </c>
      <c r="E98" s="18">
        <v>312716</v>
      </c>
      <c r="F98" s="54">
        <f t="shared" si="4"/>
        <v>0.97829963923868457</v>
      </c>
      <c r="G98" s="62">
        <f t="shared" si="5"/>
        <v>0.75864566612190387</v>
      </c>
      <c r="H98" s="11">
        <v>14410636</v>
      </c>
      <c r="I98" s="79">
        <v>1120848069</v>
      </c>
      <c r="K98"/>
      <c r="L98" s="11"/>
      <c r="M98" s="11"/>
    </row>
    <row r="99" spans="1:13" s="6" customFormat="1" x14ac:dyDescent="0.25">
      <c r="A99" s="6" t="s">
        <v>86</v>
      </c>
      <c r="B99" s="6" t="s">
        <v>34</v>
      </c>
      <c r="C99" s="119">
        <v>32</v>
      </c>
      <c r="D99" s="18">
        <v>13664600</v>
      </c>
      <c r="E99" s="18">
        <v>281447</v>
      </c>
      <c r="F99" s="54">
        <f t="shared" si="4"/>
        <v>0.9798188691031946</v>
      </c>
      <c r="G99" s="62">
        <f t="shared" si="5"/>
        <v>0.73532759224689648</v>
      </c>
      <c r="H99" s="11">
        <v>13946047</v>
      </c>
      <c r="I99" s="79">
        <v>1076269877</v>
      </c>
      <c r="K99"/>
      <c r="L99" s="11"/>
      <c r="M99" s="11"/>
    </row>
    <row r="100" spans="1:13" s="6" customFormat="1" x14ac:dyDescent="0.25">
      <c r="A100" s="6" t="s">
        <v>86</v>
      </c>
      <c r="B100" s="6" t="s">
        <v>34</v>
      </c>
      <c r="C100" s="119">
        <v>34</v>
      </c>
      <c r="D100" s="18">
        <v>12768368</v>
      </c>
      <c r="E100" s="18">
        <v>221862</v>
      </c>
      <c r="F100" s="54">
        <f t="shared" si="4"/>
        <v>0.98292085667459317</v>
      </c>
      <c r="G100" s="62">
        <f t="shared" si="5"/>
        <v>0.68709902217132746</v>
      </c>
      <c r="H100" s="11">
        <v>12990230</v>
      </c>
      <c r="I100" s="79">
        <v>987083231</v>
      </c>
      <c r="K100"/>
      <c r="L100" s="11"/>
      <c r="M100" s="11"/>
    </row>
    <row r="101" spans="1:13" s="6" customFormat="1" x14ac:dyDescent="0.25">
      <c r="A101" s="6" t="s">
        <v>86</v>
      </c>
      <c r="B101" s="6" t="s">
        <v>34</v>
      </c>
      <c r="C101" s="119">
        <v>36</v>
      </c>
      <c r="D101" s="18">
        <v>11726388</v>
      </c>
      <c r="E101" s="18">
        <v>189210</v>
      </c>
      <c r="F101" s="54">
        <f t="shared" si="4"/>
        <v>0.98412081374346461</v>
      </c>
      <c r="G101" s="62">
        <f t="shared" si="5"/>
        <v>0.63102737392919661</v>
      </c>
      <c r="H101" s="11">
        <v>11915598</v>
      </c>
      <c r="I101" s="79">
        <v>893985861</v>
      </c>
      <c r="K101"/>
      <c r="L101" s="11"/>
      <c r="M101" s="11"/>
    </row>
    <row r="102" spans="1:13" s="6" customFormat="1" x14ac:dyDescent="0.25">
      <c r="A102" s="6" t="s">
        <v>86</v>
      </c>
      <c r="B102" s="6" t="s">
        <v>34</v>
      </c>
      <c r="C102" s="119">
        <v>38</v>
      </c>
      <c r="D102" s="18">
        <v>9761751</v>
      </c>
      <c r="E102" s="18">
        <v>141574</v>
      </c>
      <c r="F102" s="54">
        <f t="shared" si="4"/>
        <v>0.98570439726051606</v>
      </c>
      <c r="G102" s="62">
        <f t="shared" si="5"/>
        <v>0.5253051577758393</v>
      </c>
      <c r="H102" s="11">
        <v>9903325</v>
      </c>
      <c r="I102" s="79">
        <v>721341904</v>
      </c>
      <c r="K102"/>
      <c r="L102" s="11"/>
      <c r="M102" s="11"/>
    </row>
    <row r="103" spans="1:13" s="6" customFormat="1" x14ac:dyDescent="0.25">
      <c r="A103" s="2" t="s">
        <v>86</v>
      </c>
      <c r="B103" s="2" t="s">
        <v>34</v>
      </c>
      <c r="C103" s="120">
        <v>40</v>
      </c>
      <c r="D103" s="12">
        <v>5282758</v>
      </c>
      <c r="E103" s="12">
        <v>66764</v>
      </c>
      <c r="F103" s="53">
        <f t="shared" si="4"/>
        <v>0.98751963259521136</v>
      </c>
      <c r="G103" s="63">
        <f t="shared" si="5"/>
        <v>0.28427891929240739</v>
      </c>
      <c r="H103" s="33">
        <v>5349522</v>
      </c>
      <c r="I103" s="71">
        <v>375793874</v>
      </c>
      <c r="K103"/>
      <c r="L103" s="11"/>
      <c r="M103" s="11"/>
    </row>
    <row r="104" spans="1:13" s="6" customFormat="1" x14ac:dyDescent="0.25">
      <c r="A104" s="6" t="s">
        <v>86</v>
      </c>
      <c r="B104" s="6" t="s">
        <v>35</v>
      </c>
      <c r="C104" s="119">
        <v>2</v>
      </c>
      <c r="D104" s="18">
        <v>15381955</v>
      </c>
      <c r="E104" s="18">
        <v>3201055</v>
      </c>
      <c r="F104" s="54">
        <f t="shared" ref="F104:F135" si="6">D104/(D104+E104)</f>
        <v>0.82774292216384748</v>
      </c>
      <c r="G104" s="62">
        <f t="shared" ref="G104:G135" si="7">D104/($D$2+$E$2)</f>
        <v>0.82774292216384748</v>
      </c>
      <c r="H104" s="11">
        <v>18583010</v>
      </c>
      <c r="I104" s="79">
        <v>1542389830</v>
      </c>
      <c r="K104"/>
      <c r="L104" s="11"/>
      <c r="M104" s="11"/>
    </row>
    <row r="105" spans="1:13" s="6" customFormat="1" x14ac:dyDescent="0.25">
      <c r="A105" s="6" t="s">
        <v>86</v>
      </c>
      <c r="B105" s="6" t="s">
        <v>35</v>
      </c>
      <c r="C105" s="119">
        <v>4</v>
      </c>
      <c r="D105" s="18">
        <v>14207173</v>
      </c>
      <c r="E105" s="18">
        <v>321104</v>
      </c>
      <c r="F105" s="54">
        <f t="shared" si="6"/>
        <v>0.97789799850319481</v>
      </c>
      <c r="G105" s="62">
        <f t="shared" si="7"/>
        <v>0.76452485361628708</v>
      </c>
      <c r="H105" s="11">
        <v>14528277</v>
      </c>
      <c r="I105" s="79">
        <v>1169554661</v>
      </c>
      <c r="K105"/>
      <c r="L105" s="11"/>
      <c r="M105" s="11"/>
    </row>
    <row r="106" spans="1:13" s="6" customFormat="1" x14ac:dyDescent="0.25">
      <c r="A106" s="6" t="s">
        <v>86</v>
      </c>
      <c r="B106" s="6" t="s">
        <v>35</v>
      </c>
      <c r="C106" s="119">
        <v>6</v>
      </c>
      <c r="D106" s="18">
        <v>14205597</v>
      </c>
      <c r="E106" s="18">
        <v>317873</v>
      </c>
      <c r="F106" s="54">
        <f t="shared" si="6"/>
        <v>0.97811315064512816</v>
      </c>
      <c r="G106" s="62">
        <f t="shared" si="7"/>
        <v>0.76444004496580475</v>
      </c>
      <c r="H106" s="11">
        <v>14523470</v>
      </c>
      <c r="I106" s="79">
        <v>1168387453</v>
      </c>
      <c r="K106"/>
      <c r="L106" s="11"/>
      <c r="M106" s="11"/>
    </row>
    <row r="107" spans="1:13" s="6" customFormat="1" x14ac:dyDescent="0.25">
      <c r="A107" s="6" t="s">
        <v>86</v>
      </c>
      <c r="B107" s="6" t="s">
        <v>35</v>
      </c>
      <c r="C107" s="119">
        <v>8</v>
      </c>
      <c r="D107" s="18">
        <v>14196227</v>
      </c>
      <c r="E107" s="18">
        <v>315121</v>
      </c>
      <c r="F107" s="54">
        <f t="shared" si="6"/>
        <v>0.97828451223139301</v>
      </c>
      <c r="G107" s="62">
        <f t="shared" si="7"/>
        <v>0.76393582094612233</v>
      </c>
      <c r="H107" s="11">
        <v>14511348</v>
      </c>
      <c r="I107" s="79">
        <v>1167396111</v>
      </c>
      <c r="K107"/>
      <c r="L107" s="11"/>
      <c r="M107" s="11"/>
    </row>
    <row r="108" spans="1:13" s="6" customFormat="1" x14ac:dyDescent="0.25">
      <c r="A108" s="6" t="s">
        <v>86</v>
      </c>
      <c r="B108" s="6" t="s">
        <v>35</v>
      </c>
      <c r="C108" s="119">
        <v>10</v>
      </c>
      <c r="D108" s="18">
        <v>14184072</v>
      </c>
      <c r="E108" s="18">
        <v>309175</v>
      </c>
      <c r="F108" s="54">
        <f t="shared" si="6"/>
        <v>0.9786676512171496</v>
      </c>
      <c r="G108" s="62">
        <f t="shared" si="7"/>
        <v>0.76328172884801759</v>
      </c>
      <c r="H108" s="11">
        <v>14493247</v>
      </c>
      <c r="I108" s="79">
        <v>1165059060</v>
      </c>
      <c r="K108"/>
      <c r="L108" s="11"/>
      <c r="M108" s="11"/>
    </row>
    <row r="109" spans="1:13" s="6" customFormat="1" x14ac:dyDescent="0.25">
      <c r="A109" s="6" t="s">
        <v>86</v>
      </c>
      <c r="B109" s="6" t="s">
        <v>35</v>
      </c>
      <c r="C109" s="119">
        <v>12</v>
      </c>
      <c r="D109" s="18">
        <v>14157901</v>
      </c>
      <c r="E109" s="18">
        <v>300904</v>
      </c>
      <c r="F109" s="54">
        <f t="shared" si="6"/>
        <v>0.97918887487589745</v>
      </c>
      <c r="G109" s="62">
        <f t="shared" si="7"/>
        <v>0.76187339941161303</v>
      </c>
      <c r="H109" s="11">
        <v>14458805</v>
      </c>
      <c r="I109" s="79">
        <v>1161943859</v>
      </c>
      <c r="K109"/>
      <c r="L109" s="11"/>
      <c r="M109" s="11"/>
    </row>
    <row r="110" spans="1:13" s="6" customFormat="1" x14ac:dyDescent="0.25">
      <c r="A110" s="6" t="s">
        <v>86</v>
      </c>
      <c r="B110" s="6" t="s">
        <v>35</v>
      </c>
      <c r="C110" s="119">
        <v>14</v>
      </c>
      <c r="D110" s="18">
        <v>14091682</v>
      </c>
      <c r="E110" s="18">
        <v>292322</v>
      </c>
      <c r="F110" s="54">
        <f t="shared" si="6"/>
        <v>0.97967728596293491</v>
      </c>
      <c r="G110" s="62">
        <f t="shared" si="7"/>
        <v>0.7583099831512764</v>
      </c>
      <c r="H110" s="11">
        <v>14384004</v>
      </c>
      <c r="I110" s="79">
        <v>1154978866</v>
      </c>
      <c r="K110"/>
      <c r="L110" s="11"/>
      <c r="M110" s="11"/>
    </row>
    <row r="111" spans="1:13" s="6" customFormat="1" x14ac:dyDescent="0.25">
      <c r="A111" s="6" t="s">
        <v>86</v>
      </c>
      <c r="B111" s="6" t="s">
        <v>35</v>
      </c>
      <c r="C111" s="119">
        <v>16</v>
      </c>
      <c r="D111" s="18">
        <v>13951431</v>
      </c>
      <c r="E111" s="18">
        <v>282763</v>
      </c>
      <c r="F111" s="54">
        <f t="shared" si="6"/>
        <v>0.98013494828017655</v>
      </c>
      <c r="G111" s="62">
        <f t="shared" si="7"/>
        <v>0.75076271282208862</v>
      </c>
      <c r="H111" s="11">
        <v>14234194</v>
      </c>
      <c r="I111" s="79">
        <v>1142479700</v>
      </c>
      <c r="K111"/>
      <c r="L111" s="11"/>
      <c r="M111" s="11"/>
    </row>
    <row r="112" spans="1:13" s="6" customFormat="1" x14ac:dyDescent="0.25">
      <c r="A112" s="6" t="s">
        <v>86</v>
      </c>
      <c r="B112" s="6" t="s">
        <v>35</v>
      </c>
      <c r="C112" s="119">
        <v>18</v>
      </c>
      <c r="D112" s="18">
        <v>13745579</v>
      </c>
      <c r="E112" s="18">
        <v>271871</v>
      </c>
      <c r="F112" s="54">
        <f t="shared" si="6"/>
        <v>0.98060481756667583</v>
      </c>
      <c r="G112" s="62">
        <f t="shared" si="7"/>
        <v>0.73968528241657294</v>
      </c>
      <c r="H112" s="11">
        <v>14017450</v>
      </c>
      <c r="I112" s="79">
        <v>1123315625</v>
      </c>
      <c r="K112"/>
      <c r="L112" s="11"/>
      <c r="M112" s="11"/>
    </row>
    <row r="113" spans="1:13" s="6" customFormat="1" x14ac:dyDescent="0.25">
      <c r="A113" s="6" t="s">
        <v>86</v>
      </c>
      <c r="B113" s="6" t="s">
        <v>35</v>
      </c>
      <c r="C113" s="119">
        <v>20</v>
      </c>
      <c r="D113" s="18">
        <v>13498303</v>
      </c>
      <c r="E113" s="18">
        <v>261775</v>
      </c>
      <c r="F113" s="54">
        <f t="shared" si="6"/>
        <v>0.98097576191065194</v>
      </c>
      <c r="G113" s="62">
        <f t="shared" si="7"/>
        <v>0.72637871905573959</v>
      </c>
      <c r="H113" s="11">
        <v>13760078</v>
      </c>
      <c r="I113" s="79">
        <v>1100027284</v>
      </c>
      <c r="K113"/>
      <c r="L113" s="11"/>
      <c r="M113" s="11"/>
    </row>
    <row r="114" spans="1:13" s="6" customFormat="1" x14ac:dyDescent="0.25">
      <c r="A114" s="6" t="s">
        <v>86</v>
      </c>
      <c r="B114" s="6" t="s">
        <v>35</v>
      </c>
      <c r="C114" s="119">
        <v>22</v>
      </c>
      <c r="D114" s="18">
        <v>13226173</v>
      </c>
      <c r="E114" s="18">
        <v>250238</v>
      </c>
      <c r="F114" s="54">
        <f t="shared" si="6"/>
        <v>0.98143140632917769</v>
      </c>
      <c r="G114" s="62">
        <f t="shared" si="7"/>
        <v>0.71173469744675377</v>
      </c>
      <c r="H114" s="11">
        <v>13476411</v>
      </c>
      <c r="I114" s="79">
        <v>1070902955</v>
      </c>
      <c r="K114"/>
      <c r="L114" s="11"/>
      <c r="M114" s="11"/>
    </row>
    <row r="115" spans="1:13" s="6" customFormat="1" x14ac:dyDescent="0.25">
      <c r="A115" s="6" t="s">
        <v>86</v>
      </c>
      <c r="B115" s="6" t="s">
        <v>35</v>
      </c>
      <c r="C115" s="119">
        <v>24</v>
      </c>
      <c r="D115" s="18">
        <v>12904923</v>
      </c>
      <c r="E115" s="18">
        <v>236392</v>
      </c>
      <c r="F115" s="54">
        <f t="shared" si="6"/>
        <v>0.98201154146293579</v>
      </c>
      <c r="G115" s="62">
        <f t="shared" si="7"/>
        <v>0.69444740114760739</v>
      </c>
      <c r="H115" s="11">
        <v>13141315</v>
      </c>
      <c r="I115" s="79">
        <v>1034500632</v>
      </c>
      <c r="K115"/>
      <c r="L115" s="11"/>
      <c r="M115" s="11"/>
    </row>
    <row r="116" spans="1:13" s="6" customFormat="1" x14ac:dyDescent="0.25">
      <c r="A116" s="6" t="s">
        <v>86</v>
      </c>
      <c r="B116" s="6" t="s">
        <v>35</v>
      </c>
      <c r="C116" s="119">
        <v>26</v>
      </c>
      <c r="D116" s="18">
        <v>12542646</v>
      </c>
      <c r="E116" s="18">
        <v>222837</v>
      </c>
      <c r="F116" s="54">
        <f t="shared" si="6"/>
        <v>0.98254378623981564</v>
      </c>
      <c r="G116" s="62">
        <f t="shared" si="7"/>
        <v>0.67495233549355027</v>
      </c>
      <c r="H116" s="11">
        <v>12765483</v>
      </c>
      <c r="I116" s="79">
        <v>999872279</v>
      </c>
      <c r="K116"/>
      <c r="L116" s="11"/>
      <c r="M116" s="11"/>
    </row>
    <row r="117" spans="1:13" s="6" customFormat="1" x14ac:dyDescent="0.25">
      <c r="A117" s="6" t="s">
        <v>86</v>
      </c>
      <c r="B117" s="6" t="s">
        <v>35</v>
      </c>
      <c r="C117" s="119">
        <v>28</v>
      </c>
      <c r="D117" s="18">
        <v>12094356</v>
      </c>
      <c r="E117" s="18">
        <v>207022</v>
      </c>
      <c r="F117" s="54">
        <f t="shared" si="6"/>
        <v>0.98317082850392856</v>
      </c>
      <c r="G117" s="62">
        <f t="shared" si="7"/>
        <v>0.65082868706415165</v>
      </c>
      <c r="H117" s="11">
        <v>12301378</v>
      </c>
      <c r="I117" s="79">
        <v>958192911</v>
      </c>
      <c r="K117"/>
      <c r="L117" s="11"/>
      <c r="M117" s="11"/>
    </row>
    <row r="118" spans="1:13" s="6" customFormat="1" x14ac:dyDescent="0.25">
      <c r="A118" s="6" t="s">
        <v>86</v>
      </c>
      <c r="B118" s="6" t="s">
        <v>35</v>
      </c>
      <c r="C118" s="119">
        <v>30</v>
      </c>
      <c r="D118" s="18">
        <v>11470819</v>
      </c>
      <c r="E118" s="18">
        <v>186090</v>
      </c>
      <c r="F118" s="54">
        <f t="shared" si="6"/>
        <v>0.98403607680217797</v>
      </c>
      <c r="G118" s="62">
        <f t="shared" si="7"/>
        <v>0.61727454271401672</v>
      </c>
      <c r="H118" s="11">
        <v>11656909</v>
      </c>
      <c r="I118" s="79">
        <v>897053355</v>
      </c>
      <c r="K118"/>
      <c r="L118" s="11"/>
      <c r="M118" s="11"/>
    </row>
    <row r="119" spans="1:13" s="6" customFormat="1" x14ac:dyDescent="0.25">
      <c r="A119" s="6" t="s">
        <v>86</v>
      </c>
      <c r="B119" s="6" t="s">
        <v>35</v>
      </c>
      <c r="C119" s="119">
        <v>32</v>
      </c>
      <c r="D119" s="18">
        <v>10554475</v>
      </c>
      <c r="E119" s="18">
        <v>158815</v>
      </c>
      <c r="F119" s="54">
        <f t="shared" si="6"/>
        <v>0.98517588901261888</v>
      </c>
      <c r="G119" s="62">
        <f t="shared" si="7"/>
        <v>0.56796369371807909</v>
      </c>
      <c r="H119" s="11">
        <v>10713290</v>
      </c>
      <c r="I119" s="79">
        <v>810102754</v>
      </c>
      <c r="K119"/>
      <c r="L119" s="11"/>
      <c r="M119" s="11"/>
    </row>
    <row r="120" spans="1:13" s="6" customFormat="1" x14ac:dyDescent="0.25">
      <c r="A120" s="6" t="s">
        <v>86</v>
      </c>
      <c r="B120" s="6" t="s">
        <v>35</v>
      </c>
      <c r="C120" s="119">
        <v>34</v>
      </c>
      <c r="D120" s="18">
        <v>9012998</v>
      </c>
      <c r="E120" s="18">
        <v>122490</v>
      </c>
      <c r="F120" s="54">
        <f t="shared" si="6"/>
        <v>0.98659184928052013</v>
      </c>
      <c r="G120" s="62">
        <f t="shared" si="7"/>
        <v>0.48501281546961444</v>
      </c>
      <c r="H120" s="11">
        <v>9135488</v>
      </c>
      <c r="I120" s="79">
        <v>671158330</v>
      </c>
      <c r="K120"/>
      <c r="L120" s="11"/>
      <c r="M120" s="11"/>
    </row>
    <row r="121" spans="1:13" s="6" customFormat="1" x14ac:dyDescent="0.25">
      <c r="A121" s="6" t="s">
        <v>86</v>
      </c>
      <c r="B121" s="6" t="s">
        <v>35</v>
      </c>
      <c r="C121" s="119">
        <v>36</v>
      </c>
      <c r="D121" s="18">
        <v>6606892</v>
      </c>
      <c r="E121" s="18">
        <v>81013</v>
      </c>
      <c r="F121" s="54">
        <f t="shared" si="6"/>
        <v>0.9878866401361861</v>
      </c>
      <c r="G121" s="62">
        <f t="shared" si="7"/>
        <v>0.35553400660065299</v>
      </c>
      <c r="H121" s="11">
        <v>6687905</v>
      </c>
      <c r="I121" s="79">
        <v>474019063</v>
      </c>
      <c r="K121"/>
      <c r="L121" s="11"/>
      <c r="M121" s="11"/>
    </row>
    <row r="122" spans="1:13" s="6" customFormat="1" x14ac:dyDescent="0.25">
      <c r="A122" s="6" t="s">
        <v>86</v>
      </c>
      <c r="B122" s="6" t="s">
        <v>35</v>
      </c>
      <c r="C122" s="119">
        <v>38</v>
      </c>
      <c r="D122" s="18">
        <v>3140356</v>
      </c>
      <c r="E122" s="18">
        <v>34949</v>
      </c>
      <c r="F122" s="54">
        <f t="shared" si="6"/>
        <v>0.9889934982623716</v>
      </c>
      <c r="G122" s="62">
        <f t="shared" si="7"/>
        <v>0.16899070710288591</v>
      </c>
      <c r="H122" s="11">
        <v>3175305</v>
      </c>
      <c r="I122" s="79">
        <v>213532063</v>
      </c>
      <c r="K122"/>
      <c r="L122" s="11"/>
      <c r="M122" s="11"/>
    </row>
    <row r="123" spans="1:13" s="6" customFormat="1" x14ac:dyDescent="0.25">
      <c r="A123" s="2" t="s">
        <v>86</v>
      </c>
      <c r="B123" s="2" t="s">
        <v>35</v>
      </c>
      <c r="C123" s="120">
        <v>40</v>
      </c>
      <c r="D123" s="12">
        <v>1032</v>
      </c>
      <c r="E123" s="12">
        <v>6</v>
      </c>
      <c r="F123" s="53">
        <f t="shared" si="6"/>
        <v>0.9942196531791907</v>
      </c>
      <c r="G123" s="63">
        <f t="shared" si="7"/>
        <v>5.5534598539203281E-5</v>
      </c>
      <c r="H123" s="33">
        <v>1038</v>
      </c>
      <c r="I123" s="71">
        <v>63716</v>
      </c>
      <c r="K123"/>
      <c r="L123" s="11"/>
      <c r="M123" s="11"/>
    </row>
    <row r="124" spans="1:13" s="6" customFormat="1" x14ac:dyDescent="0.25">
      <c r="A124" s="6" t="s">
        <v>86</v>
      </c>
      <c r="B124" s="6" t="s">
        <v>36</v>
      </c>
      <c r="C124" s="119">
        <v>2</v>
      </c>
      <c r="D124" s="18">
        <v>14238190</v>
      </c>
      <c r="E124" s="18">
        <v>284249</v>
      </c>
      <c r="F124" s="54">
        <f t="shared" si="6"/>
        <v>0.9804269103833041</v>
      </c>
      <c r="G124" s="62">
        <f t="shared" si="7"/>
        <v>0.76619395889040576</v>
      </c>
      <c r="H124" s="11">
        <v>14522439</v>
      </c>
      <c r="I124" s="79">
        <v>1141204700</v>
      </c>
      <c r="K124"/>
      <c r="L124" s="11"/>
      <c r="M124" s="11"/>
    </row>
    <row r="125" spans="1:13" s="6" customFormat="1" x14ac:dyDescent="0.25">
      <c r="A125" s="6" t="s">
        <v>86</v>
      </c>
      <c r="B125" s="6" t="s">
        <v>36</v>
      </c>
      <c r="C125" s="119">
        <v>4</v>
      </c>
      <c r="D125" s="18">
        <v>14228904</v>
      </c>
      <c r="E125" s="18">
        <v>282802</v>
      </c>
      <c r="F125" s="54">
        <f t="shared" si="6"/>
        <v>0.98051214653880114</v>
      </c>
      <c r="G125" s="62">
        <f t="shared" si="7"/>
        <v>0.76569425512874389</v>
      </c>
      <c r="H125" s="11">
        <v>14511706</v>
      </c>
      <c r="I125" s="79">
        <v>1140333998</v>
      </c>
      <c r="K125"/>
      <c r="L125" s="11"/>
      <c r="M125" s="11"/>
    </row>
    <row r="126" spans="1:13" s="6" customFormat="1" x14ac:dyDescent="0.25">
      <c r="A126" s="6" t="s">
        <v>86</v>
      </c>
      <c r="B126" s="6" t="s">
        <v>36</v>
      </c>
      <c r="C126" s="119">
        <v>6</v>
      </c>
      <c r="D126" s="18">
        <v>14109740</v>
      </c>
      <c r="E126" s="18">
        <v>273301</v>
      </c>
      <c r="F126" s="54">
        <f t="shared" si="6"/>
        <v>0.98099838552917984</v>
      </c>
      <c r="G126" s="62">
        <f t="shared" si="7"/>
        <v>0.75928173100052143</v>
      </c>
      <c r="H126" s="11">
        <v>14383041</v>
      </c>
      <c r="I126" s="79">
        <v>1130367216</v>
      </c>
      <c r="K126"/>
      <c r="L126" s="11"/>
      <c r="M126" s="11"/>
    </row>
    <row r="127" spans="1:13" s="6" customFormat="1" x14ac:dyDescent="0.25">
      <c r="A127" s="6" t="s">
        <v>86</v>
      </c>
      <c r="B127" s="6" t="s">
        <v>36</v>
      </c>
      <c r="C127" s="119">
        <v>8</v>
      </c>
      <c r="D127" s="18">
        <v>13879032</v>
      </c>
      <c r="E127" s="18">
        <v>263194</v>
      </c>
      <c r="F127" s="54">
        <f t="shared" si="6"/>
        <v>0.98138949271493747</v>
      </c>
      <c r="G127" s="62">
        <f t="shared" si="7"/>
        <v>0.74686673472166243</v>
      </c>
      <c r="H127" s="11">
        <v>14142226</v>
      </c>
      <c r="I127" s="79">
        <v>1111533647</v>
      </c>
      <c r="K127"/>
      <c r="L127" s="11"/>
      <c r="M127" s="11"/>
    </row>
    <row r="128" spans="1:13" s="6" customFormat="1" x14ac:dyDescent="0.25">
      <c r="A128" s="6" t="s">
        <v>86</v>
      </c>
      <c r="B128" s="6" t="s">
        <v>36</v>
      </c>
      <c r="C128" s="119">
        <v>10</v>
      </c>
      <c r="D128" s="18">
        <v>13543633</v>
      </c>
      <c r="E128" s="18">
        <v>251882</v>
      </c>
      <c r="F128" s="54">
        <f t="shared" si="6"/>
        <v>0.98174174722726915</v>
      </c>
      <c r="G128" s="62">
        <f t="shared" si="7"/>
        <v>0.72881804400901684</v>
      </c>
      <c r="H128" s="11">
        <v>13795515</v>
      </c>
      <c r="I128" s="79">
        <v>1083844088</v>
      </c>
      <c r="K128"/>
      <c r="L128" s="11"/>
      <c r="M128" s="11"/>
    </row>
    <row r="129" spans="1:13" s="6" customFormat="1" x14ac:dyDescent="0.25">
      <c r="A129" s="6" t="s">
        <v>86</v>
      </c>
      <c r="B129" s="6" t="s">
        <v>36</v>
      </c>
      <c r="C129" s="119">
        <v>12</v>
      </c>
      <c r="D129" s="18">
        <v>13251807</v>
      </c>
      <c r="E129" s="18">
        <v>243408</v>
      </c>
      <c r="F129" s="54">
        <f t="shared" si="6"/>
        <v>0.98196338479972345</v>
      </c>
      <c r="G129" s="62">
        <f t="shared" si="7"/>
        <v>0.71311412951938358</v>
      </c>
      <c r="H129" s="11">
        <v>13495215</v>
      </c>
      <c r="I129" s="79">
        <v>1059746362</v>
      </c>
      <c r="K129"/>
      <c r="L129" s="11"/>
      <c r="M129" s="11"/>
    </row>
    <row r="130" spans="1:13" s="6" customFormat="1" x14ac:dyDescent="0.25">
      <c r="A130" s="6" t="s">
        <v>86</v>
      </c>
      <c r="B130" s="6" t="s">
        <v>36</v>
      </c>
      <c r="C130" s="119">
        <v>14</v>
      </c>
      <c r="D130" s="18">
        <v>13016203</v>
      </c>
      <c r="E130" s="18">
        <v>235632</v>
      </c>
      <c r="F130" s="54">
        <f t="shared" si="6"/>
        <v>0.98221891534266759</v>
      </c>
      <c r="G130" s="62">
        <f t="shared" si="7"/>
        <v>0.70043566677303626</v>
      </c>
      <c r="H130" s="11">
        <v>13251835</v>
      </c>
      <c r="I130" s="79">
        <v>1040509528</v>
      </c>
      <c r="K130"/>
      <c r="L130" s="11"/>
      <c r="M130" s="11"/>
    </row>
    <row r="131" spans="1:13" s="6" customFormat="1" x14ac:dyDescent="0.25">
      <c r="A131" s="6" t="s">
        <v>86</v>
      </c>
      <c r="B131" s="6" t="s">
        <v>36</v>
      </c>
      <c r="C131" s="119">
        <v>16</v>
      </c>
      <c r="D131" s="18">
        <v>12745780</v>
      </c>
      <c r="E131" s="18">
        <v>226728</v>
      </c>
      <c r="F131" s="54">
        <f t="shared" si="6"/>
        <v>0.98252242357453157</v>
      </c>
      <c r="G131" s="62">
        <f t="shared" si="7"/>
        <v>0.68588350326454106</v>
      </c>
      <c r="H131" s="11">
        <v>12972508</v>
      </c>
      <c r="I131" s="79">
        <v>1014760923</v>
      </c>
      <c r="K131"/>
      <c r="L131" s="11"/>
      <c r="M131" s="11"/>
    </row>
    <row r="132" spans="1:13" s="6" customFormat="1" x14ac:dyDescent="0.25">
      <c r="A132" s="6" t="s">
        <v>86</v>
      </c>
      <c r="B132" s="6" t="s">
        <v>36</v>
      </c>
      <c r="C132" s="119">
        <v>18</v>
      </c>
      <c r="D132" s="18">
        <v>12150758</v>
      </c>
      <c r="E132" s="18">
        <v>210061</v>
      </c>
      <c r="F132" s="54">
        <f t="shared" si="6"/>
        <v>0.98300589952817852</v>
      </c>
      <c r="G132" s="62">
        <f t="shared" si="7"/>
        <v>0.65386382507462459</v>
      </c>
      <c r="H132" s="11">
        <v>12360819</v>
      </c>
      <c r="I132" s="79">
        <v>960525088</v>
      </c>
      <c r="K132"/>
      <c r="L132" s="11"/>
      <c r="M132" s="11"/>
    </row>
    <row r="133" spans="1:13" s="6" customFormat="1" x14ac:dyDescent="0.25">
      <c r="A133" s="6" t="s">
        <v>86</v>
      </c>
      <c r="B133" s="6" t="s">
        <v>36</v>
      </c>
      <c r="C133" s="119">
        <v>20</v>
      </c>
      <c r="D133" s="18">
        <v>11924283</v>
      </c>
      <c r="E133" s="18">
        <v>202287</v>
      </c>
      <c r="F133" s="54">
        <f t="shared" si="6"/>
        <v>0.98331869605337696</v>
      </c>
      <c r="G133" s="62">
        <f t="shared" si="7"/>
        <v>0.6416766175124482</v>
      </c>
      <c r="H133" s="11">
        <v>12126570</v>
      </c>
      <c r="I133" s="79">
        <v>939905427</v>
      </c>
      <c r="K133"/>
      <c r="L133" s="11"/>
      <c r="M133" s="11"/>
    </row>
    <row r="134" spans="1:13" s="6" customFormat="1" x14ac:dyDescent="0.25">
      <c r="A134" s="6" t="s">
        <v>86</v>
      </c>
      <c r="B134" s="6" t="s">
        <v>36</v>
      </c>
      <c r="C134" s="119">
        <v>22</v>
      </c>
      <c r="D134" s="18">
        <v>11696742</v>
      </c>
      <c r="E134" s="18">
        <v>194017</v>
      </c>
      <c r="F134" s="54">
        <f t="shared" si="6"/>
        <v>0.98368337967324038</v>
      </c>
      <c r="G134" s="62">
        <f t="shared" si="7"/>
        <v>0.6294320457234861</v>
      </c>
      <c r="H134" s="11">
        <v>11890759</v>
      </c>
      <c r="I134" s="79">
        <v>918905379</v>
      </c>
      <c r="K134"/>
      <c r="L134" s="11"/>
      <c r="M134" s="11"/>
    </row>
    <row r="135" spans="1:13" s="6" customFormat="1" x14ac:dyDescent="0.25">
      <c r="A135" s="6" t="s">
        <v>86</v>
      </c>
      <c r="B135" s="6" t="s">
        <v>36</v>
      </c>
      <c r="C135" s="119">
        <v>24</v>
      </c>
      <c r="D135" s="18">
        <v>10843883</v>
      </c>
      <c r="E135" s="18">
        <v>173035</v>
      </c>
      <c r="F135" s="54">
        <f t="shared" si="6"/>
        <v>0.9842937017412674</v>
      </c>
      <c r="G135" s="62">
        <f t="shared" si="7"/>
        <v>0.58353748935183269</v>
      </c>
      <c r="H135" s="11">
        <v>11016918</v>
      </c>
      <c r="I135" s="79">
        <v>846421035</v>
      </c>
      <c r="K135"/>
      <c r="L135" s="11"/>
      <c r="M135" s="11"/>
    </row>
    <row r="136" spans="1:13" s="6" customFormat="1" x14ac:dyDescent="0.25">
      <c r="A136" s="6" t="s">
        <v>86</v>
      </c>
      <c r="B136" s="6" t="s">
        <v>36</v>
      </c>
      <c r="C136" s="119">
        <v>26</v>
      </c>
      <c r="D136" s="18">
        <v>10541004</v>
      </c>
      <c r="E136" s="18">
        <v>163378</v>
      </c>
      <c r="F136" s="54">
        <f t="shared" ref="F136:F167" si="8">D136/(D136+E136)</f>
        <v>0.98473727862103577</v>
      </c>
      <c r="G136" s="62">
        <f t="shared" ref="G136:G167" si="9">D136/($D$2+$E$2)</f>
        <v>0.56723878424431784</v>
      </c>
      <c r="H136" s="11">
        <v>10704382</v>
      </c>
      <c r="I136" s="79">
        <v>819480107</v>
      </c>
      <c r="K136"/>
      <c r="L136" s="11"/>
      <c r="M136" s="11"/>
    </row>
    <row r="137" spans="1:13" s="6" customFormat="1" x14ac:dyDescent="0.25">
      <c r="A137" s="6" t="s">
        <v>86</v>
      </c>
      <c r="B137" s="6" t="s">
        <v>36</v>
      </c>
      <c r="C137" s="119">
        <v>28</v>
      </c>
      <c r="D137" s="18">
        <v>9528533</v>
      </c>
      <c r="E137" s="18">
        <v>140030</v>
      </c>
      <c r="F137" s="54">
        <f t="shared" si="8"/>
        <v>0.98551697910020342</v>
      </c>
      <c r="G137" s="62">
        <f t="shared" si="9"/>
        <v>0.51275509188231616</v>
      </c>
      <c r="H137" s="11">
        <v>9668563</v>
      </c>
      <c r="I137" s="79">
        <v>733385588</v>
      </c>
      <c r="K137"/>
      <c r="L137" s="11"/>
      <c r="M137" s="11"/>
    </row>
    <row r="138" spans="1:13" s="6" customFormat="1" x14ac:dyDescent="0.25">
      <c r="A138" s="6" t="s">
        <v>86</v>
      </c>
      <c r="B138" s="6" t="s">
        <v>36</v>
      </c>
      <c r="C138" s="119">
        <v>30</v>
      </c>
      <c r="D138" s="18">
        <v>8290552</v>
      </c>
      <c r="E138" s="18">
        <v>114951</v>
      </c>
      <c r="F138" s="54">
        <f t="shared" si="8"/>
        <v>0.98632431634370954</v>
      </c>
      <c r="G138" s="62">
        <f t="shared" si="9"/>
        <v>0.44613612111277989</v>
      </c>
      <c r="H138" s="11">
        <v>8405503</v>
      </c>
      <c r="I138" s="79">
        <v>628935202</v>
      </c>
      <c r="K138"/>
      <c r="L138" s="11"/>
      <c r="M138" s="11"/>
    </row>
    <row r="139" spans="1:13" s="6" customFormat="1" x14ac:dyDescent="0.25">
      <c r="A139" s="6" t="s">
        <v>86</v>
      </c>
      <c r="B139" s="6" t="s">
        <v>36</v>
      </c>
      <c r="C139" s="119">
        <v>32</v>
      </c>
      <c r="D139" s="18">
        <v>6717639</v>
      </c>
      <c r="E139" s="18">
        <v>86020</v>
      </c>
      <c r="F139" s="54">
        <f t="shared" si="8"/>
        <v>0.98735680315547858</v>
      </c>
      <c r="G139" s="62">
        <f t="shared" si="9"/>
        <v>0.36149359011268895</v>
      </c>
      <c r="H139" s="11">
        <v>6803659</v>
      </c>
      <c r="I139" s="79">
        <v>497597321</v>
      </c>
      <c r="K139"/>
      <c r="L139" s="11"/>
      <c r="M139" s="11"/>
    </row>
    <row r="140" spans="1:13" s="6" customFormat="1" x14ac:dyDescent="0.25">
      <c r="A140" s="6" t="s">
        <v>86</v>
      </c>
      <c r="B140" s="6" t="s">
        <v>36</v>
      </c>
      <c r="C140" s="119">
        <v>34</v>
      </c>
      <c r="D140" s="18">
        <v>3788747</v>
      </c>
      <c r="E140" s="18">
        <v>48865</v>
      </c>
      <c r="F140" s="54">
        <f t="shared" si="8"/>
        <v>0.98726682113772835</v>
      </c>
      <c r="G140" s="62">
        <f t="shared" si="9"/>
        <v>0.20388230970117327</v>
      </c>
      <c r="H140" s="11">
        <v>3837612</v>
      </c>
      <c r="I140" s="79">
        <v>266576970</v>
      </c>
      <c r="K140"/>
      <c r="L140" s="11"/>
      <c r="M140" s="11"/>
    </row>
    <row r="141" spans="1:13" s="6" customFormat="1" x14ac:dyDescent="0.25">
      <c r="A141" s="6" t="s">
        <v>86</v>
      </c>
      <c r="B141" s="6" t="s">
        <v>36</v>
      </c>
      <c r="C141" s="119">
        <v>36</v>
      </c>
      <c r="D141" s="18">
        <v>1057714</v>
      </c>
      <c r="E141" s="18">
        <v>11223</v>
      </c>
      <c r="F141" s="54">
        <f t="shared" si="8"/>
        <v>0.98950078442415224</v>
      </c>
      <c r="G141" s="62">
        <f t="shared" si="9"/>
        <v>5.6918335619471766E-2</v>
      </c>
      <c r="H141" s="11">
        <v>1068937</v>
      </c>
      <c r="I141" s="79">
        <v>70140682</v>
      </c>
      <c r="K141"/>
      <c r="L141" s="11"/>
      <c r="M141" s="11"/>
    </row>
    <row r="142" spans="1:13" s="6" customFormat="1" x14ac:dyDescent="0.25">
      <c r="A142" s="6" t="s">
        <v>86</v>
      </c>
      <c r="B142" s="6" t="s">
        <v>36</v>
      </c>
      <c r="C142" s="119">
        <v>38</v>
      </c>
      <c r="D142" s="18">
        <v>73434</v>
      </c>
      <c r="E142" s="18">
        <v>740</v>
      </c>
      <c r="F142" s="54">
        <f t="shared" si="8"/>
        <v>0.99002345835467953</v>
      </c>
      <c r="G142" s="62">
        <f t="shared" si="9"/>
        <v>3.9516741367517962E-3</v>
      </c>
      <c r="H142" s="11">
        <v>74174</v>
      </c>
      <c r="I142" s="79">
        <v>4655411</v>
      </c>
      <c r="K142"/>
      <c r="L142" s="11"/>
      <c r="M142" s="11"/>
    </row>
    <row r="143" spans="1:13" s="6" customFormat="1" x14ac:dyDescent="0.25">
      <c r="A143" s="2" t="s">
        <v>86</v>
      </c>
      <c r="B143" s="2" t="s">
        <v>36</v>
      </c>
      <c r="C143" s="120">
        <v>40</v>
      </c>
      <c r="D143" s="181">
        <v>0</v>
      </c>
      <c r="E143" s="181">
        <v>0</v>
      </c>
      <c r="F143" s="193" t="s">
        <v>95</v>
      </c>
      <c r="G143" s="124" t="s">
        <v>95</v>
      </c>
      <c r="H143" s="180">
        <v>0</v>
      </c>
      <c r="I143" s="188">
        <v>0</v>
      </c>
      <c r="K143"/>
      <c r="L143" s="11"/>
      <c r="M143" s="11"/>
    </row>
    <row r="144" spans="1:13" s="6" customFormat="1" x14ac:dyDescent="0.25">
      <c r="A144" s="6" t="s">
        <v>86</v>
      </c>
      <c r="B144" s="6" t="s">
        <v>37</v>
      </c>
      <c r="C144" s="119">
        <v>2</v>
      </c>
      <c r="D144" s="18">
        <v>15381955</v>
      </c>
      <c r="E144" s="18">
        <v>3201054</v>
      </c>
      <c r="F144" s="54">
        <f t="shared" si="8"/>
        <v>0.827742966706845</v>
      </c>
      <c r="G144" s="62">
        <f t="shared" si="9"/>
        <v>0.82774292216384748</v>
      </c>
      <c r="H144" s="11">
        <v>18583009</v>
      </c>
      <c r="I144" s="79">
        <v>1542389747</v>
      </c>
      <c r="K144"/>
      <c r="L144" s="11"/>
      <c r="M144" s="11"/>
    </row>
    <row r="145" spans="1:13" s="6" customFormat="1" x14ac:dyDescent="0.25">
      <c r="A145" s="6" t="s">
        <v>86</v>
      </c>
      <c r="B145" s="6" t="s">
        <v>37</v>
      </c>
      <c r="C145" s="119">
        <v>4</v>
      </c>
      <c r="D145" s="18">
        <v>14217769</v>
      </c>
      <c r="E145" s="18">
        <v>333392</v>
      </c>
      <c r="F145" s="54">
        <f t="shared" si="8"/>
        <v>0.97708828869393993</v>
      </c>
      <c r="G145" s="62">
        <f t="shared" si="9"/>
        <v>0.76509505187803273</v>
      </c>
      <c r="H145" s="11">
        <v>14551161</v>
      </c>
      <c r="I145" s="79">
        <v>1143716375</v>
      </c>
      <c r="K145"/>
      <c r="L145" s="11"/>
      <c r="M145" s="11"/>
    </row>
    <row r="146" spans="1:13" s="6" customFormat="1" x14ac:dyDescent="0.25">
      <c r="A146" s="6" t="s">
        <v>86</v>
      </c>
      <c r="B146" s="6" t="s">
        <v>37</v>
      </c>
      <c r="C146" s="119">
        <v>6</v>
      </c>
      <c r="D146" s="18">
        <v>14217769</v>
      </c>
      <c r="E146" s="18">
        <v>333392</v>
      </c>
      <c r="F146" s="54">
        <f t="shared" si="8"/>
        <v>0.97708828869393993</v>
      </c>
      <c r="G146" s="62">
        <f t="shared" si="9"/>
        <v>0.76509505187803273</v>
      </c>
      <c r="H146" s="11">
        <v>14551161</v>
      </c>
      <c r="I146" s="79">
        <v>1143716373</v>
      </c>
      <c r="K146"/>
      <c r="L146" s="11"/>
      <c r="M146" s="11"/>
    </row>
    <row r="147" spans="1:13" s="6" customFormat="1" x14ac:dyDescent="0.25">
      <c r="A147" s="6" t="s">
        <v>86</v>
      </c>
      <c r="B147" s="6" t="s">
        <v>37</v>
      </c>
      <c r="C147" s="119">
        <v>8</v>
      </c>
      <c r="D147" s="18">
        <v>14217769</v>
      </c>
      <c r="E147" s="18">
        <v>333392</v>
      </c>
      <c r="F147" s="54">
        <f t="shared" si="8"/>
        <v>0.97708828869393993</v>
      </c>
      <c r="G147" s="62">
        <f t="shared" si="9"/>
        <v>0.76509505187803273</v>
      </c>
      <c r="H147" s="11">
        <v>14551161</v>
      </c>
      <c r="I147" s="79">
        <v>1143716371</v>
      </c>
      <c r="K147"/>
      <c r="L147" s="11"/>
      <c r="M147" s="11"/>
    </row>
    <row r="148" spans="1:13" s="6" customFormat="1" x14ac:dyDescent="0.25">
      <c r="A148" s="6" t="s">
        <v>86</v>
      </c>
      <c r="B148" s="6" t="s">
        <v>37</v>
      </c>
      <c r="C148" s="119">
        <v>10</v>
      </c>
      <c r="D148" s="18">
        <v>14217768</v>
      </c>
      <c r="E148" s="18">
        <v>333390</v>
      </c>
      <c r="F148" s="54">
        <f t="shared" si="8"/>
        <v>0.97708842141635743</v>
      </c>
      <c r="G148" s="62">
        <f t="shared" si="9"/>
        <v>0.76509499806543724</v>
      </c>
      <c r="H148" s="11">
        <v>14551158</v>
      </c>
      <c r="I148" s="79">
        <v>1143716185</v>
      </c>
      <c r="K148"/>
      <c r="L148" s="11"/>
      <c r="M148" s="11"/>
    </row>
    <row r="149" spans="1:13" s="6" customFormat="1" x14ac:dyDescent="0.25">
      <c r="A149" s="6" t="s">
        <v>86</v>
      </c>
      <c r="B149" s="6" t="s">
        <v>37</v>
      </c>
      <c r="C149" s="119">
        <v>12</v>
      </c>
      <c r="D149" s="18">
        <v>14217768</v>
      </c>
      <c r="E149" s="18">
        <v>333388</v>
      </c>
      <c r="F149" s="54">
        <f t="shared" si="8"/>
        <v>0.97708855571337427</v>
      </c>
      <c r="G149" s="62">
        <f t="shared" si="9"/>
        <v>0.76509499806543724</v>
      </c>
      <c r="H149" s="11">
        <v>14551156</v>
      </c>
      <c r="I149" s="79">
        <v>1143716026</v>
      </c>
      <c r="K149"/>
      <c r="L149" s="11"/>
      <c r="M149" s="11"/>
    </row>
    <row r="150" spans="1:13" s="6" customFormat="1" x14ac:dyDescent="0.25">
      <c r="A150" s="6" t="s">
        <v>86</v>
      </c>
      <c r="B150" s="6" t="s">
        <v>37</v>
      </c>
      <c r="C150" s="119">
        <v>14</v>
      </c>
      <c r="D150" s="18">
        <v>14217770</v>
      </c>
      <c r="E150" s="18">
        <v>333223</v>
      </c>
      <c r="F150" s="54">
        <f t="shared" si="8"/>
        <v>0.97709963849202597</v>
      </c>
      <c r="G150" s="62">
        <f t="shared" si="9"/>
        <v>0.76509510569062811</v>
      </c>
      <c r="H150" s="11">
        <v>14550993</v>
      </c>
      <c r="I150" s="79">
        <v>1143704242</v>
      </c>
      <c r="K150"/>
      <c r="L150" s="11"/>
      <c r="M150" s="11"/>
    </row>
    <row r="151" spans="1:13" s="6" customFormat="1" x14ac:dyDescent="0.25">
      <c r="A151" s="6" t="s">
        <v>86</v>
      </c>
      <c r="B151" s="6" t="s">
        <v>37</v>
      </c>
      <c r="C151" s="119">
        <v>16</v>
      </c>
      <c r="D151" s="18">
        <v>14217891</v>
      </c>
      <c r="E151" s="18">
        <v>331105</v>
      </c>
      <c r="F151" s="54">
        <f t="shared" si="8"/>
        <v>0.9772420722364622</v>
      </c>
      <c r="G151" s="62">
        <f t="shared" si="9"/>
        <v>0.76510161701468171</v>
      </c>
      <c r="H151" s="11">
        <v>14548996</v>
      </c>
      <c r="I151" s="79">
        <v>1142968087</v>
      </c>
      <c r="K151"/>
      <c r="L151" s="11"/>
      <c r="M151" s="11"/>
    </row>
    <row r="152" spans="1:13" s="6" customFormat="1" x14ac:dyDescent="0.25">
      <c r="A152" s="6" t="s">
        <v>86</v>
      </c>
      <c r="B152" s="6" t="s">
        <v>37</v>
      </c>
      <c r="C152" s="119">
        <v>18</v>
      </c>
      <c r="D152" s="18">
        <v>14217735</v>
      </c>
      <c r="E152" s="18">
        <v>326539</v>
      </c>
      <c r="F152" s="54">
        <f t="shared" si="8"/>
        <v>0.97754862153999578</v>
      </c>
      <c r="G152" s="62">
        <f t="shared" si="9"/>
        <v>0.76509322224978626</v>
      </c>
      <c r="H152" s="11">
        <v>14544274</v>
      </c>
      <c r="I152" s="79">
        <v>1139762730</v>
      </c>
      <c r="K152"/>
      <c r="L152" s="11"/>
      <c r="M152" s="11"/>
    </row>
    <row r="153" spans="1:13" s="6" customFormat="1" x14ac:dyDescent="0.25">
      <c r="A153" s="6" t="s">
        <v>86</v>
      </c>
      <c r="B153" s="6" t="s">
        <v>37</v>
      </c>
      <c r="C153" s="119">
        <v>20</v>
      </c>
      <c r="D153" s="18">
        <v>14190536</v>
      </c>
      <c r="E153" s="18">
        <v>318066</v>
      </c>
      <c r="F153" s="54">
        <f t="shared" si="8"/>
        <v>0.97807741917518998</v>
      </c>
      <c r="G153" s="62">
        <f t="shared" si="9"/>
        <v>0.76362957346522442</v>
      </c>
      <c r="H153" s="11">
        <v>14508602</v>
      </c>
      <c r="I153" s="79">
        <v>1133638236</v>
      </c>
      <c r="K153"/>
      <c r="L153" s="11"/>
      <c r="M153" s="11"/>
    </row>
    <row r="154" spans="1:13" s="6" customFormat="1" x14ac:dyDescent="0.25">
      <c r="A154" s="6" t="s">
        <v>86</v>
      </c>
      <c r="B154" s="6" t="s">
        <v>37</v>
      </c>
      <c r="C154" s="119">
        <v>22</v>
      </c>
      <c r="D154" s="18">
        <v>14051035</v>
      </c>
      <c r="E154" s="18">
        <v>303663</v>
      </c>
      <c r="F154" s="54">
        <f t="shared" si="8"/>
        <v>0.97884574095533039</v>
      </c>
      <c r="G154" s="62">
        <f t="shared" si="9"/>
        <v>0.75612266258264937</v>
      </c>
      <c r="H154" s="11">
        <v>14354698</v>
      </c>
      <c r="I154" s="79">
        <v>1120190681</v>
      </c>
      <c r="K154"/>
      <c r="L154" s="11"/>
      <c r="M154" s="11"/>
    </row>
    <row r="155" spans="1:13" s="6" customFormat="1" x14ac:dyDescent="0.25">
      <c r="A155" s="6" t="s">
        <v>86</v>
      </c>
      <c r="B155" s="6" t="s">
        <v>37</v>
      </c>
      <c r="C155" s="119">
        <v>24</v>
      </c>
      <c r="D155" s="18">
        <v>13809946</v>
      </c>
      <c r="E155" s="18">
        <v>287706</v>
      </c>
      <c r="F155" s="54">
        <f t="shared" si="8"/>
        <v>0.97959192069714873</v>
      </c>
      <c r="G155" s="62">
        <f t="shared" si="9"/>
        <v>0.7431490377500739</v>
      </c>
      <c r="H155" s="11">
        <v>14097652</v>
      </c>
      <c r="I155" s="79">
        <v>1099226430</v>
      </c>
      <c r="K155"/>
      <c r="L155" s="11"/>
      <c r="M155" s="11"/>
    </row>
    <row r="156" spans="1:13" s="6" customFormat="1" x14ac:dyDescent="0.25">
      <c r="A156" s="6" t="s">
        <v>86</v>
      </c>
      <c r="B156" s="6" t="s">
        <v>37</v>
      </c>
      <c r="C156" s="119">
        <v>26</v>
      </c>
      <c r="D156" s="18">
        <v>13483244</v>
      </c>
      <c r="E156" s="18">
        <v>269369</v>
      </c>
      <c r="F156" s="54">
        <f t="shared" si="8"/>
        <v>0.98041324946757391</v>
      </c>
      <c r="G156" s="62">
        <f t="shared" si="9"/>
        <v>0.72556835518035023</v>
      </c>
      <c r="H156" s="11">
        <v>13752613</v>
      </c>
      <c r="I156" s="79">
        <v>1070914567</v>
      </c>
      <c r="K156"/>
      <c r="L156" s="11"/>
      <c r="M156" s="11"/>
    </row>
    <row r="157" spans="1:13" s="6" customFormat="1" x14ac:dyDescent="0.25">
      <c r="A157" s="6" t="s">
        <v>86</v>
      </c>
      <c r="B157" s="6" t="s">
        <v>37</v>
      </c>
      <c r="C157" s="119">
        <v>28</v>
      </c>
      <c r="D157" s="18">
        <v>13047838</v>
      </c>
      <c r="E157" s="18">
        <v>244573</v>
      </c>
      <c r="F157" s="54">
        <f t="shared" si="8"/>
        <v>0.98160055387995448</v>
      </c>
      <c r="G157" s="62">
        <f t="shared" si="9"/>
        <v>0.70213802823116389</v>
      </c>
      <c r="H157" s="11">
        <v>13292411</v>
      </c>
      <c r="I157" s="79">
        <v>1032063024</v>
      </c>
      <c r="K157"/>
      <c r="L157" s="11"/>
      <c r="M157" s="11"/>
    </row>
    <row r="158" spans="1:13" s="6" customFormat="1" x14ac:dyDescent="0.25">
      <c r="A158" s="6" t="s">
        <v>86</v>
      </c>
      <c r="B158" s="6" t="s">
        <v>37</v>
      </c>
      <c r="C158" s="119">
        <v>30</v>
      </c>
      <c r="D158" s="18">
        <v>12446692</v>
      </c>
      <c r="E158" s="18">
        <v>214256</v>
      </c>
      <c r="F158" s="54">
        <f t="shared" si="8"/>
        <v>0.98307741252866687</v>
      </c>
      <c r="G158" s="62">
        <f t="shared" si="9"/>
        <v>0.66978880170650501</v>
      </c>
      <c r="H158" s="11">
        <v>12660948</v>
      </c>
      <c r="I158" s="79">
        <v>977340206</v>
      </c>
      <c r="K158"/>
      <c r="L158" s="11"/>
      <c r="M158" s="11"/>
    </row>
    <row r="159" spans="1:13" s="6" customFormat="1" x14ac:dyDescent="0.25">
      <c r="A159" s="6" t="s">
        <v>86</v>
      </c>
      <c r="B159" s="6" t="s">
        <v>37</v>
      </c>
      <c r="C159" s="119">
        <v>32</v>
      </c>
      <c r="D159" s="18">
        <v>11586282</v>
      </c>
      <c r="E159" s="18">
        <v>186256</v>
      </c>
      <c r="F159" s="54">
        <f t="shared" si="8"/>
        <v>0.98417877266567333</v>
      </c>
      <c r="G159" s="62">
        <f t="shared" si="9"/>
        <v>0.62348790642635399</v>
      </c>
      <c r="H159" s="11">
        <v>11772538</v>
      </c>
      <c r="I159" s="79">
        <v>898039102</v>
      </c>
      <c r="K159"/>
      <c r="L159" s="11"/>
      <c r="M159" s="11"/>
    </row>
    <row r="160" spans="1:13" s="6" customFormat="1" x14ac:dyDescent="0.25">
      <c r="A160" s="6" t="s">
        <v>86</v>
      </c>
      <c r="B160" s="6" t="s">
        <v>37</v>
      </c>
      <c r="C160" s="119">
        <v>34</v>
      </c>
      <c r="D160" s="18">
        <v>10208849</v>
      </c>
      <c r="E160" s="18">
        <v>149770</v>
      </c>
      <c r="F160" s="54">
        <f t="shared" si="8"/>
        <v>0.98554150895983339</v>
      </c>
      <c r="G160" s="62">
        <f t="shared" si="9"/>
        <v>0.54936466159142139</v>
      </c>
      <c r="H160" s="11">
        <v>10358619</v>
      </c>
      <c r="I160" s="79">
        <v>773273854</v>
      </c>
      <c r="K160"/>
      <c r="L160" s="11"/>
      <c r="M160" s="11"/>
    </row>
    <row r="161" spans="1:13" s="6" customFormat="1" x14ac:dyDescent="0.25">
      <c r="A161" s="6" t="s">
        <v>86</v>
      </c>
      <c r="B161" s="6" t="s">
        <v>37</v>
      </c>
      <c r="C161" s="119">
        <v>36</v>
      </c>
      <c r="D161" s="18">
        <v>7901172</v>
      </c>
      <c r="E161" s="18">
        <v>104202</v>
      </c>
      <c r="F161" s="54">
        <f t="shared" si="8"/>
        <v>0.98698349383801431</v>
      </c>
      <c r="G161" s="62">
        <f t="shared" si="9"/>
        <v>0.42518257268332743</v>
      </c>
      <c r="H161" s="11">
        <v>8005374</v>
      </c>
      <c r="I161" s="79">
        <v>576266845</v>
      </c>
      <c r="K161"/>
      <c r="L161" s="11"/>
      <c r="M161" s="11"/>
    </row>
    <row r="162" spans="1:13" s="6" customFormat="1" x14ac:dyDescent="0.25">
      <c r="A162" s="6" t="s">
        <v>86</v>
      </c>
      <c r="B162" s="6" t="s">
        <v>37</v>
      </c>
      <c r="C162" s="119">
        <v>38</v>
      </c>
      <c r="D162" s="18">
        <v>4341342</v>
      </c>
      <c r="E162" s="18">
        <v>56974</v>
      </c>
      <c r="F162" s="54">
        <f t="shared" si="8"/>
        <v>0.98704640594263804</v>
      </c>
      <c r="G162" s="62">
        <f t="shared" si="9"/>
        <v>0.2336188809025018</v>
      </c>
      <c r="H162" s="11">
        <v>4398316</v>
      </c>
      <c r="I162" s="79">
        <v>300293314</v>
      </c>
      <c r="K162"/>
      <c r="L162" s="11"/>
      <c r="M162" s="11"/>
    </row>
    <row r="163" spans="1:13" s="6" customFormat="1" x14ac:dyDescent="0.25">
      <c r="A163" s="2" t="s">
        <v>86</v>
      </c>
      <c r="B163" s="2" t="s">
        <v>37</v>
      </c>
      <c r="C163" s="120">
        <v>40</v>
      </c>
      <c r="D163" s="12">
        <v>225</v>
      </c>
      <c r="E163" s="12">
        <v>4</v>
      </c>
      <c r="F163" s="53">
        <f t="shared" si="8"/>
        <v>0.98253275109170302</v>
      </c>
      <c r="G163" s="63">
        <f t="shared" si="9"/>
        <v>1.2107833983837924E-5</v>
      </c>
      <c r="H163" s="33">
        <v>229</v>
      </c>
      <c r="I163" s="71">
        <v>19007</v>
      </c>
      <c r="K163"/>
      <c r="L163" s="11"/>
      <c r="M163" s="11"/>
    </row>
    <row r="164" spans="1:13" s="6" customFormat="1" x14ac:dyDescent="0.25">
      <c r="A164" s="6" t="s">
        <v>86</v>
      </c>
      <c r="B164" s="6" t="s">
        <v>38</v>
      </c>
      <c r="C164" s="119">
        <v>2</v>
      </c>
      <c r="D164" s="18">
        <v>14223841</v>
      </c>
      <c r="E164" s="18">
        <v>289937</v>
      </c>
      <c r="F164" s="54">
        <f t="shared" si="8"/>
        <v>0.98002332680023074</v>
      </c>
      <c r="G164" s="62">
        <f t="shared" si="9"/>
        <v>0.76542180195780984</v>
      </c>
      <c r="H164" s="11">
        <v>14513778</v>
      </c>
      <c r="I164" s="79">
        <v>1140786088</v>
      </c>
      <c r="K164"/>
      <c r="L164" s="11"/>
      <c r="M164" s="11"/>
    </row>
    <row r="165" spans="1:13" s="6" customFormat="1" x14ac:dyDescent="0.25">
      <c r="A165" s="6" t="s">
        <v>86</v>
      </c>
      <c r="B165" s="6" t="s">
        <v>38</v>
      </c>
      <c r="C165" s="119">
        <v>4</v>
      </c>
      <c r="D165" s="18">
        <v>14223806</v>
      </c>
      <c r="E165" s="18">
        <v>289609</v>
      </c>
      <c r="F165" s="54">
        <f t="shared" si="8"/>
        <v>0.98004542693776753</v>
      </c>
      <c r="G165" s="62">
        <f t="shared" si="9"/>
        <v>0.76541991851696789</v>
      </c>
      <c r="H165" s="11">
        <v>14513415</v>
      </c>
      <c r="I165" s="79">
        <v>1140760439</v>
      </c>
      <c r="K165"/>
      <c r="L165" s="11"/>
      <c r="M165" s="11"/>
    </row>
    <row r="166" spans="1:13" s="6" customFormat="1" x14ac:dyDescent="0.25">
      <c r="A166" s="6" t="s">
        <v>86</v>
      </c>
      <c r="B166" s="6" t="s">
        <v>38</v>
      </c>
      <c r="C166" s="119">
        <v>6</v>
      </c>
      <c r="D166" s="18">
        <v>14222459</v>
      </c>
      <c r="E166" s="18">
        <v>286948</v>
      </c>
      <c r="F166" s="54">
        <f t="shared" si="8"/>
        <v>0.98022331305476507</v>
      </c>
      <c r="G166" s="62">
        <f t="shared" si="9"/>
        <v>0.76534743295085139</v>
      </c>
      <c r="H166" s="11">
        <v>14509407</v>
      </c>
      <c r="I166" s="79">
        <v>1140469306</v>
      </c>
      <c r="K166"/>
      <c r="L166" s="11"/>
      <c r="M166" s="11"/>
    </row>
    <row r="167" spans="1:13" s="6" customFormat="1" x14ac:dyDescent="0.25">
      <c r="A167" s="6" t="s">
        <v>86</v>
      </c>
      <c r="B167" s="6" t="s">
        <v>38</v>
      </c>
      <c r="C167" s="119">
        <v>8</v>
      </c>
      <c r="D167" s="18">
        <v>14210922</v>
      </c>
      <c r="E167" s="18">
        <v>283745</v>
      </c>
      <c r="F167" s="54">
        <f t="shared" si="8"/>
        <v>0.98042417945855531</v>
      </c>
      <c r="G167" s="62">
        <f t="shared" si="9"/>
        <v>0.76472659703675561</v>
      </c>
      <c r="H167" s="11">
        <v>14494667</v>
      </c>
      <c r="I167" s="79">
        <v>1139404922</v>
      </c>
      <c r="K167"/>
      <c r="L167" s="11"/>
      <c r="M167" s="11"/>
    </row>
    <row r="168" spans="1:13" s="6" customFormat="1" x14ac:dyDescent="0.25">
      <c r="A168" s="6" t="s">
        <v>86</v>
      </c>
      <c r="B168" s="6" t="s">
        <v>38</v>
      </c>
      <c r="C168" s="119">
        <v>10</v>
      </c>
      <c r="D168" s="18">
        <v>14178827</v>
      </c>
      <c r="E168" s="18">
        <v>281618</v>
      </c>
      <c r="F168" s="54">
        <f t="shared" ref="F168:F183" si="10">D168/(D168+E168)</f>
        <v>0.98052494235135912</v>
      </c>
      <c r="G168" s="62">
        <f t="shared" ref="G168:G183" si="11">D168/($D$2+$E$2)</f>
        <v>0.76299948178470545</v>
      </c>
      <c r="H168" s="11">
        <v>14460445</v>
      </c>
      <c r="I168" s="79">
        <v>1136886666</v>
      </c>
      <c r="K168"/>
      <c r="L168" s="11"/>
      <c r="M168"/>
    </row>
    <row r="169" spans="1:13" s="6" customFormat="1" x14ac:dyDescent="0.25">
      <c r="A169" s="6" t="s">
        <v>86</v>
      </c>
      <c r="B169" s="6" t="s">
        <v>38</v>
      </c>
      <c r="C169" s="119">
        <v>12</v>
      </c>
      <c r="D169" s="18">
        <v>14097709</v>
      </c>
      <c r="E169" s="18">
        <v>277313</v>
      </c>
      <c r="F169" s="54">
        <f t="shared" si="10"/>
        <v>0.98070869039365649</v>
      </c>
      <c r="G169" s="62">
        <f t="shared" si="11"/>
        <v>0.75863431166425677</v>
      </c>
      <c r="H169" s="11">
        <v>14375022</v>
      </c>
      <c r="I169" s="79">
        <v>1130525146</v>
      </c>
      <c r="K169"/>
      <c r="L169"/>
      <c r="M169"/>
    </row>
    <row r="170" spans="1:13" s="6" customFormat="1" x14ac:dyDescent="0.25">
      <c r="A170" s="6" t="s">
        <v>86</v>
      </c>
      <c r="B170" s="6" t="s">
        <v>38</v>
      </c>
      <c r="C170" s="119">
        <v>14</v>
      </c>
      <c r="D170" s="18">
        <v>13945202</v>
      </c>
      <c r="E170" s="18">
        <v>271320</v>
      </c>
      <c r="F170" s="54">
        <f t="shared" si="10"/>
        <v>0.9809151633571136</v>
      </c>
      <c r="G170" s="62">
        <f t="shared" si="11"/>
        <v>0.75042751416482045</v>
      </c>
      <c r="H170" s="11">
        <v>14216522</v>
      </c>
      <c r="I170" s="79">
        <v>1118683629</v>
      </c>
      <c r="K170"/>
      <c r="L170"/>
      <c r="M170"/>
    </row>
    <row r="171" spans="1:13" s="6" customFormat="1" x14ac:dyDescent="0.25">
      <c r="A171" s="6" t="s">
        <v>86</v>
      </c>
      <c r="B171" s="6" t="s">
        <v>38</v>
      </c>
      <c r="C171" s="119">
        <v>16</v>
      </c>
      <c r="D171" s="18">
        <v>13731963</v>
      </c>
      <c r="E171" s="18">
        <v>264582</v>
      </c>
      <c r="F171" s="54">
        <f t="shared" si="10"/>
        <v>0.98109662063030556</v>
      </c>
      <c r="G171" s="62">
        <f t="shared" si="11"/>
        <v>0.73895257011646664</v>
      </c>
      <c r="H171" s="11">
        <v>13996545</v>
      </c>
      <c r="I171" s="79">
        <v>1101694837</v>
      </c>
      <c r="K171"/>
      <c r="L171"/>
      <c r="M171"/>
    </row>
    <row r="172" spans="1:13" s="6" customFormat="1" x14ac:dyDescent="0.25">
      <c r="A172" s="6" t="s">
        <v>86</v>
      </c>
      <c r="B172" s="6" t="s">
        <v>38</v>
      </c>
      <c r="C172" s="119">
        <v>18</v>
      </c>
      <c r="D172" s="18">
        <v>13488744</v>
      </c>
      <c r="E172" s="18">
        <v>257135</v>
      </c>
      <c r="F172" s="54">
        <f t="shared" si="10"/>
        <v>0.98129366626899595</v>
      </c>
      <c r="G172" s="62">
        <f t="shared" si="11"/>
        <v>0.72586432445551075</v>
      </c>
      <c r="H172" s="11">
        <v>13745879</v>
      </c>
      <c r="I172" s="79">
        <v>1080842645</v>
      </c>
      <c r="K172"/>
      <c r="L172"/>
      <c r="M172"/>
    </row>
    <row r="173" spans="1:13" s="6" customFormat="1" x14ac:dyDescent="0.25">
      <c r="A173" s="6" t="s">
        <v>86</v>
      </c>
      <c r="B173" s="6" t="s">
        <v>38</v>
      </c>
      <c r="C173" s="119">
        <v>20</v>
      </c>
      <c r="D173" s="18">
        <v>13231093</v>
      </c>
      <c r="E173" s="18">
        <v>248570</v>
      </c>
      <c r="F173" s="54">
        <f t="shared" si="10"/>
        <v>0.98155962801147179</v>
      </c>
      <c r="G173" s="62">
        <f t="shared" si="11"/>
        <v>0.71199945541653376</v>
      </c>
      <c r="H173" s="11">
        <v>13479663</v>
      </c>
      <c r="I173" s="79">
        <v>1056999609</v>
      </c>
      <c r="K173"/>
      <c r="L173"/>
      <c r="M173"/>
    </row>
    <row r="174" spans="1:13" s="6" customFormat="1" x14ac:dyDescent="0.25">
      <c r="A174" s="6" t="s">
        <v>86</v>
      </c>
      <c r="B174" s="6" t="s">
        <v>38</v>
      </c>
      <c r="C174" s="119">
        <v>22</v>
      </c>
      <c r="D174" s="18">
        <v>12953433</v>
      </c>
      <c r="E174" s="18">
        <v>239219</v>
      </c>
      <c r="F174" s="54">
        <f t="shared" si="10"/>
        <v>0.98186725458990354</v>
      </c>
      <c r="G174" s="62">
        <f t="shared" si="11"/>
        <v>0.69705785015452282</v>
      </c>
      <c r="H174" s="11">
        <v>13192652</v>
      </c>
      <c r="I174" s="79">
        <v>1032336850</v>
      </c>
      <c r="K174"/>
      <c r="L174"/>
      <c r="M174"/>
    </row>
    <row r="175" spans="1:13" s="6" customFormat="1" x14ac:dyDescent="0.25">
      <c r="A175" s="6" t="s">
        <v>86</v>
      </c>
      <c r="B175" s="6" t="s">
        <v>38</v>
      </c>
      <c r="C175" s="119">
        <v>24</v>
      </c>
      <c r="D175" s="18">
        <v>12635649</v>
      </c>
      <c r="E175" s="18">
        <v>228261</v>
      </c>
      <c r="F175" s="54">
        <f t="shared" si="10"/>
        <v>0.98225570608003321</v>
      </c>
      <c r="G175" s="62">
        <f t="shared" si="11"/>
        <v>0.67995706831132308</v>
      </c>
      <c r="H175" s="11">
        <v>12863910</v>
      </c>
      <c r="I175" s="79">
        <v>1004867274</v>
      </c>
      <c r="K175"/>
      <c r="L175"/>
      <c r="M175"/>
    </row>
    <row r="176" spans="1:13" s="6" customFormat="1" x14ac:dyDescent="0.25">
      <c r="A176" s="6" t="s">
        <v>86</v>
      </c>
      <c r="B176" s="6" t="s">
        <v>38</v>
      </c>
      <c r="C176" s="119">
        <v>26</v>
      </c>
      <c r="D176" s="18">
        <v>12255568</v>
      </c>
      <c r="E176" s="18">
        <v>215163</v>
      </c>
      <c r="F176" s="54">
        <f t="shared" si="10"/>
        <v>0.98274656072687316</v>
      </c>
      <c r="G176" s="62">
        <f t="shared" si="11"/>
        <v>0.65950392320727369</v>
      </c>
      <c r="H176" s="11">
        <v>12470731</v>
      </c>
      <c r="I176" s="79">
        <v>971851877</v>
      </c>
      <c r="K176"/>
      <c r="L176"/>
      <c r="M176"/>
    </row>
    <row r="177" spans="1:13" s="6" customFormat="1" x14ac:dyDescent="0.25">
      <c r="A177" s="6" t="s">
        <v>86</v>
      </c>
      <c r="B177" s="6" t="s">
        <v>38</v>
      </c>
      <c r="C177" s="119">
        <v>28</v>
      </c>
      <c r="D177" s="18">
        <v>11770121</v>
      </c>
      <c r="E177" s="18">
        <v>198946</v>
      </c>
      <c r="F177" s="54">
        <f t="shared" si="10"/>
        <v>0.98337832013138538</v>
      </c>
      <c r="G177" s="62">
        <f t="shared" si="11"/>
        <v>0.63338076016748635</v>
      </c>
      <c r="H177" s="11">
        <v>11969067</v>
      </c>
      <c r="I177" s="79">
        <v>929346236</v>
      </c>
      <c r="K177"/>
      <c r="L177"/>
      <c r="M177"/>
    </row>
    <row r="178" spans="1:13" s="6" customFormat="1" x14ac:dyDescent="0.25">
      <c r="A178" s="6" t="s">
        <v>86</v>
      </c>
      <c r="B178" s="6" t="s">
        <v>38</v>
      </c>
      <c r="C178" s="119">
        <v>30</v>
      </c>
      <c r="D178" s="18">
        <v>11097823</v>
      </c>
      <c r="E178" s="18">
        <v>178447</v>
      </c>
      <c r="F178" s="54">
        <f t="shared" si="10"/>
        <v>0.98417499758342075</v>
      </c>
      <c r="G178" s="62">
        <f t="shared" si="11"/>
        <v>0.59720265984896959</v>
      </c>
      <c r="H178" s="11">
        <v>11276270</v>
      </c>
      <c r="I178" s="79">
        <v>869966000</v>
      </c>
      <c r="K178"/>
      <c r="L178"/>
      <c r="M178"/>
    </row>
    <row r="179" spans="1:13" s="6" customFormat="1" x14ac:dyDescent="0.25">
      <c r="A179" s="6" t="s">
        <v>86</v>
      </c>
      <c r="B179" s="6" t="s">
        <v>38</v>
      </c>
      <c r="C179" s="119">
        <v>32</v>
      </c>
      <c r="D179" s="18">
        <v>10088064</v>
      </c>
      <c r="E179" s="18">
        <v>151123</v>
      </c>
      <c r="F179" s="54">
        <f t="shared" si="10"/>
        <v>0.98524072272534924</v>
      </c>
      <c r="G179" s="62">
        <f t="shared" si="11"/>
        <v>0.54286490724591985</v>
      </c>
      <c r="H179" s="11">
        <v>10239187</v>
      </c>
      <c r="I179" s="79">
        <v>779996795</v>
      </c>
      <c r="K179"/>
      <c r="L179"/>
      <c r="M179"/>
    </row>
    <row r="180" spans="1:13" s="6" customFormat="1" x14ac:dyDescent="0.25">
      <c r="A180" s="6" t="s">
        <v>86</v>
      </c>
      <c r="B180" s="6" t="s">
        <v>38</v>
      </c>
      <c r="C180" s="119">
        <v>34</v>
      </c>
      <c r="D180" s="18">
        <v>8465260</v>
      </c>
      <c r="E180" s="18">
        <v>114839</v>
      </c>
      <c r="F180" s="54">
        <f t="shared" si="10"/>
        <v>0.98661565560024422</v>
      </c>
      <c r="G180" s="62">
        <f t="shared" si="11"/>
        <v>0.45553761204455034</v>
      </c>
      <c r="H180" s="11">
        <v>8580099</v>
      </c>
      <c r="I180" s="79">
        <v>637777871</v>
      </c>
      <c r="K180"/>
      <c r="L180"/>
      <c r="M180"/>
    </row>
    <row r="181" spans="1:13" s="6" customFormat="1" x14ac:dyDescent="0.25">
      <c r="A181" s="6" t="s">
        <v>86</v>
      </c>
      <c r="B181" s="6" t="s">
        <v>38</v>
      </c>
      <c r="C181" s="119">
        <v>36</v>
      </c>
      <c r="D181" s="18">
        <v>5972345</v>
      </c>
      <c r="E181" s="18">
        <v>72788</v>
      </c>
      <c r="F181" s="54">
        <f t="shared" si="10"/>
        <v>0.98795923927562879</v>
      </c>
      <c r="G181" s="62">
        <f t="shared" si="11"/>
        <v>0.32138738557424229</v>
      </c>
      <c r="H181" s="11">
        <v>6045133</v>
      </c>
      <c r="I181" s="79">
        <v>431680571</v>
      </c>
      <c r="K181"/>
      <c r="L181"/>
      <c r="M181"/>
    </row>
    <row r="182" spans="1:13" s="6" customFormat="1" x14ac:dyDescent="0.25">
      <c r="A182" s="6" t="s">
        <v>86</v>
      </c>
      <c r="B182" s="6" t="s">
        <v>38</v>
      </c>
      <c r="C182" s="119">
        <v>38</v>
      </c>
      <c r="D182" s="18">
        <v>2444890</v>
      </c>
      <c r="E182" s="18">
        <v>27044</v>
      </c>
      <c r="F182" s="54">
        <f t="shared" si="10"/>
        <v>0.98905957845152825</v>
      </c>
      <c r="G182" s="62">
        <f t="shared" si="11"/>
        <v>0.13156587657220226</v>
      </c>
      <c r="H182" s="11">
        <v>2471934</v>
      </c>
      <c r="I182" s="79">
        <v>165759863</v>
      </c>
      <c r="K182"/>
      <c r="L182"/>
      <c r="M182"/>
    </row>
    <row r="183" spans="1:13" s="6" customFormat="1" x14ac:dyDescent="0.25">
      <c r="A183" s="2" t="s">
        <v>86</v>
      </c>
      <c r="B183" s="2" t="s">
        <v>38</v>
      </c>
      <c r="C183" s="120">
        <v>40</v>
      </c>
      <c r="D183" s="12">
        <v>1032</v>
      </c>
      <c r="E183" s="12">
        <v>6</v>
      </c>
      <c r="F183" s="53">
        <f t="shared" si="10"/>
        <v>0.9942196531791907</v>
      </c>
      <c r="G183" s="63">
        <f t="shared" si="11"/>
        <v>5.5534598539203281E-5</v>
      </c>
      <c r="H183" s="33">
        <v>1038</v>
      </c>
      <c r="I183" s="71">
        <v>63716</v>
      </c>
      <c r="K183"/>
      <c r="L183"/>
      <c r="M183"/>
    </row>
    <row r="184" spans="1:13" s="6" customFormat="1" x14ac:dyDescent="0.25">
      <c r="F184" s="54"/>
      <c r="G184" s="54"/>
      <c r="K184"/>
      <c r="L184"/>
      <c r="M184"/>
    </row>
    <row r="185" spans="1:13" s="6" customFormat="1" x14ac:dyDescent="0.25">
      <c r="D185" s="18"/>
      <c r="E185" s="18"/>
      <c r="F185" s="111"/>
      <c r="G185" s="54"/>
      <c r="K185"/>
      <c r="L185"/>
      <c r="M185"/>
    </row>
    <row r="186" spans="1:13" s="6" customFormat="1" x14ac:dyDescent="0.25">
      <c r="D186" s="18"/>
      <c r="E186" s="18"/>
      <c r="F186" s="111"/>
      <c r="G186" s="54"/>
      <c r="K186"/>
      <c r="L186"/>
      <c r="M186"/>
    </row>
    <row r="187" spans="1:13" x14ac:dyDescent="0.25">
      <c r="I187" s="6"/>
    </row>
  </sheetData>
  <sortState ref="A3:G177">
    <sortCondition ref="B3:B177"/>
    <sortCondition ref="C3:C177"/>
  </sortState>
  <conditionalFormatting sqref="G1:G1048576">
    <cfRule type="colorScale" priority="5">
      <colorScale>
        <cfvo type="percentile" val="10"/>
        <cfvo type="percentile" val="90"/>
        <color theme="0"/>
        <color rgb="FF00B050"/>
      </colorScale>
    </cfRule>
  </conditionalFormatting>
  <conditionalFormatting sqref="I184:I1048576 I1">
    <cfRule type="colorScale" priority="3">
      <colorScale>
        <cfvo type="percentile" val="10"/>
        <cfvo type="percentile" val="90"/>
        <color theme="0"/>
        <color rgb="FF7030A0"/>
      </colorScale>
    </cfRule>
  </conditionalFormatting>
  <conditionalFormatting sqref="F1:F1048576">
    <cfRule type="colorScale" priority="2">
      <colorScale>
        <cfvo type="percentile" val="10"/>
        <cfvo type="percentile" val="90"/>
        <color theme="0"/>
        <color theme="9" tint="-0.249977111117893"/>
      </colorScale>
    </cfRule>
  </conditionalFormatting>
  <conditionalFormatting sqref="I2:I183">
    <cfRule type="colorScale" priority="1">
      <colorScale>
        <cfvo type="percentile" val="10"/>
        <cfvo type="percentile" val="90"/>
        <color theme="0"/>
        <color theme="7" tint="-0.249977111117893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G5" sqref="G5:G12"/>
    </sheetView>
  </sheetViews>
  <sheetFormatPr defaultRowHeight="15" x14ac:dyDescent="0.25"/>
  <cols>
    <col min="1" max="1" width="32.28515625" bestFit="1" customWidth="1"/>
    <col min="2" max="2" width="12.7109375" customWidth="1"/>
    <col min="3" max="3" width="13.140625" customWidth="1"/>
    <col min="4" max="4" width="16.5703125" customWidth="1"/>
    <col min="5" max="5" width="13.42578125" bestFit="1" customWidth="1"/>
    <col min="7" max="7" width="14.7109375" bestFit="1" customWidth="1"/>
    <col min="8" max="8" width="10.5703125" customWidth="1"/>
    <col min="9" max="9" width="12.140625" customWidth="1"/>
    <col min="10" max="10" width="12.5703125" customWidth="1"/>
    <col min="11" max="13" width="10.5703125" bestFit="1" customWidth="1"/>
    <col min="14" max="14" width="11.28515625" customWidth="1"/>
    <col min="15" max="15" width="11" customWidth="1"/>
    <col min="16" max="16" width="10.5703125" bestFit="1" customWidth="1"/>
  </cols>
  <sheetData>
    <row r="1" spans="1:16" x14ac:dyDescent="0.25">
      <c r="B1" s="109" t="s">
        <v>106</v>
      </c>
      <c r="C1" s="109" t="s">
        <v>107</v>
      </c>
      <c r="D1" s="109" t="s">
        <v>148</v>
      </c>
      <c r="E1" s="109" t="s">
        <v>149</v>
      </c>
      <c r="H1" s="202" t="s">
        <v>166</v>
      </c>
      <c r="I1" s="202"/>
      <c r="J1" s="202"/>
      <c r="K1" s="202" t="s">
        <v>168</v>
      </c>
      <c r="L1" s="202"/>
      <c r="M1" s="202"/>
      <c r="N1" s="202" t="s">
        <v>167</v>
      </c>
      <c r="O1" s="202"/>
      <c r="P1" s="202"/>
    </row>
    <row r="2" spans="1:16" x14ac:dyDescent="0.25">
      <c r="A2" t="s">
        <v>108</v>
      </c>
      <c r="B2" s="11">
        <v>2965806</v>
      </c>
      <c r="C2" s="11">
        <v>1306767</v>
      </c>
      <c r="D2" s="11">
        <f>B2-C2</f>
        <v>1659039</v>
      </c>
      <c r="E2" s="91">
        <v>0.44061108514852287</v>
      </c>
      <c r="G2" s="109" t="s">
        <v>6</v>
      </c>
      <c r="H2" s="109" t="s">
        <v>103</v>
      </c>
      <c r="I2" s="109" t="s">
        <v>104</v>
      </c>
      <c r="J2" s="109" t="s">
        <v>105</v>
      </c>
      <c r="K2" s="109" t="s">
        <v>103</v>
      </c>
      <c r="L2" s="109" t="s">
        <v>104</v>
      </c>
      <c r="M2" s="109" t="s">
        <v>105</v>
      </c>
      <c r="N2" s="109" t="s">
        <v>103</v>
      </c>
      <c r="O2" s="109" t="s">
        <v>104</v>
      </c>
      <c r="P2" s="109" t="s">
        <v>105</v>
      </c>
    </row>
    <row r="3" spans="1:16" x14ac:dyDescent="0.25">
      <c r="A3" t="s">
        <v>109</v>
      </c>
      <c r="B3" s="11">
        <v>2422382</v>
      </c>
      <c r="C3" s="11">
        <v>1058135</v>
      </c>
      <c r="D3" s="11">
        <f t="shared" ref="D3:D47" si="0">B3-C3</f>
        <v>1364247</v>
      </c>
      <c r="E3" s="91">
        <v>0.43681591095046118</v>
      </c>
      <c r="G3" t="s">
        <v>98</v>
      </c>
      <c r="H3" t="e">
        <f>0/0</f>
        <v>#DIV/0!</v>
      </c>
      <c r="I3" s="91">
        <v>0.4902999726674781</v>
      </c>
      <c r="J3" t="e">
        <f>0/0</f>
        <v>#DIV/0!</v>
      </c>
      <c r="K3" t="e">
        <f>0/0</f>
        <v>#DIV/0!</v>
      </c>
      <c r="L3" s="11">
        <v>4873846</v>
      </c>
      <c r="M3" t="e">
        <f>0/0</f>
        <v>#DIV/0!</v>
      </c>
      <c r="N3" t="e">
        <f>0/0</f>
        <v>#DIV/0!</v>
      </c>
      <c r="O3" s="11">
        <v>9940539</v>
      </c>
      <c r="P3" t="e">
        <f>0/0</f>
        <v>#DIV/0!</v>
      </c>
    </row>
    <row r="4" spans="1:16" x14ac:dyDescent="0.25">
      <c r="A4" t="s">
        <v>110</v>
      </c>
      <c r="B4" s="11">
        <v>1357461</v>
      </c>
      <c r="C4" s="11">
        <v>593400</v>
      </c>
      <c r="D4" s="11">
        <f t="shared" si="0"/>
        <v>764061</v>
      </c>
      <c r="E4" s="91">
        <v>0.43713963053082189</v>
      </c>
      <c r="G4" t="s">
        <v>154</v>
      </c>
      <c r="H4" s="91">
        <v>0.43681591095046118</v>
      </c>
      <c r="I4" s="91">
        <v>0.43713963053082189</v>
      </c>
      <c r="J4" s="91">
        <v>0.43449753962599913</v>
      </c>
      <c r="K4" s="11">
        <v>1306767</v>
      </c>
      <c r="L4" s="11">
        <v>1058135</v>
      </c>
      <c r="M4" s="11">
        <v>593400</v>
      </c>
      <c r="N4" s="11">
        <v>4381921</v>
      </c>
      <c r="O4" s="11">
        <v>3500261</v>
      </c>
      <c r="P4" s="11">
        <v>2318871</v>
      </c>
    </row>
    <row r="5" spans="1:16" x14ac:dyDescent="0.25">
      <c r="A5" t="s">
        <v>111</v>
      </c>
      <c r="B5" s="11">
        <v>1663365</v>
      </c>
      <c r="C5" s="11">
        <v>722728</v>
      </c>
      <c r="D5" s="11">
        <f t="shared" si="0"/>
        <v>940637</v>
      </c>
      <c r="E5" s="91">
        <v>0.43449753962599913</v>
      </c>
      <c r="G5" t="s">
        <v>150</v>
      </c>
      <c r="H5" s="91">
        <v>0.45507051175011831</v>
      </c>
      <c r="I5" s="91">
        <v>0.44923889596850419</v>
      </c>
      <c r="J5" s="91">
        <v>0.44826988623773595</v>
      </c>
      <c r="K5" s="11">
        <v>3297582</v>
      </c>
      <c r="L5" s="11">
        <v>2281922</v>
      </c>
      <c r="M5" s="11">
        <v>1355422</v>
      </c>
      <c r="N5" s="11">
        <v>7246310</v>
      </c>
      <c r="O5" s="11">
        <v>5079529</v>
      </c>
      <c r="P5" s="11">
        <v>3023674</v>
      </c>
    </row>
    <row r="6" spans="1:16" x14ac:dyDescent="0.25">
      <c r="A6" t="s">
        <v>112</v>
      </c>
      <c r="B6" s="11">
        <v>1140712</v>
      </c>
      <c r="C6" s="11">
        <v>496487</v>
      </c>
      <c r="D6" s="11">
        <f t="shared" si="0"/>
        <v>644225</v>
      </c>
      <c r="E6" s="91">
        <v>0.435243076254129</v>
      </c>
      <c r="G6" t="s">
        <v>100</v>
      </c>
      <c r="H6" s="91">
        <v>0.44625829162371672</v>
      </c>
      <c r="I6" s="91">
        <v>0.44671719419976852</v>
      </c>
      <c r="J6" s="91">
        <v>0.44963459491691715</v>
      </c>
      <c r="K6" s="11">
        <v>3142168</v>
      </c>
      <c r="L6" s="11">
        <v>3110876</v>
      </c>
      <c r="M6" s="11">
        <v>2593915</v>
      </c>
      <c r="N6" s="11">
        <v>7041142</v>
      </c>
      <c r="O6" s="11">
        <v>6963860</v>
      </c>
      <c r="P6" s="11">
        <v>5768940</v>
      </c>
    </row>
    <row r="7" spans="1:16" x14ac:dyDescent="0.25">
      <c r="A7" t="s">
        <v>113</v>
      </c>
      <c r="B7" s="11">
        <v>640734</v>
      </c>
      <c r="C7" s="11">
        <v>279817</v>
      </c>
      <c r="D7" s="11">
        <f t="shared" si="0"/>
        <v>360917</v>
      </c>
      <c r="E7" s="91">
        <v>0.43671320704067523</v>
      </c>
      <c r="G7" t="s">
        <v>102</v>
      </c>
      <c r="H7" s="91">
        <v>0.46289084463522751</v>
      </c>
      <c r="I7" s="91">
        <v>0.45436440019390961</v>
      </c>
      <c r="J7" s="91">
        <v>0.44786960518847724</v>
      </c>
      <c r="K7" s="11">
        <v>4486763</v>
      </c>
      <c r="L7" s="11">
        <v>3929038</v>
      </c>
      <c r="M7" s="11">
        <v>3297633</v>
      </c>
      <c r="N7" s="11">
        <v>9692918</v>
      </c>
      <c r="O7" s="11">
        <v>8647328</v>
      </c>
      <c r="P7" s="11">
        <v>7362931</v>
      </c>
    </row>
    <row r="8" spans="1:16" x14ac:dyDescent="0.25">
      <c r="A8" t="s">
        <v>114</v>
      </c>
      <c r="B8" s="11">
        <v>1074319</v>
      </c>
      <c r="C8" s="11">
        <v>465779</v>
      </c>
      <c r="D8" s="11">
        <f t="shared" si="0"/>
        <v>608540</v>
      </c>
      <c r="E8" s="91">
        <v>0.43355744429727111</v>
      </c>
      <c r="G8" t="s">
        <v>151</v>
      </c>
      <c r="H8" s="91">
        <v>0.46261227923563736</v>
      </c>
      <c r="I8" s="91">
        <v>0.45412477953527108</v>
      </c>
      <c r="J8" s="91">
        <v>0.44765261304274023</v>
      </c>
      <c r="K8" s="11">
        <v>4471750</v>
      </c>
      <c r="L8" s="11">
        <v>3891061</v>
      </c>
      <c r="M8" s="11">
        <v>3235869</v>
      </c>
      <c r="N8" s="11">
        <v>9666302</v>
      </c>
      <c r="O8" s="11">
        <v>8568264</v>
      </c>
      <c r="P8" s="11">
        <v>7228527</v>
      </c>
    </row>
    <row r="9" spans="1:16" x14ac:dyDescent="0.25">
      <c r="A9" t="s">
        <v>115</v>
      </c>
      <c r="B9" s="11">
        <v>835697</v>
      </c>
      <c r="C9" s="11">
        <v>363407</v>
      </c>
      <c r="D9" s="11">
        <f t="shared" si="0"/>
        <v>472290</v>
      </c>
      <c r="E9" s="91">
        <v>0.43485497734226641</v>
      </c>
      <c r="G9" t="s">
        <v>152</v>
      </c>
      <c r="H9" s="91">
        <v>0.44183592037797093</v>
      </c>
      <c r="I9" s="91">
        <v>0.43648866754751497</v>
      </c>
      <c r="J9" s="91">
        <v>0.43489086564526819</v>
      </c>
      <c r="K9" s="11">
        <v>2051305</v>
      </c>
      <c r="L9" s="11">
        <v>1073653</v>
      </c>
      <c r="M9" s="11">
        <v>476476</v>
      </c>
      <c r="N9" s="11">
        <v>4642685</v>
      </c>
      <c r="O9" s="11">
        <v>2459750</v>
      </c>
      <c r="P9" s="11">
        <v>1095622</v>
      </c>
    </row>
    <row r="10" spans="1:16" x14ac:dyDescent="0.25">
      <c r="A10" t="s">
        <v>116</v>
      </c>
      <c r="B10" s="11">
        <v>566956</v>
      </c>
      <c r="C10" s="11">
        <v>247093</v>
      </c>
      <c r="D10" s="11">
        <f t="shared" si="0"/>
        <v>319863</v>
      </c>
      <c r="E10" s="91">
        <v>0.43582394400976443</v>
      </c>
      <c r="G10" t="s">
        <v>101</v>
      </c>
      <c r="H10" s="91">
        <v>0.43815112713614018</v>
      </c>
      <c r="I10" s="91">
        <v>0.43716491228070176</v>
      </c>
      <c r="J10" s="91">
        <v>0.43573006533701214</v>
      </c>
      <c r="K10" s="11">
        <v>523988</v>
      </c>
      <c r="L10" s="11">
        <v>249184</v>
      </c>
      <c r="M10" s="11">
        <v>139448</v>
      </c>
      <c r="N10" s="11">
        <v>1195907</v>
      </c>
      <c r="O10" s="11">
        <v>570000</v>
      </c>
      <c r="P10" s="11">
        <v>320033</v>
      </c>
    </row>
    <row r="11" spans="1:16" x14ac:dyDescent="0.25">
      <c r="A11" t="s">
        <v>117</v>
      </c>
      <c r="B11" s="11">
        <v>346121</v>
      </c>
      <c r="C11" s="11">
        <v>151688</v>
      </c>
      <c r="D11" s="11">
        <f t="shared" si="0"/>
        <v>194433</v>
      </c>
      <c r="E11" s="91">
        <v>0.43825136296266337</v>
      </c>
      <c r="G11" t="s">
        <v>153</v>
      </c>
      <c r="H11" s="91">
        <v>0.4538725301903328</v>
      </c>
      <c r="I11" s="91">
        <v>0.44821357483168195</v>
      </c>
      <c r="J11" s="91">
        <v>0.44749776547968445</v>
      </c>
      <c r="K11" s="11">
        <v>3226947</v>
      </c>
      <c r="L11" s="11">
        <v>2210138</v>
      </c>
      <c r="M11" s="11">
        <v>1306233</v>
      </c>
      <c r="N11" s="11">
        <v>7109809</v>
      </c>
      <c r="O11" s="11">
        <v>4930993</v>
      </c>
      <c r="P11" s="11">
        <v>2918971</v>
      </c>
    </row>
    <row r="12" spans="1:16" x14ac:dyDescent="0.25">
      <c r="A12" t="s">
        <v>118</v>
      </c>
      <c r="B12" s="11">
        <v>702903</v>
      </c>
      <c r="C12" s="11">
        <v>304134</v>
      </c>
      <c r="D12" s="11">
        <f t="shared" si="0"/>
        <v>398769</v>
      </c>
      <c r="E12" s="91">
        <v>0.43268274569890869</v>
      </c>
      <c r="G12" t="s">
        <v>99</v>
      </c>
      <c r="H12" s="91">
        <v>0.4454181028971399</v>
      </c>
      <c r="I12" s="91">
        <v>0.43844290470517655</v>
      </c>
      <c r="J12" s="91">
        <v>0.43646704636819189</v>
      </c>
      <c r="K12" s="11">
        <v>2657943</v>
      </c>
      <c r="L12" s="11">
        <v>1542087</v>
      </c>
      <c r="M12" s="11">
        <v>711694</v>
      </c>
      <c r="N12" s="11">
        <v>5967299</v>
      </c>
      <c r="O12" s="11">
        <v>3517190</v>
      </c>
      <c r="P12" s="11">
        <v>1630579</v>
      </c>
    </row>
    <row r="13" spans="1:16" x14ac:dyDescent="0.25">
      <c r="A13" t="s">
        <v>119</v>
      </c>
      <c r="B13" s="11">
        <v>592265</v>
      </c>
      <c r="C13" s="11">
        <v>257002</v>
      </c>
      <c r="D13" s="11">
        <f t="shared" si="0"/>
        <v>335263</v>
      </c>
      <c r="E13" s="91">
        <v>0.43393075734679576</v>
      </c>
    </row>
    <row r="14" spans="1:16" x14ac:dyDescent="0.25">
      <c r="A14" t="s">
        <v>120</v>
      </c>
      <c r="B14" s="11">
        <v>455709</v>
      </c>
      <c r="C14" s="11">
        <v>198591</v>
      </c>
      <c r="D14" s="11">
        <f t="shared" si="0"/>
        <v>257118</v>
      </c>
      <c r="E14" s="91">
        <v>0.43578467838028218</v>
      </c>
    </row>
    <row r="15" spans="1:16" x14ac:dyDescent="0.25">
      <c r="A15" t="s">
        <v>121</v>
      </c>
      <c r="B15" s="11">
        <v>322373</v>
      </c>
      <c r="C15" s="11">
        <v>141236</v>
      </c>
      <c r="D15" s="11">
        <f t="shared" si="0"/>
        <v>181137</v>
      </c>
      <c r="E15" s="91">
        <v>0.43811361373316005</v>
      </c>
    </row>
    <row r="16" spans="1:16" x14ac:dyDescent="0.25">
      <c r="A16" t="s">
        <v>122</v>
      </c>
      <c r="B16" s="11">
        <v>219109</v>
      </c>
      <c r="C16" s="11">
        <v>96875</v>
      </c>
      <c r="D16" s="11">
        <f t="shared" si="0"/>
        <v>122234</v>
      </c>
      <c r="E16" s="91">
        <v>0.4421315418353422</v>
      </c>
    </row>
    <row r="17" spans="1:5" x14ac:dyDescent="0.25">
      <c r="A17" t="s">
        <v>160</v>
      </c>
      <c r="B17" s="11">
        <v>4381921</v>
      </c>
      <c r="C17" s="11">
        <v>3375448</v>
      </c>
      <c r="D17" s="11">
        <f t="shared" ref="D17:D22" si="1">B17-C17</f>
        <v>1006473</v>
      </c>
      <c r="E17" s="91">
        <v>0.44061108514852287</v>
      </c>
    </row>
    <row r="18" spans="1:5" x14ac:dyDescent="0.25">
      <c r="A18" t="s">
        <v>161</v>
      </c>
      <c r="B18" s="11">
        <v>3500261</v>
      </c>
      <c r="C18" s="11">
        <v>2690512</v>
      </c>
      <c r="D18" s="11">
        <f t="shared" si="1"/>
        <v>809749</v>
      </c>
      <c r="E18" s="91">
        <v>0.43681591095046118</v>
      </c>
    </row>
    <row r="19" spans="1:5" x14ac:dyDescent="0.25">
      <c r="A19" t="s">
        <v>162</v>
      </c>
      <c r="B19" s="11">
        <v>2318871</v>
      </c>
      <c r="C19" s="11">
        <v>1778351</v>
      </c>
      <c r="D19" s="11">
        <f t="shared" si="1"/>
        <v>540520</v>
      </c>
      <c r="E19" s="91">
        <v>0.43713963053082189</v>
      </c>
    </row>
    <row r="20" spans="1:5" x14ac:dyDescent="0.25">
      <c r="A20" t="s">
        <v>163</v>
      </c>
      <c r="B20" s="11">
        <v>1408109</v>
      </c>
      <c r="C20" s="11">
        <v>1078271</v>
      </c>
      <c r="D20" s="11">
        <f t="shared" si="1"/>
        <v>329838</v>
      </c>
      <c r="E20" s="91">
        <v>0.43449753962599913</v>
      </c>
    </row>
    <row r="21" spans="1:5" x14ac:dyDescent="0.25">
      <c r="A21" t="s">
        <v>164</v>
      </c>
      <c r="B21" s="11">
        <v>848920</v>
      </c>
      <c r="C21" s="11">
        <v>649095</v>
      </c>
      <c r="D21" s="11">
        <f t="shared" si="1"/>
        <v>199825</v>
      </c>
      <c r="E21" s="91">
        <v>0.435243076254129</v>
      </c>
    </row>
    <row r="22" spans="1:5" x14ac:dyDescent="0.25">
      <c r="A22" t="s">
        <v>165</v>
      </c>
      <c r="B22" s="11">
        <v>532093</v>
      </c>
      <c r="C22" s="11">
        <v>407146</v>
      </c>
      <c r="D22" s="11">
        <f t="shared" si="1"/>
        <v>124947</v>
      </c>
      <c r="E22" s="91">
        <v>0.43671320704067523</v>
      </c>
    </row>
    <row r="23" spans="1:5" x14ac:dyDescent="0.25">
      <c r="A23" t="s">
        <v>123</v>
      </c>
      <c r="B23" s="11">
        <v>7246310</v>
      </c>
      <c r="C23" s="11">
        <v>3297582</v>
      </c>
      <c r="D23" s="11">
        <f t="shared" si="0"/>
        <v>3948728</v>
      </c>
      <c r="E23" s="91">
        <v>0.45507051175011831</v>
      </c>
    </row>
    <row r="24" spans="1:5" x14ac:dyDescent="0.25">
      <c r="A24" t="s">
        <v>124</v>
      </c>
      <c r="B24" s="11">
        <v>5079529</v>
      </c>
      <c r="C24" s="11">
        <v>2281922</v>
      </c>
      <c r="D24" s="11">
        <f t="shared" si="0"/>
        <v>2797607</v>
      </c>
      <c r="E24" s="91">
        <v>0.44923889596850419</v>
      </c>
    </row>
    <row r="25" spans="1:5" x14ac:dyDescent="0.25">
      <c r="A25" t="s">
        <v>125</v>
      </c>
      <c r="B25" s="11">
        <v>3023674</v>
      </c>
      <c r="C25" s="11">
        <v>1355422</v>
      </c>
      <c r="D25" s="11">
        <f t="shared" si="0"/>
        <v>1668252</v>
      </c>
      <c r="E25" s="91">
        <v>0.44826988623773595</v>
      </c>
    </row>
    <row r="26" spans="1:5" x14ac:dyDescent="0.25">
      <c r="A26" t="s">
        <v>126</v>
      </c>
      <c r="B26" s="11">
        <v>7041142</v>
      </c>
      <c r="C26" s="11">
        <v>3142168</v>
      </c>
      <c r="D26" s="11">
        <f t="shared" si="0"/>
        <v>3898974</v>
      </c>
      <c r="E26" s="91">
        <v>0.44625829162371672</v>
      </c>
    </row>
    <row r="27" spans="1:5" x14ac:dyDescent="0.25">
      <c r="A27" t="s">
        <v>127</v>
      </c>
      <c r="B27" s="11">
        <v>6963860</v>
      </c>
      <c r="C27" s="11">
        <v>3110876</v>
      </c>
      <c r="D27" s="11">
        <f t="shared" si="0"/>
        <v>3852984</v>
      </c>
      <c r="E27" s="91">
        <v>0.44671719419976852</v>
      </c>
    </row>
    <row r="28" spans="1:5" x14ac:dyDescent="0.25">
      <c r="A28" t="s">
        <v>128</v>
      </c>
      <c r="B28" s="11">
        <v>5768940</v>
      </c>
      <c r="C28" s="11">
        <v>2593915</v>
      </c>
      <c r="D28" s="11">
        <f t="shared" si="0"/>
        <v>3175025</v>
      </c>
      <c r="E28" s="91">
        <v>0.44963459491691715</v>
      </c>
    </row>
    <row r="29" spans="1:5" x14ac:dyDescent="0.25">
      <c r="A29" t="s">
        <v>129</v>
      </c>
      <c r="B29" s="11">
        <v>9692918</v>
      </c>
      <c r="C29" s="11">
        <v>4486763</v>
      </c>
      <c r="D29" s="11">
        <f t="shared" si="0"/>
        <v>5206155</v>
      </c>
      <c r="E29" s="91">
        <v>0.46289084463522751</v>
      </c>
    </row>
    <row r="30" spans="1:5" x14ac:dyDescent="0.25">
      <c r="A30" t="s">
        <v>130</v>
      </c>
      <c r="B30" s="11">
        <v>8647328</v>
      </c>
      <c r="C30" s="11">
        <v>3929038</v>
      </c>
      <c r="D30" s="11">
        <f t="shared" si="0"/>
        <v>4718290</v>
      </c>
      <c r="E30" s="91">
        <v>0.45436440019390961</v>
      </c>
    </row>
    <row r="31" spans="1:5" x14ac:dyDescent="0.25">
      <c r="A31" t="s">
        <v>131</v>
      </c>
      <c r="B31" s="11">
        <v>7362931</v>
      </c>
      <c r="C31" s="11">
        <v>3297633</v>
      </c>
      <c r="D31" s="11">
        <f t="shared" si="0"/>
        <v>4065298</v>
      </c>
      <c r="E31" s="91">
        <v>0.44786960518847724</v>
      </c>
    </row>
    <row r="32" spans="1:5" x14ac:dyDescent="0.25">
      <c r="A32" t="s">
        <v>132</v>
      </c>
      <c r="B32" s="11">
        <v>9666302</v>
      </c>
      <c r="C32" s="11">
        <v>4471750</v>
      </c>
      <c r="D32" s="11">
        <f t="shared" si="0"/>
        <v>5194552</v>
      </c>
      <c r="E32" s="91">
        <v>0.46261227923563736</v>
      </c>
    </row>
    <row r="33" spans="1:5" x14ac:dyDescent="0.25">
      <c r="A33" t="s">
        <v>133</v>
      </c>
      <c r="B33" s="11">
        <v>8568264</v>
      </c>
      <c r="C33" s="11">
        <v>3891061</v>
      </c>
      <c r="D33" s="11">
        <f t="shared" si="0"/>
        <v>4677203</v>
      </c>
      <c r="E33" s="91">
        <v>0.45412477953527108</v>
      </c>
    </row>
    <row r="34" spans="1:5" x14ac:dyDescent="0.25">
      <c r="A34" t="s">
        <v>134</v>
      </c>
      <c r="B34" s="11">
        <v>7228527</v>
      </c>
      <c r="C34" s="11">
        <v>3235869</v>
      </c>
      <c r="D34" s="11">
        <f t="shared" si="0"/>
        <v>3992658</v>
      </c>
      <c r="E34" s="91">
        <v>0.44765261304274023</v>
      </c>
    </row>
    <row r="35" spans="1:5" x14ac:dyDescent="0.25">
      <c r="A35" t="s">
        <v>135</v>
      </c>
      <c r="B35" s="11">
        <v>4642685</v>
      </c>
      <c r="C35" s="11">
        <v>2051305</v>
      </c>
      <c r="D35" s="11">
        <f t="shared" si="0"/>
        <v>2591380</v>
      </c>
      <c r="E35" s="91">
        <v>0.44183592037797093</v>
      </c>
    </row>
    <row r="36" spans="1:5" x14ac:dyDescent="0.25">
      <c r="A36" t="s">
        <v>136</v>
      </c>
      <c r="B36" s="11">
        <v>2459750</v>
      </c>
      <c r="C36" s="11">
        <v>1073653</v>
      </c>
      <c r="D36" s="11">
        <f t="shared" si="0"/>
        <v>1386097</v>
      </c>
      <c r="E36" s="91">
        <v>0.43648866754751497</v>
      </c>
    </row>
    <row r="37" spans="1:5" x14ac:dyDescent="0.25">
      <c r="A37" t="s">
        <v>137</v>
      </c>
      <c r="B37" s="11">
        <v>1095622</v>
      </c>
      <c r="C37" s="11">
        <v>476476</v>
      </c>
      <c r="D37" s="11">
        <f t="shared" si="0"/>
        <v>619146</v>
      </c>
      <c r="E37" s="91">
        <v>0.43489086564526819</v>
      </c>
    </row>
    <row r="38" spans="1:5" x14ac:dyDescent="0.25">
      <c r="A38" t="s">
        <v>138</v>
      </c>
      <c r="B38" s="11">
        <v>1195907</v>
      </c>
      <c r="C38" s="11">
        <v>523988</v>
      </c>
      <c r="D38" s="11">
        <f t="shared" si="0"/>
        <v>671919</v>
      </c>
      <c r="E38" s="91">
        <v>0.43815112713614018</v>
      </c>
    </row>
    <row r="39" spans="1:5" x14ac:dyDescent="0.25">
      <c r="A39" t="s">
        <v>139</v>
      </c>
      <c r="B39" s="11">
        <v>570000</v>
      </c>
      <c r="C39" s="11">
        <v>249184</v>
      </c>
      <c r="D39" s="11">
        <f t="shared" si="0"/>
        <v>320816</v>
      </c>
      <c r="E39" s="91">
        <v>0.43716491228070176</v>
      </c>
    </row>
    <row r="40" spans="1:5" x14ac:dyDescent="0.25">
      <c r="A40" t="s">
        <v>140</v>
      </c>
      <c r="B40" s="11">
        <v>320033</v>
      </c>
      <c r="C40" s="11">
        <v>139448</v>
      </c>
      <c r="D40" s="11">
        <f t="shared" si="0"/>
        <v>180585</v>
      </c>
      <c r="E40" s="91">
        <v>0.43573006533701214</v>
      </c>
    </row>
    <row r="41" spans="1:5" x14ac:dyDescent="0.25">
      <c r="A41" t="s">
        <v>141</v>
      </c>
      <c r="B41" s="11">
        <v>7109809</v>
      </c>
      <c r="C41" s="11">
        <v>3226947</v>
      </c>
      <c r="D41" s="11">
        <f t="shared" si="0"/>
        <v>3882862</v>
      </c>
      <c r="E41" s="91">
        <v>0.4538725301903328</v>
      </c>
    </row>
    <row r="42" spans="1:5" x14ac:dyDescent="0.25">
      <c r="A42" t="s">
        <v>142</v>
      </c>
      <c r="B42" s="11">
        <v>4930993</v>
      </c>
      <c r="C42" s="11">
        <v>2210138</v>
      </c>
      <c r="D42" s="11">
        <f t="shared" si="0"/>
        <v>2720855</v>
      </c>
      <c r="E42" s="91">
        <v>0.44821357483168195</v>
      </c>
    </row>
    <row r="43" spans="1:5" x14ac:dyDescent="0.25">
      <c r="A43" t="s">
        <v>143</v>
      </c>
      <c r="B43" s="11">
        <v>2918971</v>
      </c>
      <c r="C43" s="11">
        <v>1306233</v>
      </c>
      <c r="D43" s="11">
        <f t="shared" si="0"/>
        <v>1612738</v>
      </c>
      <c r="E43" s="91">
        <v>0.44749776547968445</v>
      </c>
    </row>
    <row r="44" spans="1:5" x14ac:dyDescent="0.25">
      <c r="A44" t="s">
        <v>144</v>
      </c>
      <c r="B44" s="11">
        <v>5967299</v>
      </c>
      <c r="C44" s="11">
        <v>2657943</v>
      </c>
      <c r="D44" s="11">
        <f t="shared" si="0"/>
        <v>3309356</v>
      </c>
      <c r="E44" s="91">
        <v>0.4454181028971399</v>
      </c>
    </row>
    <row r="45" spans="1:5" x14ac:dyDescent="0.25">
      <c r="A45" t="s">
        <v>145</v>
      </c>
      <c r="B45" s="11">
        <v>3517190</v>
      </c>
      <c r="C45" s="11">
        <v>1542087</v>
      </c>
      <c r="D45" s="11">
        <f t="shared" si="0"/>
        <v>1975103</v>
      </c>
      <c r="E45" s="91">
        <v>0.43844290470517655</v>
      </c>
    </row>
    <row r="46" spans="1:5" x14ac:dyDescent="0.25">
      <c r="A46" t="s">
        <v>146</v>
      </c>
      <c r="B46" s="11">
        <v>1630579</v>
      </c>
      <c r="C46" s="11">
        <v>711694</v>
      </c>
      <c r="D46" s="11">
        <f t="shared" si="0"/>
        <v>918885</v>
      </c>
      <c r="E46" s="91">
        <v>0.43646704636819189</v>
      </c>
    </row>
    <row r="47" spans="1:5" x14ac:dyDescent="0.25">
      <c r="A47" t="s">
        <v>147</v>
      </c>
      <c r="B47" s="11">
        <v>9940539</v>
      </c>
      <c r="C47" s="11">
        <v>4873846</v>
      </c>
      <c r="D47" s="11">
        <f t="shared" si="0"/>
        <v>5066693</v>
      </c>
      <c r="E47" s="91">
        <v>0.4902999726674781</v>
      </c>
    </row>
  </sheetData>
  <mergeCells count="3">
    <mergeCell ref="H1:J1"/>
    <mergeCell ref="N1:P1"/>
    <mergeCell ref="K1:M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2" sqref="G2"/>
    </sheetView>
  </sheetViews>
  <sheetFormatPr defaultRowHeight="15" x14ac:dyDescent="0.25"/>
  <cols>
    <col min="1" max="1" width="15.140625" bestFit="1" customWidth="1"/>
    <col min="2" max="2" width="16.28515625" bestFit="1" customWidth="1"/>
    <col min="3" max="3" width="16.140625" bestFit="1" customWidth="1"/>
    <col min="4" max="4" width="15.42578125" bestFit="1" customWidth="1"/>
    <col min="5" max="5" width="14.5703125" customWidth="1"/>
    <col min="6" max="6" width="12.28515625" customWidth="1"/>
    <col min="7" max="7" width="15.7109375" customWidth="1"/>
    <col min="8" max="8" width="13.28515625" customWidth="1"/>
    <col min="9" max="9" width="15.42578125" customWidth="1"/>
    <col min="10" max="10" width="15.28515625" bestFit="1" customWidth="1"/>
    <col min="11" max="11" width="14.5703125" customWidth="1"/>
    <col min="13" max="13" width="12.5703125" bestFit="1" customWidth="1"/>
  </cols>
  <sheetData>
    <row r="1" spans="1:11" x14ac:dyDescent="0.25">
      <c r="A1" t="s">
        <v>6</v>
      </c>
      <c r="B1" t="s">
        <v>156</v>
      </c>
      <c r="C1" t="s">
        <v>157</v>
      </c>
      <c r="D1" t="s">
        <v>158</v>
      </c>
      <c r="G1" t="s">
        <v>155</v>
      </c>
    </row>
    <row r="2" spans="1:11" x14ac:dyDescent="0.25">
      <c r="A2" t="s">
        <v>154</v>
      </c>
      <c r="B2">
        <v>227252106</v>
      </c>
      <c r="C2">
        <v>224247117</v>
      </c>
      <c r="D2">
        <v>16320483477</v>
      </c>
      <c r="G2">
        <v>227252106</v>
      </c>
    </row>
    <row r="3" spans="1:11" x14ac:dyDescent="0.25">
      <c r="A3" t="s">
        <v>150</v>
      </c>
      <c r="B3">
        <v>227252106</v>
      </c>
      <c r="C3">
        <v>224309067</v>
      </c>
      <c r="D3">
        <v>22006283319</v>
      </c>
    </row>
    <row r="4" spans="1:11" x14ac:dyDescent="0.25">
      <c r="A4" t="s">
        <v>100</v>
      </c>
      <c r="B4">
        <v>227252106</v>
      </c>
      <c r="C4">
        <v>224307159</v>
      </c>
      <c r="D4">
        <v>21977048307</v>
      </c>
    </row>
    <row r="5" spans="1:11" x14ac:dyDescent="0.25">
      <c r="A5" t="s">
        <v>102</v>
      </c>
      <c r="B5">
        <v>227252106</v>
      </c>
      <c r="C5">
        <v>224308851</v>
      </c>
      <c r="D5">
        <v>22041125257</v>
      </c>
    </row>
    <row r="6" spans="1:11" x14ac:dyDescent="0.25">
      <c r="A6" t="s">
        <v>151</v>
      </c>
      <c r="B6">
        <v>227252106</v>
      </c>
      <c r="C6">
        <v>224306936</v>
      </c>
      <c r="D6">
        <v>22029538417</v>
      </c>
    </row>
    <row r="7" spans="1:11" x14ac:dyDescent="0.25">
      <c r="A7" t="s">
        <v>152</v>
      </c>
      <c r="B7">
        <v>227252106</v>
      </c>
      <c r="C7">
        <v>224296366</v>
      </c>
      <c r="D7">
        <v>20877143001</v>
      </c>
    </row>
    <row r="8" spans="1:11" x14ac:dyDescent="0.25">
      <c r="A8" t="s">
        <v>101</v>
      </c>
      <c r="B8">
        <v>227252106</v>
      </c>
      <c r="C8">
        <v>224227116</v>
      </c>
      <c r="D8">
        <v>14756333658</v>
      </c>
    </row>
    <row r="9" spans="1:11" x14ac:dyDescent="0.25">
      <c r="A9" t="s">
        <v>159</v>
      </c>
      <c r="B9">
        <v>227252106</v>
      </c>
      <c r="C9">
        <v>224305015</v>
      </c>
      <c r="D9">
        <v>21810087972</v>
      </c>
    </row>
    <row r="10" spans="1:11" x14ac:dyDescent="0.25">
      <c r="A10" t="s">
        <v>99</v>
      </c>
      <c r="B10">
        <v>227252106</v>
      </c>
      <c r="C10">
        <v>224279542</v>
      </c>
      <c r="D10">
        <v>19022679986</v>
      </c>
    </row>
    <row r="11" spans="1:11" x14ac:dyDescent="0.25">
      <c r="A11" t="s">
        <v>98</v>
      </c>
      <c r="B11">
        <v>227252106</v>
      </c>
      <c r="C11">
        <v>224323338</v>
      </c>
      <c r="D11">
        <v>22961630432</v>
      </c>
    </row>
    <row r="16" spans="1:11" x14ac:dyDescent="0.25">
      <c r="A16" t="s">
        <v>169</v>
      </c>
      <c r="B16" t="s">
        <v>98</v>
      </c>
      <c r="C16" t="s">
        <v>154</v>
      </c>
      <c r="D16" t="s">
        <v>150</v>
      </c>
      <c r="E16" t="s">
        <v>100</v>
      </c>
      <c r="F16" t="s">
        <v>102</v>
      </c>
      <c r="G16" t="s">
        <v>151</v>
      </c>
      <c r="H16" t="s">
        <v>152</v>
      </c>
      <c r="I16" t="s">
        <v>101</v>
      </c>
      <c r="J16" t="s">
        <v>153</v>
      </c>
      <c r="K16" t="s">
        <v>99</v>
      </c>
    </row>
    <row r="17" spans="1:11" x14ac:dyDescent="0.25">
      <c r="A17">
        <v>0</v>
      </c>
      <c r="B17" s="11">
        <v>224323338</v>
      </c>
      <c r="C17" s="11">
        <v>224247117</v>
      </c>
      <c r="D17" s="11">
        <v>224309067</v>
      </c>
      <c r="E17" s="11">
        <v>224307159</v>
      </c>
      <c r="F17" s="11">
        <v>224308851</v>
      </c>
      <c r="G17" s="11">
        <v>224306936</v>
      </c>
      <c r="H17" s="11">
        <v>224296366</v>
      </c>
      <c r="I17" s="11">
        <v>224227116</v>
      </c>
      <c r="J17" s="11">
        <v>224305015</v>
      </c>
      <c r="K17" s="11">
        <v>224279542</v>
      </c>
    </row>
    <row r="18" spans="1:11" x14ac:dyDescent="0.25">
      <c r="A18">
        <v>1</v>
      </c>
      <c r="B18" s="11">
        <v>224194735</v>
      </c>
      <c r="C18" s="11">
        <v>224082960</v>
      </c>
      <c r="D18" s="11">
        <v>224175388</v>
      </c>
      <c r="E18" s="11">
        <v>224173918</v>
      </c>
      <c r="F18" s="11">
        <v>224176967</v>
      </c>
      <c r="G18" s="11">
        <v>224174946</v>
      </c>
      <c r="H18" s="11">
        <v>224158604</v>
      </c>
      <c r="I18" s="11">
        <v>224044695</v>
      </c>
      <c r="J18" s="11">
        <v>224171188</v>
      </c>
      <c r="K18" s="11">
        <v>224131877</v>
      </c>
    </row>
    <row r="19" spans="1:11" x14ac:dyDescent="0.25">
      <c r="A19">
        <v>2</v>
      </c>
      <c r="B19" s="11">
        <v>224103596</v>
      </c>
      <c r="C19" s="11">
        <v>223946181</v>
      </c>
      <c r="D19" s="11">
        <v>224077939</v>
      </c>
      <c r="E19" s="11">
        <v>224076345</v>
      </c>
      <c r="F19" s="11">
        <v>224079453</v>
      </c>
      <c r="G19" s="11">
        <v>224078347</v>
      </c>
      <c r="H19" s="11">
        <v>224054323</v>
      </c>
      <c r="I19" s="11">
        <v>223882140</v>
      </c>
      <c r="J19" s="11">
        <v>224072612</v>
      </c>
      <c r="K19" s="11">
        <v>224019654</v>
      </c>
    </row>
    <row r="20" spans="1:11" x14ac:dyDescent="0.25">
      <c r="A20">
        <v>5</v>
      </c>
      <c r="B20" s="11">
        <v>223827245</v>
      </c>
      <c r="C20" s="11">
        <v>223454475</v>
      </c>
      <c r="D20" s="11">
        <v>223775715</v>
      </c>
      <c r="E20" s="11">
        <v>223773573</v>
      </c>
      <c r="F20" s="11">
        <v>223780164</v>
      </c>
      <c r="G20" s="11">
        <v>223778840</v>
      </c>
      <c r="H20" s="11">
        <v>223724485</v>
      </c>
      <c r="I20" s="11">
        <v>223285898</v>
      </c>
      <c r="J20" s="11">
        <v>223766370</v>
      </c>
      <c r="K20" s="11">
        <v>223637816</v>
      </c>
    </row>
    <row r="21" spans="1:11" x14ac:dyDescent="0.25">
      <c r="A21">
        <v>10</v>
      </c>
      <c r="B21" s="11">
        <v>223203904</v>
      </c>
      <c r="C21" s="11">
        <v>222279319</v>
      </c>
      <c r="D21" s="11">
        <v>223090744</v>
      </c>
      <c r="E21" s="11">
        <v>223086527</v>
      </c>
      <c r="F21" s="11">
        <v>223097893</v>
      </c>
      <c r="G21" s="11">
        <v>223094931</v>
      </c>
      <c r="H21" s="11">
        <v>222962457</v>
      </c>
      <c r="I21" s="11">
        <v>221811301</v>
      </c>
      <c r="J21" s="11">
        <v>223066700</v>
      </c>
      <c r="K21" s="11">
        <v>222747455</v>
      </c>
    </row>
    <row r="22" spans="1:11" x14ac:dyDescent="0.25">
      <c r="A22">
        <v>20</v>
      </c>
      <c r="B22" s="11">
        <v>221272395</v>
      </c>
      <c r="C22" s="11">
        <v>218177388</v>
      </c>
      <c r="D22" s="11">
        <v>220951899</v>
      </c>
      <c r="E22" s="11">
        <v>220936477</v>
      </c>
      <c r="F22" s="11">
        <v>220971486</v>
      </c>
      <c r="G22" s="11">
        <v>220964902</v>
      </c>
      <c r="H22" s="11">
        <v>220541246</v>
      </c>
      <c r="I22" s="11">
        <v>216335939</v>
      </c>
      <c r="J22" s="11">
        <v>220877939</v>
      </c>
      <c r="K22" s="11">
        <v>219813761</v>
      </c>
    </row>
    <row r="23" spans="1:11" x14ac:dyDescent="0.25">
      <c r="A23">
        <v>50</v>
      </c>
      <c r="B23" s="11">
        <v>205793373</v>
      </c>
      <c r="C23" s="11">
        <v>175823074</v>
      </c>
      <c r="D23" s="11">
        <v>203202155</v>
      </c>
      <c r="E23" s="11">
        <v>203108235</v>
      </c>
      <c r="F23" s="11">
        <v>203334360</v>
      </c>
      <c r="G23" s="11">
        <v>203301901</v>
      </c>
      <c r="H23" s="11">
        <v>199793200</v>
      </c>
      <c r="I23" s="11">
        <v>158808982</v>
      </c>
      <c r="J23" s="11">
        <v>202613477</v>
      </c>
      <c r="K23" s="11">
        <v>192738991</v>
      </c>
    </row>
    <row r="24" spans="1:11" x14ac:dyDescent="0.25">
      <c r="A24">
        <v>100</v>
      </c>
      <c r="B24" s="11">
        <v>97268760</v>
      </c>
      <c r="C24" s="11">
        <v>12811430</v>
      </c>
      <c r="D24" s="11">
        <v>83301292</v>
      </c>
      <c r="E24" s="11">
        <v>82827405</v>
      </c>
      <c r="F24" s="11">
        <v>83747299</v>
      </c>
      <c r="G24" s="11">
        <v>83512650</v>
      </c>
      <c r="H24" s="11">
        <v>66410340</v>
      </c>
      <c r="I24" s="11">
        <v>6402642</v>
      </c>
      <c r="J24" s="11">
        <v>80525129</v>
      </c>
      <c r="K24" s="11">
        <v>39484243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prunus_persica</vt:lpstr>
      <vt:lpstr>saccharomyces_cerevisiae</vt:lpstr>
      <vt:lpstr>homo_sapiens</vt:lpstr>
      <vt:lpstr>arabidopsis_thaliana</vt:lpstr>
      <vt:lpstr>gene_aligned</vt:lpstr>
      <vt:lpstr>covered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Manuel Giorgi</dc:creator>
  <cp:lastModifiedBy>Columbia University</cp:lastModifiedBy>
  <cp:lastPrinted>2013-09-21T01:54:37Z</cp:lastPrinted>
  <dcterms:created xsi:type="dcterms:W3CDTF">2012-12-21T14:28:07Z</dcterms:created>
  <dcterms:modified xsi:type="dcterms:W3CDTF">2013-12-02T05:17:37Z</dcterms:modified>
</cp:coreProperties>
</file>