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Anthropometric data" sheetId="1" r:id="rId1"/>
    <sheet name="Weight and power" sheetId="2" r:id="rId2"/>
    <sheet name="SL training" sheetId="9" r:id="rId3"/>
    <sheet name="SL lab" sheetId="8" r:id="rId4"/>
    <sheet name="SL vs. SL" sheetId="11" r:id="rId5"/>
    <sheet name="Sensoboard" sheetId="7" r:id="rId6"/>
    <sheet name="1LEC" sheetId="6" r:id="rId7"/>
    <sheet name="1LEO" sheetId="5" r:id="rId8"/>
    <sheet name="TBAP" sheetId="4" r:id="rId9"/>
    <sheet name="TBML" sheetId="3" r:id="rId10"/>
  </sheets>
  <definedNames>
    <definedName name="_xlnm.Print_Area" localSheetId="6">'1LEC'!$D$22</definedName>
    <definedName name="_xlnm.Print_Area" localSheetId="7">'1LEO'!$D$22</definedName>
    <definedName name="_xlnm.Print_Area" localSheetId="5">Sensoboard!$D$22</definedName>
    <definedName name="_xlnm.Print_Area" localSheetId="3">'SL lab'!$D$22</definedName>
    <definedName name="_xlnm.Print_Area" localSheetId="2">'SL training'!$D$22</definedName>
    <definedName name="_xlnm.Print_Area" localSheetId="8">TBAP!$D$22</definedName>
    <definedName name="_xlnm.Print_Area" localSheetId="9">TBML!$D$22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M3" i="6"/>
  <c r="M38" i="11"/>
  <c r="J38" i="11"/>
  <c r="K38" i="11"/>
  <c r="L38" i="11"/>
  <c r="I38" i="11"/>
  <c r="G25" i="8"/>
  <c r="M10" i="6"/>
  <c r="G26" i="6"/>
  <c r="G6" i="6"/>
  <c r="M36" i="11"/>
  <c r="L36" i="11"/>
  <c r="K36" i="11"/>
  <c r="J36" i="11"/>
  <c r="I36" i="11"/>
  <c r="G36" i="11"/>
  <c r="F36" i="11"/>
  <c r="E36" i="11"/>
  <c r="D36" i="11"/>
  <c r="C36" i="11"/>
  <c r="M35" i="11"/>
  <c r="L35" i="11"/>
  <c r="K35" i="11"/>
  <c r="J35" i="11"/>
  <c r="I35" i="11"/>
  <c r="G35" i="11"/>
  <c r="F35" i="11"/>
  <c r="E35" i="11"/>
  <c r="D35" i="11"/>
  <c r="C35" i="11"/>
  <c r="M17" i="11"/>
  <c r="L17" i="11"/>
  <c r="K17" i="11"/>
  <c r="J17" i="11"/>
  <c r="I17" i="11"/>
  <c r="G17" i="11"/>
  <c r="F17" i="11"/>
  <c r="E17" i="11"/>
  <c r="D17" i="11"/>
  <c r="C17" i="11"/>
  <c r="M16" i="11"/>
  <c r="L16" i="11"/>
  <c r="K16" i="11"/>
  <c r="J16" i="11"/>
  <c r="I16" i="11"/>
  <c r="G16" i="11"/>
  <c r="F16" i="11"/>
  <c r="E16" i="11"/>
  <c r="D16" i="11"/>
  <c r="C16" i="11"/>
  <c r="G23" i="8"/>
  <c r="G24" i="8"/>
  <c r="G26" i="8"/>
  <c r="G27" i="8"/>
  <c r="G28" i="8"/>
  <c r="G29" i="8"/>
  <c r="G30" i="8"/>
  <c r="G31" i="8"/>
  <c r="G32" i="8"/>
  <c r="G33" i="8"/>
  <c r="G34" i="8"/>
  <c r="G35" i="8"/>
  <c r="G22" i="8"/>
  <c r="M17" i="4"/>
  <c r="L17" i="4"/>
  <c r="K17" i="4"/>
  <c r="J17" i="4"/>
  <c r="I17" i="4"/>
  <c r="M16" i="4"/>
  <c r="L16" i="4"/>
  <c r="K16" i="4"/>
  <c r="J16" i="4"/>
  <c r="I16" i="4"/>
  <c r="M17" i="3"/>
  <c r="L17" i="3"/>
  <c r="K17" i="3"/>
  <c r="J17" i="3"/>
  <c r="I17" i="3"/>
  <c r="M16" i="3"/>
  <c r="L16" i="3"/>
  <c r="K16" i="3"/>
  <c r="J16" i="3"/>
  <c r="I16" i="3"/>
  <c r="D16" i="3"/>
  <c r="E16" i="3"/>
  <c r="F16" i="3"/>
  <c r="G16" i="3"/>
  <c r="D17" i="3"/>
  <c r="E17" i="3"/>
  <c r="F17" i="3"/>
  <c r="G17" i="3"/>
  <c r="C17" i="3"/>
  <c r="C1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22" i="3"/>
  <c r="M41" i="9"/>
  <c r="L41" i="9"/>
  <c r="K41" i="9"/>
  <c r="J41" i="9"/>
  <c r="I41" i="9"/>
  <c r="G41" i="9"/>
  <c r="F41" i="9"/>
  <c r="E41" i="9"/>
  <c r="D41" i="9"/>
  <c r="C41" i="9"/>
  <c r="M40" i="9"/>
  <c r="L40" i="9"/>
  <c r="K40" i="9"/>
  <c r="J40" i="9"/>
  <c r="I40" i="9"/>
  <c r="G40" i="9"/>
  <c r="F40" i="9"/>
  <c r="E40" i="9"/>
  <c r="D40" i="9"/>
  <c r="C40" i="9"/>
  <c r="M17" i="9"/>
  <c r="L17" i="9"/>
  <c r="K17" i="9"/>
  <c r="J17" i="9"/>
  <c r="I17" i="9"/>
  <c r="G17" i="9"/>
  <c r="F17" i="9"/>
  <c r="E17" i="9"/>
  <c r="D17" i="9"/>
  <c r="C17" i="9"/>
  <c r="M16" i="9"/>
  <c r="L16" i="9"/>
  <c r="K16" i="9"/>
  <c r="J16" i="9"/>
  <c r="I16" i="9"/>
  <c r="G16" i="9"/>
  <c r="F16" i="9"/>
  <c r="E16" i="9"/>
  <c r="D16" i="9"/>
  <c r="C16" i="9"/>
  <c r="M41" i="8"/>
  <c r="L41" i="8"/>
  <c r="K41" i="8"/>
  <c r="J41" i="8"/>
  <c r="I41" i="8"/>
  <c r="G41" i="8"/>
  <c r="F41" i="8"/>
  <c r="E41" i="8"/>
  <c r="D41" i="8"/>
  <c r="C41" i="8"/>
  <c r="M40" i="8"/>
  <c r="L40" i="8"/>
  <c r="K40" i="8"/>
  <c r="J40" i="8"/>
  <c r="I40" i="8"/>
  <c r="G40" i="8"/>
  <c r="F40" i="8"/>
  <c r="E40" i="8"/>
  <c r="D40" i="8"/>
  <c r="C40" i="8"/>
  <c r="M17" i="8"/>
  <c r="L17" i="8"/>
  <c r="K17" i="8"/>
  <c r="J17" i="8"/>
  <c r="I17" i="8"/>
  <c r="G17" i="8"/>
  <c r="F17" i="8"/>
  <c r="E17" i="8"/>
  <c r="D17" i="8"/>
  <c r="C17" i="8"/>
  <c r="M16" i="8"/>
  <c r="L16" i="8"/>
  <c r="K16" i="8"/>
  <c r="J16" i="8"/>
  <c r="I16" i="8"/>
  <c r="G16" i="8"/>
  <c r="F16" i="8"/>
  <c r="E16" i="8"/>
  <c r="D16" i="8"/>
  <c r="C16" i="8"/>
  <c r="M41" i="7"/>
  <c r="L41" i="7"/>
  <c r="K41" i="7"/>
  <c r="J41" i="7"/>
  <c r="I41" i="7"/>
  <c r="G41" i="7"/>
  <c r="F41" i="7"/>
  <c r="E41" i="7"/>
  <c r="D41" i="7"/>
  <c r="C41" i="7"/>
  <c r="M40" i="7"/>
  <c r="L40" i="7"/>
  <c r="K40" i="7"/>
  <c r="J40" i="7"/>
  <c r="I40" i="7"/>
  <c r="G40" i="7"/>
  <c r="F40" i="7"/>
  <c r="E40" i="7"/>
  <c r="D40" i="7"/>
  <c r="C40" i="7"/>
  <c r="M17" i="7"/>
  <c r="L17" i="7"/>
  <c r="K17" i="7"/>
  <c r="J17" i="7"/>
  <c r="I17" i="7"/>
  <c r="G17" i="7"/>
  <c r="F17" i="7"/>
  <c r="E17" i="7"/>
  <c r="D17" i="7"/>
  <c r="C17" i="7"/>
  <c r="M16" i="7"/>
  <c r="L16" i="7"/>
  <c r="K16" i="7"/>
  <c r="J16" i="7"/>
  <c r="I16" i="7"/>
  <c r="G16" i="7"/>
  <c r="F16" i="7"/>
  <c r="E16" i="7"/>
  <c r="D16" i="7"/>
  <c r="C16" i="7"/>
  <c r="M41" i="6"/>
  <c r="L41" i="6"/>
  <c r="K41" i="6"/>
  <c r="J41" i="6"/>
  <c r="I41" i="6"/>
  <c r="G41" i="6"/>
  <c r="F41" i="6"/>
  <c r="E41" i="6"/>
  <c r="D41" i="6"/>
  <c r="C41" i="6"/>
  <c r="M40" i="6"/>
  <c r="L40" i="6"/>
  <c r="K40" i="6"/>
  <c r="J40" i="6"/>
  <c r="I40" i="6"/>
  <c r="G40" i="6"/>
  <c r="F40" i="6"/>
  <c r="E40" i="6"/>
  <c r="D40" i="6"/>
  <c r="C40" i="6"/>
  <c r="M17" i="6"/>
  <c r="L17" i="6"/>
  <c r="K17" i="6"/>
  <c r="J17" i="6"/>
  <c r="I17" i="6"/>
  <c r="G17" i="6"/>
  <c r="F17" i="6"/>
  <c r="E17" i="6"/>
  <c r="D17" i="6"/>
  <c r="C17" i="6"/>
  <c r="M16" i="6"/>
  <c r="L16" i="6"/>
  <c r="K16" i="6"/>
  <c r="J16" i="6"/>
  <c r="I16" i="6"/>
  <c r="G16" i="6"/>
  <c r="F16" i="6"/>
  <c r="E16" i="6"/>
  <c r="D16" i="6"/>
  <c r="C16" i="6"/>
  <c r="M41" i="5"/>
  <c r="L41" i="5"/>
  <c r="K41" i="5"/>
  <c r="J41" i="5"/>
  <c r="I41" i="5"/>
  <c r="G41" i="5"/>
  <c r="F41" i="5"/>
  <c r="E41" i="5"/>
  <c r="D41" i="5"/>
  <c r="C41" i="5"/>
  <c r="M40" i="5"/>
  <c r="L40" i="5"/>
  <c r="K40" i="5"/>
  <c r="J40" i="5"/>
  <c r="I40" i="5"/>
  <c r="G40" i="5"/>
  <c r="F40" i="5"/>
  <c r="E40" i="5"/>
  <c r="D40" i="5"/>
  <c r="C40" i="5"/>
  <c r="M17" i="5"/>
  <c r="L17" i="5"/>
  <c r="K17" i="5"/>
  <c r="J17" i="5"/>
  <c r="I17" i="5"/>
  <c r="G17" i="5"/>
  <c r="F17" i="5"/>
  <c r="E17" i="5"/>
  <c r="D17" i="5"/>
  <c r="C17" i="5"/>
  <c r="M16" i="5"/>
  <c r="L16" i="5"/>
  <c r="K16" i="5"/>
  <c r="J16" i="5"/>
  <c r="I16" i="5"/>
  <c r="G16" i="5"/>
  <c r="F16" i="5"/>
  <c r="E16" i="5"/>
  <c r="D16" i="5"/>
  <c r="C16" i="5"/>
  <c r="M41" i="4"/>
  <c r="L41" i="4"/>
  <c r="K41" i="4"/>
  <c r="J41" i="4"/>
  <c r="I41" i="4"/>
  <c r="G41" i="4"/>
  <c r="F41" i="4"/>
  <c r="E41" i="4"/>
  <c r="D41" i="4"/>
  <c r="C41" i="4"/>
  <c r="M40" i="4"/>
  <c r="L40" i="4"/>
  <c r="K40" i="4"/>
  <c r="J40" i="4"/>
  <c r="I40" i="4"/>
  <c r="G40" i="4"/>
  <c r="F40" i="4"/>
  <c r="E40" i="4"/>
  <c r="D40" i="4"/>
  <c r="C40" i="4"/>
  <c r="G17" i="4"/>
  <c r="F17" i="4"/>
  <c r="E17" i="4"/>
  <c r="D17" i="4"/>
  <c r="C17" i="4"/>
  <c r="G16" i="4"/>
  <c r="F16" i="4"/>
  <c r="E16" i="4"/>
  <c r="D16" i="4"/>
  <c r="C16" i="4"/>
  <c r="M41" i="3"/>
  <c r="L41" i="3"/>
  <c r="K41" i="3"/>
  <c r="J41" i="3"/>
  <c r="I41" i="3"/>
  <c r="M40" i="3"/>
  <c r="L40" i="3"/>
  <c r="K40" i="3"/>
  <c r="J40" i="3"/>
  <c r="I40" i="3"/>
  <c r="D40" i="3"/>
  <c r="E40" i="3"/>
  <c r="F40" i="3"/>
  <c r="G40" i="3"/>
  <c r="D41" i="3"/>
  <c r="E41" i="3"/>
  <c r="F41" i="3"/>
  <c r="G41" i="3"/>
  <c r="C41" i="3"/>
  <c r="C40" i="3"/>
  <c r="F16" i="2"/>
  <c r="F17" i="2"/>
  <c r="D16" i="2"/>
  <c r="E16" i="2"/>
  <c r="D17" i="2"/>
  <c r="E17" i="2"/>
  <c r="C17" i="2"/>
  <c r="C16" i="2"/>
  <c r="D40" i="2"/>
  <c r="E40" i="2"/>
  <c r="F40" i="2"/>
  <c r="D41" i="2"/>
  <c r="E41" i="2"/>
  <c r="F41" i="2"/>
  <c r="C41" i="2"/>
  <c r="C40" i="2"/>
  <c r="J40" i="1"/>
  <c r="J41" i="1"/>
  <c r="I41" i="1"/>
  <c r="H41" i="1"/>
  <c r="I40" i="1"/>
  <c r="H40" i="1"/>
  <c r="F40" i="1"/>
  <c r="F41" i="1"/>
  <c r="E41" i="1"/>
  <c r="E40" i="1"/>
  <c r="J36" i="1"/>
  <c r="J37" i="1"/>
  <c r="I37" i="1"/>
  <c r="H37" i="1"/>
  <c r="I36" i="1"/>
  <c r="H36" i="1"/>
  <c r="F36" i="1"/>
  <c r="F37" i="1"/>
  <c r="E37" i="1"/>
  <c r="E36" i="1"/>
  <c r="J32" i="1"/>
  <c r="J33" i="1"/>
  <c r="I33" i="1"/>
  <c r="H33" i="1"/>
  <c r="I32" i="1"/>
  <c r="H32" i="1"/>
  <c r="F32" i="1"/>
  <c r="F33" i="1"/>
  <c r="E33" i="1"/>
  <c r="E32" i="1"/>
</calcChain>
</file>

<file path=xl/sharedStrings.xml><?xml version="1.0" encoding="utf-8"?>
<sst xmlns="http://schemas.openxmlformats.org/spreadsheetml/2006/main" count="1117" uniqueCount="108">
  <si>
    <t>Subject</t>
  </si>
  <si>
    <t>Group</t>
  </si>
  <si>
    <t>Number</t>
  </si>
  <si>
    <t>Training</t>
  </si>
  <si>
    <t>Control</t>
  </si>
  <si>
    <t>Age</t>
  </si>
  <si>
    <t>Weight</t>
  </si>
  <si>
    <t>Height</t>
  </si>
  <si>
    <t>Footlength</t>
  </si>
  <si>
    <t>Footwidth</t>
  </si>
  <si>
    <t>Gender</t>
  </si>
  <si>
    <t>w</t>
  </si>
  <si>
    <t>m</t>
  </si>
  <si>
    <t>Drop outs</t>
  </si>
  <si>
    <t>Number overall</t>
  </si>
  <si>
    <t>SD</t>
  </si>
  <si>
    <t>Mean</t>
  </si>
  <si>
    <t>Men = 13</t>
  </si>
  <si>
    <t>per group</t>
  </si>
  <si>
    <t>CMJ</t>
  </si>
  <si>
    <t>Pre</t>
  </si>
  <si>
    <t>Post</t>
  </si>
  <si>
    <t>Men</t>
  </si>
  <si>
    <t>Women</t>
  </si>
  <si>
    <t>Weight Pre Con</t>
  </si>
  <si>
    <t>Weight Post Con</t>
  </si>
  <si>
    <t>CMJ Pre Con</t>
  </si>
  <si>
    <t>CMJ Post Con</t>
  </si>
  <si>
    <t>CMJ Pre Tr</t>
  </si>
  <si>
    <t>CMJ Post Tr</t>
  </si>
  <si>
    <t>Weight Pre Tr</t>
  </si>
  <si>
    <t>Weight Post Tr</t>
  </si>
  <si>
    <t>CMJ = best out of 3</t>
  </si>
  <si>
    <t>Pmax/kg</t>
  </si>
  <si>
    <t>WEIGHT</t>
  </si>
  <si>
    <t>Repeated Measures ANOVA</t>
  </si>
  <si>
    <t>Within Subjects Effects</t>
  </si>
  <si>
    <t>Sum of Squares</t>
  </si>
  <si>
    <t>df</t>
  </si>
  <si>
    <t>Mean Square</t>
  </si>
  <si>
    <t>F</t>
  </si>
  <si>
    <t>p</t>
  </si>
  <si>
    <t>η²</t>
  </si>
  <si>
    <t>time</t>
  </si>
  <si>
    <r>
      <t xml:space="preserve">time </t>
    </r>
    <r>
      <rPr>
        <sz val="7.5"/>
        <color theme="1"/>
        <rFont val="Calibri"/>
        <family val="2"/>
        <scheme val="minor"/>
      </rPr>
      <t xml:space="preserve">✻ </t>
    </r>
    <r>
      <rPr>
        <sz val="11"/>
        <color theme="1"/>
        <rFont val="Calibri"/>
        <family val="2"/>
        <scheme val="minor"/>
      </rPr>
      <t>group</t>
    </r>
  </si>
  <si>
    <t>Residual</t>
  </si>
  <si>
    <r>
      <t xml:space="preserve">Note. </t>
    </r>
    <r>
      <rPr>
        <sz val="11"/>
        <color theme="1"/>
        <rFont val="Calibri"/>
        <family val="2"/>
        <scheme val="minor"/>
      </rPr>
      <t> Type III Sum of Squares</t>
    </r>
  </si>
  <si>
    <t>Between Subjects Effects</t>
  </si>
  <si>
    <t>group</t>
  </si>
  <si>
    <t>Descriptives</t>
  </si>
  <si>
    <t>N</t>
  </si>
  <si>
    <t>control</t>
  </si>
  <si>
    <t>training</t>
  </si>
  <si>
    <t>Descriptives Plot</t>
  </si>
  <si>
    <t xml:space="preserve">  </t>
  </si>
  <si>
    <t>TBML</t>
  </si>
  <si>
    <t>TBAP</t>
  </si>
  <si>
    <t>1LEO</t>
  </si>
  <si>
    <t>Sensoboard</t>
  </si>
  <si>
    <t>Trial 1</t>
  </si>
  <si>
    <t>Trial 2</t>
  </si>
  <si>
    <t>Trial 3</t>
  </si>
  <si>
    <t>Trial 4</t>
  </si>
  <si>
    <t>Mean Pre</t>
  </si>
  <si>
    <t>Mean Post</t>
  </si>
  <si>
    <t xml:space="preserve">1LEC </t>
  </si>
  <si>
    <t>SL Lab</t>
  </si>
  <si>
    <t>SL Training</t>
  </si>
  <si>
    <t>na</t>
  </si>
  <si>
    <t>&lt; .001</t>
  </si>
  <si>
    <t>Time</t>
  </si>
  <si>
    <r>
      <t xml:space="preserve">Time </t>
    </r>
    <r>
      <rPr>
        <sz val="7.5"/>
        <color theme="1"/>
        <rFont val="Calibri"/>
        <family val="2"/>
        <scheme val="minor"/>
      </rPr>
      <t xml:space="preserve">✻ </t>
    </r>
    <r>
      <rPr>
        <sz val="11"/>
        <color theme="1"/>
        <rFont val="Calibri"/>
        <family val="2"/>
        <scheme val="minor"/>
      </rPr>
      <t>group</t>
    </r>
  </si>
  <si>
    <t>Task</t>
  </si>
  <si>
    <r>
      <t xml:space="preserve">Time </t>
    </r>
    <r>
      <rPr>
        <sz val="7.5"/>
        <color theme="1"/>
        <rFont val="Calibri"/>
        <family val="2"/>
        <scheme val="minor"/>
      </rPr>
      <t xml:space="preserve">✻ </t>
    </r>
    <r>
      <rPr>
        <sz val="11"/>
        <color theme="1"/>
        <rFont val="Calibri"/>
        <family val="2"/>
        <scheme val="minor"/>
      </rPr>
      <t>Task</t>
    </r>
  </si>
  <si>
    <t>Level 1</t>
  </si>
  <si>
    <t>lab</t>
  </si>
  <si>
    <t>tr</t>
  </si>
  <si>
    <t>Level 2</t>
  </si>
  <si>
    <t xml:space="preserve">2 in TG </t>
  </si>
  <si>
    <t>Women = 13</t>
  </si>
  <si>
    <t>Results</t>
  </si>
  <si>
    <t>9.347e -4</t>
  </si>
  <si>
    <t>3.406e -4</t>
  </si>
  <si>
    <t>6.278e -4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</si>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</sst>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33</xdr:row>
      <xdr:rowOff>0</xdr:rowOff>
    </xdr:from>
    <xdr:to>
      <xdr:col>36</xdr:col>
      <xdr:colOff>336550</xdr:colOff>
      <xdr:row>55</xdr:row>
      <xdr:rowOff>133350</xdr:rowOff>
    </xdr:to>
    <xdr:pic>
      <xdr:nvPicPr>
        <xdr:cNvPr id="4" name="Grafik 3" descr="C:\Users\Giboin\AppData\Local\JASP\temp\clipboard\resources\0\_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0" y="666115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19</xdr:col>
      <xdr:colOff>336550</xdr:colOff>
      <xdr:row>55</xdr:row>
      <xdr:rowOff>133350</xdr:rowOff>
    </xdr:to>
    <xdr:pic>
      <xdr:nvPicPr>
        <xdr:cNvPr id="5" name="Grafik 4" descr="C:\Users\Giboin\AppData\Local\JASP\temp\clipboard\resources\0\_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58495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425450</xdr:colOff>
      <xdr:row>62</xdr:row>
      <xdr:rowOff>6350</xdr:rowOff>
    </xdr:from>
    <xdr:to>
      <xdr:col>19</xdr:col>
      <xdr:colOff>0</xdr:colOff>
      <xdr:row>84</xdr:row>
      <xdr:rowOff>107950</xdr:rowOff>
    </xdr:to>
    <xdr:pic>
      <xdr:nvPicPr>
        <xdr:cNvPr id="4" name="Grafik 3" descr="C:\Users\Giboin\AppData\Local\JASP\temp\clipboard\resources\0\_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5450" y="1183005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450850</xdr:colOff>
      <xdr:row>63</xdr:row>
      <xdr:rowOff>44450</xdr:rowOff>
    </xdr:from>
    <xdr:to>
      <xdr:col>18</xdr:col>
      <xdr:colOff>25400</xdr:colOff>
      <xdr:row>85</xdr:row>
      <xdr:rowOff>117021</xdr:rowOff>
    </xdr:to>
    <xdr:pic>
      <xdr:nvPicPr>
        <xdr:cNvPr id="3" name="Grafik 2" descr="C:\Users\Giboin\AppData\Local\JASP\temp\clipboard\resources\0\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850" y="1205230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9</xdr:col>
      <xdr:colOff>336550</xdr:colOff>
      <xdr:row>95</xdr:row>
      <xdr:rowOff>50800</xdr:rowOff>
    </xdr:to>
    <xdr:pic>
      <xdr:nvPicPr>
        <xdr:cNvPr id="2" name="Grafik 1" descr="C:\Users\Giboin\AppData\Local\JASP\temp\clipboard\resources\0\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44295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8</xdr:col>
      <xdr:colOff>336550</xdr:colOff>
      <xdr:row>90</xdr:row>
      <xdr:rowOff>50800</xdr:rowOff>
    </xdr:to>
    <xdr:pic>
      <xdr:nvPicPr>
        <xdr:cNvPr id="3" name="Grafik 2" descr="C:\Users\Giboin\AppData\Local\JASP\temp\clipboard\resources\0\_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00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9</xdr:col>
      <xdr:colOff>336550</xdr:colOff>
      <xdr:row>89</xdr:row>
      <xdr:rowOff>50800</xdr:rowOff>
    </xdr:to>
    <xdr:pic>
      <xdr:nvPicPr>
        <xdr:cNvPr id="3" name="Grafik 2" descr="C:\Users\Giboin\AppData\Local\JASP\temp\clipboard\resources\0\_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51585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9</xdr:col>
      <xdr:colOff>336550</xdr:colOff>
      <xdr:row>88</xdr:row>
      <xdr:rowOff>50800</xdr:rowOff>
    </xdr:to>
    <xdr:pic>
      <xdr:nvPicPr>
        <xdr:cNvPr id="2" name="Grafik 1" descr="C:\Users\Giboin\AppData\Local\JASP\temp\clipboard\resources\0\_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3170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8</xdr:col>
      <xdr:colOff>336550</xdr:colOff>
      <xdr:row>89</xdr:row>
      <xdr:rowOff>50800</xdr:rowOff>
    </xdr:to>
    <xdr:pic>
      <xdr:nvPicPr>
        <xdr:cNvPr id="3" name="Grafik 2" descr="C:\Users\Giboin\AppData\Local\JASP\temp\clipboard\resources\0\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5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10</xdr:col>
      <xdr:colOff>336550</xdr:colOff>
      <xdr:row>88</xdr:row>
      <xdr:rowOff>50800</xdr:rowOff>
    </xdr:to>
    <xdr:pic>
      <xdr:nvPicPr>
        <xdr:cNvPr id="2" name="Grafik 1" descr="C:\Users\Giboin\AppData\Local\JASP\temp\clipboard\resources\0\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331700"/>
          <a:ext cx="64325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0" zoomScale="60" zoomScaleNormal="60" workbookViewId="0">
      <selection activeCell="M17" sqref="M17"/>
    </sheetView>
  </sheetViews>
  <sheetFormatPr baseColWidth="10" defaultColWidth="8.7265625" defaultRowHeight="14.5" x14ac:dyDescent="0.35"/>
  <sheetData>
    <row r="1" spans="1:13" x14ac:dyDescent="0.35">
      <c r="A1" t="s">
        <v>14</v>
      </c>
      <c r="B1" t="s">
        <v>2</v>
      </c>
      <c r="C1" t="s">
        <v>0</v>
      </c>
      <c r="D1" t="s">
        <v>1</v>
      </c>
      <c r="E1" t="s">
        <v>5</v>
      </c>
      <c r="F1" t="s">
        <v>7</v>
      </c>
      <c r="G1" t="s">
        <v>10</v>
      </c>
      <c r="H1" t="s">
        <v>6</v>
      </c>
      <c r="I1" t="s">
        <v>8</v>
      </c>
      <c r="J1" t="s">
        <v>9</v>
      </c>
      <c r="M1" t="s">
        <v>13</v>
      </c>
    </row>
    <row r="2" spans="1:13" x14ac:dyDescent="0.35">
      <c r="A2">
        <v>1</v>
      </c>
      <c r="B2">
        <v>1</v>
      </c>
      <c r="C2" t="s">
        <v>84</v>
      </c>
      <c r="D2" t="s">
        <v>3</v>
      </c>
      <c r="E2">
        <v>20</v>
      </c>
      <c r="F2">
        <v>169</v>
      </c>
      <c r="G2" t="s">
        <v>11</v>
      </c>
      <c r="H2">
        <v>66</v>
      </c>
      <c r="I2">
        <v>10.5</v>
      </c>
      <c r="J2">
        <v>25</v>
      </c>
      <c r="M2" t="s">
        <v>78</v>
      </c>
    </row>
    <row r="3" spans="1:13" x14ac:dyDescent="0.35">
      <c r="A3">
        <v>2</v>
      </c>
      <c r="B3">
        <v>2</v>
      </c>
      <c r="C3" t="s">
        <v>85</v>
      </c>
      <c r="D3" t="s">
        <v>3</v>
      </c>
      <c r="E3">
        <v>22</v>
      </c>
      <c r="F3">
        <v>185</v>
      </c>
      <c r="G3" t="s">
        <v>12</v>
      </c>
      <c r="H3">
        <v>76</v>
      </c>
      <c r="I3">
        <v>9.4</v>
      </c>
      <c r="J3">
        <v>27.4</v>
      </c>
    </row>
    <row r="4" spans="1:13" x14ac:dyDescent="0.35">
      <c r="A4">
        <v>3</v>
      </c>
      <c r="B4">
        <v>3</v>
      </c>
      <c r="C4" t="s">
        <v>86</v>
      </c>
      <c r="D4" t="s">
        <v>3</v>
      </c>
      <c r="E4">
        <v>21</v>
      </c>
      <c r="F4">
        <v>178</v>
      </c>
      <c r="G4" t="s">
        <v>12</v>
      </c>
      <c r="H4">
        <v>69</v>
      </c>
      <c r="I4">
        <v>10</v>
      </c>
      <c r="J4">
        <v>26</v>
      </c>
      <c r="M4" t="s">
        <v>17</v>
      </c>
    </row>
    <row r="5" spans="1:13" x14ac:dyDescent="0.35">
      <c r="A5">
        <v>4</v>
      </c>
      <c r="B5">
        <v>4</v>
      </c>
      <c r="C5" t="s">
        <v>87</v>
      </c>
      <c r="D5" t="s">
        <v>3</v>
      </c>
      <c r="E5">
        <v>22</v>
      </c>
      <c r="F5">
        <v>188</v>
      </c>
      <c r="G5" t="s">
        <v>12</v>
      </c>
      <c r="H5">
        <v>75</v>
      </c>
      <c r="I5">
        <v>9.8000000000000007</v>
      </c>
      <c r="J5">
        <v>27.7</v>
      </c>
      <c r="M5" t="s">
        <v>79</v>
      </c>
    </row>
    <row r="6" spans="1:13" x14ac:dyDescent="0.35">
      <c r="A6">
        <v>5</v>
      </c>
      <c r="B6">
        <v>5</v>
      </c>
      <c r="C6" t="s">
        <v>88</v>
      </c>
      <c r="D6" t="s">
        <v>3</v>
      </c>
      <c r="E6">
        <v>22</v>
      </c>
      <c r="F6">
        <v>167</v>
      </c>
      <c r="G6" t="s">
        <v>11</v>
      </c>
      <c r="H6">
        <v>63</v>
      </c>
      <c r="I6">
        <v>8.6999999999999993</v>
      </c>
      <c r="J6">
        <v>23.8</v>
      </c>
    </row>
    <row r="7" spans="1:13" x14ac:dyDescent="0.35">
      <c r="A7">
        <v>6</v>
      </c>
      <c r="B7">
        <v>6</v>
      </c>
      <c r="C7" t="s">
        <v>40</v>
      </c>
      <c r="D7" t="s">
        <v>3</v>
      </c>
      <c r="E7">
        <v>22</v>
      </c>
      <c r="F7">
        <v>177</v>
      </c>
      <c r="G7" t="s">
        <v>12</v>
      </c>
      <c r="H7">
        <v>63</v>
      </c>
      <c r="I7">
        <v>9.1999999999999993</v>
      </c>
      <c r="J7">
        <v>26.8</v>
      </c>
    </row>
    <row r="8" spans="1:13" x14ac:dyDescent="0.35">
      <c r="A8">
        <v>7</v>
      </c>
      <c r="B8">
        <v>7</v>
      </c>
      <c r="C8" t="s">
        <v>89</v>
      </c>
      <c r="D8" t="s">
        <v>3</v>
      </c>
      <c r="E8">
        <v>22</v>
      </c>
      <c r="F8">
        <v>160</v>
      </c>
      <c r="G8" t="s">
        <v>11</v>
      </c>
      <c r="H8">
        <v>56</v>
      </c>
      <c r="I8">
        <v>8.9</v>
      </c>
      <c r="J8">
        <v>23.4</v>
      </c>
    </row>
    <row r="9" spans="1:13" x14ac:dyDescent="0.35">
      <c r="A9">
        <v>8</v>
      </c>
      <c r="B9">
        <v>8</v>
      </c>
      <c r="C9" t="s">
        <v>90</v>
      </c>
      <c r="D9" t="s">
        <v>3</v>
      </c>
      <c r="E9">
        <v>25</v>
      </c>
      <c r="F9">
        <v>169</v>
      </c>
      <c r="G9" t="s">
        <v>12</v>
      </c>
      <c r="H9">
        <v>65</v>
      </c>
      <c r="I9">
        <v>10.5</v>
      </c>
      <c r="J9">
        <v>24.7</v>
      </c>
    </row>
    <row r="10" spans="1:13" x14ac:dyDescent="0.35">
      <c r="A10">
        <v>9</v>
      </c>
      <c r="B10">
        <v>9</v>
      </c>
      <c r="C10" t="s">
        <v>91</v>
      </c>
      <c r="D10" t="s">
        <v>3</v>
      </c>
      <c r="E10">
        <v>21</v>
      </c>
      <c r="F10">
        <v>183</v>
      </c>
      <c r="G10" t="s">
        <v>12</v>
      </c>
      <c r="H10">
        <v>80</v>
      </c>
      <c r="I10">
        <v>10.5</v>
      </c>
      <c r="J10">
        <v>26.8</v>
      </c>
    </row>
    <row r="11" spans="1:13" x14ac:dyDescent="0.35">
      <c r="A11">
        <v>10</v>
      </c>
      <c r="B11">
        <v>10</v>
      </c>
      <c r="C11" t="s">
        <v>92</v>
      </c>
      <c r="D11" t="s">
        <v>3</v>
      </c>
      <c r="E11">
        <v>23</v>
      </c>
      <c r="F11">
        <v>180</v>
      </c>
      <c r="G11" t="s">
        <v>12</v>
      </c>
      <c r="H11">
        <v>70</v>
      </c>
      <c r="I11">
        <v>8.8000000000000007</v>
      </c>
      <c r="J11">
        <v>26</v>
      </c>
    </row>
    <row r="12" spans="1:13" x14ac:dyDescent="0.35">
      <c r="A12">
        <v>11</v>
      </c>
      <c r="B12">
        <v>11</v>
      </c>
      <c r="C12" t="s">
        <v>93</v>
      </c>
      <c r="D12" t="s">
        <v>3</v>
      </c>
      <c r="E12">
        <v>24</v>
      </c>
      <c r="F12">
        <v>155</v>
      </c>
      <c r="G12" t="s">
        <v>11</v>
      </c>
      <c r="H12">
        <v>77</v>
      </c>
      <c r="I12">
        <v>9.5</v>
      </c>
      <c r="J12">
        <v>22.6</v>
      </c>
    </row>
    <row r="13" spans="1:13" x14ac:dyDescent="0.35">
      <c r="A13">
        <v>12</v>
      </c>
      <c r="B13">
        <v>12</v>
      </c>
      <c r="C13" t="s">
        <v>94</v>
      </c>
      <c r="D13" t="s">
        <v>3</v>
      </c>
      <c r="E13">
        <v>18</v>
      </c>
      <c r="F13">
        <v>174</v>
      </c>
      <c r="G13" t="s">
        <v>11</v>
      </c>
      <c r="H13">
        <v>77</v>
      </c>
      <c r="I13">
        <v>11.5</v>
      </c>
      <c r="J13">
        <v>26</v>
      </c>
    </row>
    <row r="14" spans="1:13" x14ac:dyDescent="0.35">
      <c r="A14">
        <v>13</v>
      </c>
      <c r="B14">
        <v>1</v>
      </c>
      <c r="C14" t="s">
        <v>95</v>
      </c>
      <c r="D14" t="s">
        <v>4</v>
      </c>
      <c r="E14">
        <v>19</v>
      </c>
      <c r="F14">
        <v>172</v>
      </c>
      <c r="G14" t="s">
        <v>11</v>
      </c>
      <c r="H14">
        <v>55</v>
      </c>
      <c r="I14">
        <v>9.5</v>
      </c>
      <c r="J14">
        <v>24.5</v>
      </c>
    </row>
    <row r="15" spans="1:13" x14ac:dyDescent="0.35">
      <c r="A15">
        <v>14</v>
      </c>
      <c r="B15">
        <v>2</v>
      </c>
      <c r="C15" t="s">
        <v>50</v>
      </c>
      <c r="D15" t="s">
        <v>4</v>
      </c>
      <c r="E15">
        <v>23</v>
      </c>
      <c r="F15">
        <v>162</v>
      </c>
      <c r="G15" t="s">
        <v>11</v>
      </c>
      <c r="H15">
        <v>62</v>
      </c>
      <c r="I15">
        <v>10</v>
      </c>
      <c r="J15">
        <v>24.4</v>
      </c>
    </row>
    <row r="16" spans="1:13" x14ac:dyDescent="0.35">
      <c r="A16">
        <v>15</v>
      </c>
      <c r="B16">
        <v>3</v>
      </c>
      <c r="C16" t="s">
        <v>96</v>
      </c>
      <c r="D16" t="s">
        <v>4</v>
      </c>
      <c r="E16">
        <v>21</v>
      </c>
      <c r="F16">
        <v>164</v>
      </c>
      <c r="G16" t="s">
        <v>11</v>
      </c>
      <c r="H16">
        <v>63</v>
      </c>
      <c r="I16">
        <v>9.1</v>
      </c>
      <c r="J16">
        <v>23.5</v>
      </c>
    </row>
    <row r="17" spans="1:10" x14ac:dyDescent="0.35">
      <c r="A17">
        <v>16</v>
      </c>
      <c r="B17">
        <v>4</v>
      </c>
      <c r="C17" t="s">
        <v>97</v>
      </c>
      <c r="D17" t="s">
        <v>4</v>
      </c>
      <c r="E17">
        <v>20</v>
      </c>
      <c r="F17">
        <v>172</v>
      </c>
      <c r="G17" t="s">
        <v>11</v>
      </c>
      <c r="H17">
        <v>63</v>
      </c>
      <c r="I17">
        <v>8.8000000000000007</v>
      </c>
      <c r="J17">
        <v>22.8</v>
      </c>
    </row>
    <row r="18" spans="1:10" x14ac:dyDescent="0.35">
      <c r="A18">
        <v>17</v>
      </c>
      <c r="B18">
        <v>5</v>
      </c>
      <c r="C18" t="s">
        <v>98</v>
      </c>
      <c r="D18" t="s">
        <v>4</v>
      </c>
      <c r="E18">
        <v>26</v>
      </c>
      <c r="F18">
        <v>184</v>
      </c>
      <c r="G18" t="s">
        <v>12</v>
      </c>
      <c r="H18">
        <v>76.099999999999994</v>
      </c>
      <c r="I18">
        <v>9.6</v>
      </c>
      <c r="J18">
        <v>26.2</v>
      </c>
    </row>
    <row r="19" spans="1:10" x14ac:dyDescent="0.35">
      <c r="A19">
        <v>18</v>
      </c>
      <c r="B19">
        <v>6</v>
      </c>
      <c r="C19" t="s">
        <v>99</v>
      </c>
      <c r="D19" t="s">
        <v>4</v>
      </c>
      <c r="E19">
        <v>19</v>
      </c>
      <c r="F19">
        <v>160</v>
      </c>
      <c r="G19" t="s">
        <v>11</v>
      </c>
      <c r="H19">
        <v>55</v>
      </c>
      <c r="I19">
        <v>10</v>
      </c>
      <c r="J19">
        <v>24.5</v>
      </c>
    </row>
    <row r="20" spans="1:10" x14ac:dyDescent="0.35">
      <c r="A20">
        <v>19</v>
      </c>
      <c r="B20">
        <v>7</v>
      </c>
      <c r="C20" t="s">
        <v>100</v>
      </c>
      <c r="D20" t="s">
        <v>4</v>
      </c>
      <c r="E20">
        <v>22</v>
      </c>
      <c r="F20">
        <v>164</v>
      </c>
      <c r="G20" t="s">
        <v>11</v>
      </c>
      <c r="H20">
        <v>64</v>
      </c>
      <c r="I20">
        <v>8.6999999999999993</v>
      </c>
      <c r="J20">
        <v>23</v>
      </c>
    </row>
    <row r="21" spans="1:10" x14ac:dyDescent="0.35">
      <c r="A21">
        <v>20</v>
      </c>
      <c r="B21">
        <v>8</v>
      </c>
      <c r="C21" t="s">
        <v>101</v>
      </c>
      <c r="D21" t="s">
        <v>4</v>
      </c>
      <c r="E21">
        <v>25</v>
      </c>
      <c r="F21">
        <v>171</v>
      </c>
      <c r="G21" t="s">
        <v>11</v>
      </c>
      <c r="H21">
        <v>66</v>
      </c>
      <c r="I21">
        <v>10.4</v>
      </c>
      <c r="J21">
        <v>24.5</v>
      </c>
    </row>
    <row r="22" spans="1:10" x14ac:dyDescent="0.35">
      <c r="A22">
        <v>21</v>
      </c>
      <c r="B22">
        <v>9</v>
      </c>
      <c r="C22" t="s">
        <v>102</v>
      </c>
      <c r="D22" t="s">
        <v>4</v>
      </c>
      <c r="E22">
        <v>20</v>
      </c>
      <c r="F22">
        <v>192</v>
      </c>
      <c r="G22" t="s">
        <v>12</v>
      </c>
      <c r="H22">
        <v>74</v>
      </c>
      <c r="I22">
        <v>9.1</v>
      </c>
      <c r="J22">
        <v>28.5</v>
      </c>
    </row>
    <row r="23" spans="1:10" x14ac:dyDescent="0.35">
      <c r="A23">
        <v>22</v>
      </c>
      <c r="B23">
        <v>10</v>
      </c>
      <c r="C23" t="s">
        <v>103</v>
      </c>
      <c r="D23" t="s">
        <v>4</v>
      </c>
      <c r="E23">
        <v>21</v>
      </c>
      <c r="F23">
        <v>165</v>
      </c>
      <c r="G23" t="s">
        <v>11</v>
      </c>
      <c r="H23">
        <v>59</v>
      </c>
      <c r="I23">
        <v>8.6999999999999993</v>
      </c>
      <c r="J23">
        <v>22.5</v>
      </c>
    </row>
    <row r="24" spans="1:10" x14ac:dyDescent="0.35">
      <c r="A24">
        <v>23</v>
      </c>
      <c r="B24">
        <v>11</v>
      </c>
      <c r="C24" t="s">
        <v>104</v>
      </c>
      <c r="D24" t="s">
        <v>4</v>
      </c>
      <c r="E24">
        <v>21</v>
      </c>
      <c r="F24">
        <v>189</v>
      </c>
      <c r="G24" t="s">
        <v>12</v>
      </c>
      <c r="H24">
        <v>84</v>
      </c>
      <c r="I24">
        <v>10.6</v>
      </c>
      <c r="J24">
        <v>27.5</v>
      </c>
    </row>
    <row r="25" spans="1:10" x14ac:dyDescent="0.35">
      <c r="A25">
        <v>24</v>
      </c>
      <c r="B25">
        <v>12</v>
      </c>
      <c r="C25" t="s">
        <v>105</v>
      </c>
      <c r="D25" t="s">
        <v>4</v>
      </c>
      <c r="E25">
        <v>22</v>
      </c>
      <c r="F25">
        <v>185</v>
      </c>
      <c r="G25" t="s">
        <v>12</v>
      </c>
      <c r="H25">
        <v>67.099999999999994</v>
      </c>
      <c r="I25">
        <v>10.5</v>
      </c>
      <c r="J25">
        <v>27.5</v>
      </c>
    </row>
    <row r="26" spans="1:10" x14ac:dyDescent="0.35">
      <c r="A26">
        <v>25</v>
      </c>
      <c r="B26">
        <v>13</v>
      </c>
      <c r="C26" t="s">
        <v>106</v>
      </c>
      <c r="D26" t="s">
        <v>4</v>
      </c>
      <c r="E26">
        <v>28</v>
      </c>
      <c r="F26">
        <v>187</v>
      </c>
      <c r="G26" t="s">
        <v>12</v>
      </c>
      <c r="H26">
        <v>69</v>
      </c>
      <c r="I26">
        <v>9.9</v>
      </c>
      <c r="J26">
        <v>25.2</v>
      </c>
    </row>
    <row r="27" spans="1:10" x14ac:dyDescent="0.35">
      <c r="A27">
        <v>26</v>
      </c>
      <c r="B27">
        <v>14</v>
      </c>
      <c r="C27" t="s">
        <v>107</v>
      </c>
      <c r="D27" t="s">
        <v>4</v>
      </c>
      <c r="E27">
        <v>21</v>
      </c>
      <c r="F27">
        <v>177</v>
      </c>
      <c r="G27" t="s">
        <v>12</v>
      </c>
      <c r="H27">
        <v>71</v>
      </c>
      <c r="I27">
        <v>10.5</v>
      </c>
      <c r="J27">
        <v>27</v>
      </c>
    </row>
    <row r="32" spans="1:10" x14ac:dyDescent="0.35">
      <c r="D32" t="s">
        <v>16</v>
      </c>
      <c r="E32">
        <f>AVERAGE(E2:E27)</f>
        <v>21.923076923076923</v>
      </c>
      <c r="F32">
        <f>AVERAGE(F2:F27)</f>
        <v>174.19230769230768</v>
      </c>
      <c r="H32">
        <f>AVERAGE(H2:H27)</f>
        <v>67.892307692307682</v>
      </c>
      <c r="I32">
        <f>AVERAGE(I2:I27)</f>
        <v>9.7192307692307693</v>
      </c>
      <c r="J32">
        <f>AVERAGE(J2:J27)</f>
        <v>25.300000000000004</v>
      </c>
    </row>
    <row r="33" spans="3:12" x14ac:dyDescent="0.35">
      <c r="D33" t="s">
        <v>15</v>
      </c>
      <c r="E33">
        <f>STDEV(E2:E27)</f>
        <v>2.2613814702181876</v>
      </c>
      <c r="F33">
        <f>STDEV(F2:F27)</f>
        <v>10.392378864414946</v>
      </c>
      <c r="H33">
        <f>STDEV(H2:H27)</f>
        <v>7.807991960903828</v>
      </c>
      <c r="I33">
        <f>STDEV(I2:I27)</f>
        <v>0.76053624806144815</v>
      </c>
      <c r="J33">
        <f>STDEV(J2:J27)</f>
        <v>1.7744858410255067</v>
      </c>
    </row>
    <row r="35" spans="3:12" x14ac:dyDescent="0.35">
      <c r="C35" t="s">
        <v>18</v>
      </c>
      <c r="D35" t="s">
        <v>3</v>
      </c>
    </row>
    <row r="36" spans="3:12" x14ac:dyDescent="0.35">
      <c r="D36" t="s">
        <v>16</v>
      </c>
      <c r="E36">
        <f>AVERAGE(E2:E13)</f>
        <v>21.833333333333332</v>
      </c>
      <c r="F36">
        <f>AVERAGE(F2:F13)</f>
        <v>173.75</v>
      </c>
      <c r="H36">
        <f>AVERAGE(H2:H13)</f>
        <v>69.75</v>
      </c>
      <c r="I36">
        <f>AVERAGE(I2:I13)</f>
        <v>9.7750000000000004</v>
      </c>
      <c r="J36">
        <f>AVERAGE(J2:J13)</f>
        <v>25.516666666666669</v>
      </c>
      <c r="K36" t="s">
        <v>22</v>
      </c>
      <c r="L36" t="s">
        <v>23</v>
      </c>
    </row>
    <row r="37" spans="3:12" x14ac:dyDescent="0.35">
      <c r="D37" t="s">
        <v>15</v>
      </c>
      <c r="E37">
        <f>STDEV(E2:E13)</f>
        <v>1.80067327475704</v>
      </c>
      <c r="F37">
        <f>STDEV(F2:F13)</f>
        <v>10.064564299832087</v>
      </c>
      <c r="H37">
        <f>STDEV(H2:H13)</f>
        <v>7.350015460713486</v>
      </c>
      <c r="I37">
        <f>STDEV(I2:I13)</f>
        <v>0.85400127741015808</v>
      </c>
      <c r="J37">
        <f>STDEV(J2:J13)</f>
        <v>1.6286264895378073</v>
      </c>
      <c r="K37">
        <v>7</v>
      </c>
      <c r="L37">
        <v>5</v>
      </c>
    </row>
    <row r="39" spans="3:12" x14ac:dyDescent="0.35">
      <c r="D39" t="s">
        <v>4</v>
      </c>
    </row>
    <row r="40" spans="3:12" x14ac:dyDescent="0.35">
      <c r="D40" t="s">
        <v>16</v>
      </c>
      <c r="E40">
        <f>AVERAGE(E14:E27)</f>
        <v>22</v>
      </c>
      <c r="F40">
        <f>AVERAGE(F14:F27)</f>
        <v>174.57142857142858</v>
      </c>
      <c r="H40">
        <f>AVERAGE(H14:H27)</f>
        <v>66.3</v>
      </c>
      <c r="I40">
        <f>AVERAGE(I14:I27)</f>
        <v>9.6714285714285726</v>
      </c>
      <c r="J40">
        <f>AVERAGE(J14:J27)</f>
        <v>25.11428571428571</v>
      </c>
    </row>
    <row r="41" spans="3:12" x14ac:dyDescent="0.35">
      <c r="D41" t="s">
        <v>15</v>
      </c>
      <c r="E41">
        <f>STDEV(E14:E27)</f>
        <v>2.6602486870447049</v>
      </c>
      <c r="F41">
        <f>STDEV(F14:F27)</f>
        <v>11.029431157061168</v>
      </c>
      <c r="H41">
        <f>STDEV(H14:H27)</f>
        <v>8.1001424488898035</v>
      </c>
      <c r="I41">
        <f>STDEV(I14:I27)</f>
        <v>0.69992150266305586</v>
      </c>
      <c r="J41">
        <f>STDEV(J14:J27)</f>
        <v>1.9314630336999592</v>
      </c>
      <c r="K41">
        <v>6</v>
      </c>
      <c r="L41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zoomScale="50" zoomScaleNormal="50" workbookViewId="0">
      <selection activeCell="C40" sqref="C40"/>
    </sheetView>
  </sheetViews>
  <sheetFormatPr baseColWidth="10" defaultRowHeight="14.5" x14ac:dyDescent="0.35"/>
  <sheetData>
    <row r="1" spans="1:13" x14ac:dyDescent="0.35">
      <c r="A1" t="s">
        <v>55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0.01</v>
      </c>
      <c r="D3">
        <v>0.25</v>
      </c>
      <c r="E3">
        <v>0.28499999999999998</v>
      </c>
      <c r="F3">
        <v>0.02</v>
      </c>
      <c r="G3">
        <v>0.14124999999999999</v>
      </c>
      <c r="I3">
        <v>0.42</v>
      </c>
      <c r="J3">
        <v>2.19</v>
      </c>
      <c r="K3">
        <v>2.5449999999999999</v>
      </c>
      <c r="L3">
        <v>1.825</v>
      </c>
      <c r="M3">
        <v>1.7449999999999999</v>
      </c>
    </row>
    <row r="4" spans="1:13" x14ac:dyDescent="0.35">
      <c r="A4" t="s">
        <v>85</v>
      </c>
      <c r="B4" t="s">
        <v>3</v>
      </c>
      <c r="C4">
        <v>0.66</v>
      </c>
      <c r="D4">
        <v>0</v>
      </c>
      <c r="E4">
        <v>0</v>
      </c>
      <c r="F4">
        <v>0.24</v>
      </c>
      <c r="G4">
        <v>0.22500000000000001</v>
      </c>
      <c r="I4">
        <v>1.21</v>
      </c>
      <c r="J4">
        <v>1.405</v>
      </c>
      <c r="K4">
        <v>0.97</v>
      </c>
      <c r="L4">
        <v>0.26500000000000001</v>
      </c>
      <c r="M4">
        <v>0.96250000000000002</v>
      </c>
    </row>
    <row r="5" spans="1:13" x14ac:dyDescent="0.35">
      <c r="A5" t="s">
        <v>86</v>
      </c>
      <c r="B5" t="s">
        <v>3</v>
      </c>
      <c r="C5">
        <v>0.42499999999999999</v>
      </c>
      <c r="D5">
        <v>2.02</v>
      </c>
      <c r="E5">
        <v>0.89500000000000002</v>
      </c>
      <c r="F5">
        <v>1.1299999999999999</v>
      </c>
      <c r="G5">
        <v>1.1174999999999999</v>
      </c>
      <c r="I5">
        <v>1.905</v>
      </c>
      <c r="J5">
        <v>2.36</v>
      </c>
      <c r="K5">
        <v>1.2549999999999999</v>
      </c>
      <c r="L5">
        <v>1.5349999999999999</v>
      </c>
      <c r="M5">
        <v>1.7637499999999999</v>
      </c>
    </row>
    <row r="6" spans="1:13" x14ac:dyDescent="0.35">
      <c r="A6" t="s">
        <v>87</v>
      </c>
      <c r="B6" t="s">
        <v>3</v>
      </c>
      <c r="C6">
        <v>0.47499999999999998</v>
      </c>
      <c r="D6">
        <v>2.0249999999999999</v>
      </c>
      <c r="E6">
        <v>0</v>
      </c>
      <c r="F6">
        <v>3.645</v>
      </c>
      <c r="G6">
        <v>1.5362499999999999</v>
      </c>
      <c r="I6">
        <v>0.95</v>
      </c>
      <c r="J6">
        <v>0.56499999999999995</v>
      </c>
      <c r="K6">
        <v>2.5449999999999999</v>
      </c>
      <c r="L6">
        <v>3.0950000000000002</v>
      </c>
      <c r="M6">
        <v>1.7887499999999998</v>
      </c>
    </row>
    <row r="7" spans="1:13" x14ac:dyDescent="0.35">
      <c r="A7" t="s">
        <v>88</v>
      </c>
      <c r="B7" t="s">
        <v>3</v>
      </c>
      <c r="C7">
        <v>0</v>
      </c>
      <c r="D7">
        <v>0.105</v>
      </c>
      <c r="E7">
        <v>0.11</v>
      </c>
      <c r="F7">
        <v>0.01</v>
      </c>
      <c r="G7">
        <v>5.6250000000000001E-2</v>
      </c>
      <c r="I7">
        <v>0.16</v>
      </c>
      <c r="J7">
        <v>0.39500000000000002</v>
      </c>
      <c r="K7">
        <v>0.1</v>
      </c>
      <c r="L7">
        <v>0.64500000000000002</v>
      </c>
      <c r="M7">
        <v>0.32500000000000001</v>
      </c>
    </row>
    <row r="8" spans="1:13" x14ac:dyDescent="0.35">
      <c r="A8" t="s">
        <v>40</v>
      </c>
      <c r="B8" t="s">
        <v>3</v>
      </c>
      <c r="C8">
        <v>0.03</v>
      </c>
      <c r="D8">
        <v>0</v>
      </c>
      <c r="E8">
        <v>0</v>
      </c>
      <c r="F8">
        <v>0.01</v>
      </c>
      <c r="G8">
        <v>0.01</v>
      </c>
      <c r="I8">
        <v>0.64</v>
      </c>
      <c r="J8">
        <v>0.74</v>
      </c>
      <c r="K8">
        <v>0.45</v>
      </c>
      <c r="L8">
        <v>1.605</v>
      </c>
      <c r="M8">
        <v>0.8587499999999999</v>
      </c>
    </row>
    <row r="9" spans="1:13" x14ac:dyDescent="0.35">
      <c r="A9" t="s">
        <v>89</v>
      </c>
      <c r="B9" t="s">
        <v>3</v>
      </c>
      <c r="C9">
        <v>0</v>
      </c>
      <c r="D9">
        <v>0</v>
      </c>
      <c r="E9">
        <v>0</v>
      </c>
      <c r="F9">
        <v>0.22</v>
      </c>
      <c r="G9">
        <v>5.5E-2</v>
      </c>
      <c r="I9">
        <v>2.09</v>
      </c>
      <c r="J9">
        <v>1.32</v>
      </c>
      <c r="K9">
        <v>0.185</v>
      </c>
      <c r="L9">
        <v>0.57999999999999996</v>
      </c>
      <c r="M9">
        <v>1.04375</v>
      </c>
    </row>
    <row r="10" spans="1:13" x14ac:dyDescent="0.35">
      <c r="A10" t="s">
        <v>90</v>
      </c>
      <c r="B10" t="s">
        <v>3</v>
      </c>
      <c r="C10">
        <v>9.5000000000000001E-2</v>
      </c>
      <c r="D10">
        <v>0.04</v>
      </c>
      <c r="E10">
        <v>0.115</v>
      </c>
      <c r="F10">
        <v>1.42</v>
      </c>
      <c r="G10">
        <v>0.41749999999999998</v>
      </c>
      <c r="I10">
        <v>0.42499999999999999</v>
      </c>
      <c r="J10">
        <v>0.29499999999999998</v>
      </c>
      <c r="K10">
        <v>1.07</v>
      </c>
      <c r="L10">
        <v>5.4749999999999996</v>
      </c>
      <c r="M10">
        <v>1.8162499999999999</v>
      </c>
    </row>
    <row r="11" spans="1:13" x14ac:dyDescent="0.35">
      <c r="A11" t="s">
        <v>91</v>
      </c>
      <c r="B11" t="s">
        <v>3</v>
      </c>
      <c r="C11">
        <v>4.4999999999999998E-2</v>
      </c>
      <c r="D11">
        <v>0.09</v>
      </c>
      <c r="E11">
        <v>0.02</v>
      </c>
      <c r="F11">
        <v>0.05</v>
      </c>
      <c r="G11">
        <v>5.1250000000000004E-2</v>
      </c>
      <c r="I11">
        <v>1.7350000000000001</v>
      </c>
      <c r="J11">
        <v>1.1399999999999999</v>
      </c>
      <c r="K11">
        <v>4.5549999999999997</v>
      </c>
      <c r="L11">
        <v>2.1549999999999998</v>
      </c>
      <c r="M11">
        <v>2.3962499999999998</v>
      </c>
    </row>
    <row r="12" spans="1:13" x14ac:dyDescent="0.35">
      <c r="A12" t="s">
        <v>92</v>
      </c>
      <c r="B12" t="s">
        <v>3</v>
      </c>
      <c r="C12">
        <v>0.315</v>
      </c>
      <c r="D12">
        <v>0.745</v>
      </c>
      <c r="E12">
        <v>0.70499999999999996</v>
      </c>
      <c r="F12">
        <v>0.5</v>
      </c>
      <c r="G12">
        <v>0.56625000000000003</v>
      </c>
      <c r="I12">
        <v>1.2050000000000001</v>
      </c>
      <c r="J12">
        <v>2.2799999999999998</v>
      </c>
      <c r="K12">
        <v>1.68</v>
      </c>
      <c r="L12">
        <v>2.1749999999999998</v>
      </c>
      <c r="M12">
        <v>1.835</v>
      </c>
    </row>
    <row r="13" spans="1:13" x14ac:dyDescent="0.35">
      <c r="A13" t="s">
        <v>93</v>
      </c>
      <c r="B13" t="s">
        <v>3</v>
      </c>
      <c r="C13">
        <v>0.68</v>
      </c>
      <c r="D13">
        <v>0</v>
      </c>
      <c r="E13">
        <v>0.43</v>
      </c>
      <c r="F13">
        <v>0.59499999999999997</v>
      </c>
      <c r="G13">
        <v>0.42625000000000002</v>
      </c>
      <c r="I13">
        <v>0.29499999999999998</v>
      </c>
      <c r="J13">
        <v>0.85</v>
      </c>
      <c r="K13">
        <v>0.47</v>
      </c>
      <c r="L13">
        <v>0.78</v>
      </c>
      <c r="M13">
        <v>0.59875</v>
      </c>
    </row>
    <row r="14" spans="1:13" x14ac:dyDescent="0.35">
      <c r="A14" t="s">
        <v>94</v>
      </c>
      <c r="B14" t="s">
        <v>3</v>
      </c>
      <c r="C14">
        <v>1.0249999999999999</v>
      </c>
      <c r="D14">
        <v>1.9</v>
      </c>
      <c r="E14">
        <v>2.7250000000000001</v>
      </c>
      <c r="F14">
        <v>0.155</v>
      </c>
      <c r="G14">
        <v>1.4512500000000002</v>
      </c>
      <c r="I14">
        <v>1.115</v>
      </c>
      <c r="J14">
        <v>3.25</v>
      </c>
      <c r="K14">
        <v>0.66</v>
      </c>
      <c r="L14">
        <v>0.40500000000000003</v>
      </c>
      <c r="M14">
        <v>1.3575000000000002</v>
      </c>
    </row>
    <row r="16" spans="1:13" x14ac:dyDescent="0.35">
      <c r="B16" t="s">
        <v>16</v>
      </c>
      <c r="C16">
        <f>AVERAGE(C3:C14)</f>
        <v>0.3133333333333333</v>
      </c>
      <c r="D16">
        <f t="shared" ref="D16:G16" si="0">AVERAGE(D3:D14)</f>
        <v>0.59791666666666676</v>
      </c>
      <c r="E16">
        <f t="shared" si="0"/>
        <v>0.44041666666666668</v>
      </c>
      <c r="F16">
        <f t="shared" si="0"/>
        <v>0.6662499999999999</v>
      </c>
      <c r="G16">
        <f t="shared" si="0"/>
        <v>0.50447916666666659</v>
      </c>
      <c r="I16">
        <f>AVERAGE(I3:I14)</f>
        <v>1.0125</v>
      </c>
      <c r="J16">
        <f t="shared" ref="J16:M16" si="1">AVERAGE(J3:J14)</f>
        <v>1.3991666666666667</v>
      </c>
      <c r="K16">
        <f t="shared" si="1"/>
        <v>1.37375</v>
      </c>
      <c r="L16">
        <f t="shared" si="1"/>
        <v>1.7116666666666669</v>
      </c>
      <c r="M16">
        <f t="shared" si="1"/>
        <v>1.3742708333333333</v>
      </c>
    </row>
    <row r="17" spans="1:13" x14ac:dyDescent="0.35">
      <c r="B17" t="s">
        <v>15</v>
      </c>
      <c r="C17">
        <f>STDEV(C3:C14)</f>
        <v>0.34218770323087916</v>
      </c>
      <c r="D17">
        <f t="shared" ref="D17:G17" si="2">STDEV(D3:D14)</f>
        <v>0.8601914647685166</v>
      </c>
      <c r="E17">
        <f t="shared" si="2"/>
        <v>0.77973905405862698</v>
      </c>
      <c r="F17">
        <f t="shared" si="2"/>
        <v>1.0440222154550338</v>
      </c>
      <c r="G17">
        <f t="shared" si="2"/>
        <v>0.55735843553576814</v>
      </c>
      <c r="I17">
        <f>STDEV(I3:I14)</f>
        <v>0.6499353114663865</v>
      </c>
      <c r="J17">
        <f t="shared" ref="J17:M17" si="3">STDEV(J3:J14)</f>
        <v>0.92848809982419878</v>
      </c>
      <c r="K17">
        <f t="shared" si="3"/>
        <v>1.2948238297158419</v>
      </c>
      <c r="L17">
        <f t="shared" si="3"/>
        <v>1.4656558155641346</v>
      </c>
      <c r="M17">
        <f t="shared" si="3"/>
        <v>0.6149818591035956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0</v>
      </c>
      <c r="D22">
        <v>0.03</v>
      </c>
      <c r="E22">
        <v>0</v>
      </c>
      <c r="F22">
        <v>1.4999999999999999E-2</v>
      </c>
      <c r="G22">
        <f>AVERAGE(C22:F22)</f>
        <v>1.125E-2</v>
      </c>
      <c r="I22">
        <v>1.51</v>
      </c>
      <c r="J22">
        <v>0.92</v>
      </c>
      <c r="K22">
        <v>0.65500000000000003</v>
      </c>
      <c r="L22">
        <v>0.30499999999999999</v>
      </c>
      <c r="M22">
        <f>AVERAGE(I22:L22)</f>
        <v>0.84750000000000003</v>
      </c>
    </row>
    <row r="23" spans="1:13" x14ac:dyDescent="0.35">
      <c r="A23" t="s">
        <v>50</v>
      </c>
      <c r="B23" t="s">
        <v>4</v>
      </c>
      <c r="C23">
        <v>0.58499999999999996</v>
      </c>
      <c r="D23">
        <v>0.75</v>
      </c>
      <c r="E23">
        <v>0.38500000000000001</v>
      </c>
      <c r="F23">
        <v>0</v>
      </c>
      <c r="G23">
        <f t="shared" ref="G23:G27" si="4">AVERAGE(C23:F23)</f>
        <v>0.43</v>
      </c>
      <c r="I23">
        <v>2.88</v>
      </c>
      <c r="J23">
        <v>0.67500000000000004</v>
      </c>
      <c r="K23">
        <v>3.145</v>
      </c>
      <c r="L23">
        <v>1.4</v>
      </c>
      <c r="M23">
        <f t="shared" ref="M23:M27" si="5">AVERAGE(I23:L23)</f>
        <v>2.0249999999999999</v>
      </c>
    </row>
    <row r="24" spans="1:13" x14ac:dyDescent="0.35">
      <c r="A24" t="s">
        <v>96</v>
      </c>
      <c r="B24" t="s">
        <v>4</v>
      </c>
      <c r="C24">
        <v>0.03</v>
      </c>
      <c r="D24">
        <v>0.115</v>
      </c>
      <c r="E24">
        <v>0.17499999999999999</v>
      </c>
      <c r="F24">
        <v>0.40500000000000003</v>
      </c>
      <c r="G24">
        <f t="shared" si="4"/>
        <v>0.18125000000000002</v>
      </c>
      <c r="I24">
        <v>2.7749999999999999</v>
      </c>
      <c r="J24">
        <v>1.01</v>
      </c>
      <c r="K24">
        <v>2.11</v>
      </c>
      <c r="L24">
        <v>1.845</v>
      </c>
      <c r="M24">
        <f t="shared" si="5"/>
        <v>1.9349999999999998</v>
      </c>
    </row>
    <row r="25" spans="1:13" x14ac:dyDescent="0.35">
      <c r="A25" t="s">
        <v>97</v>
      </c>
      <c r="B25" t="s">
        <v>4</v>
      </c>
      <c r="C25">
        <v>0.13</v>
      </c>
      <c r="D25">
        <v>0.77500000000000002</v>
      </c>
      <c r="E25">
        <v>0.75</v>
      </c>
      <c r="F25">
        <v>1.19</v>
      </c>
      <c r="G25">
        <f t="shared" si="4"/>
        <v>0.71124999999999994</v>
      </c>
      <c r="I25">
        <v>0</v>
      </c>
      <c r="J25">
        <v>0.09</v>
      </c>
      <c r="K25">
        <v>0.13500000000000001</v>
      </c>
      <c r="L25">
        <v>0.13500000000000001</v>
      </c>
      <c r="M25">
        <f t="shared" si="5"/>
        <v>0.09</v>
      </c>
    </row>
    <row r="26" spans="1:13" x14ac:dyDescent="0.35">
      <c r="A26" t="s">
        <v>98</v>
      </c>
      <c r="B26" t="s">
        <v>4</v>
      </c>
      <c r="C26">
        <v>0.01</v>
      </c>
      <c r="D26">
        <v>2.9750000000000001</v>
      </c>
      <c r="E26">
        <v>1.0449999999999999</v>
      </c>
      <c r="F26">
        <v>1.0349999999999999</v>
      </c>
      <c r="G26">
        <f t="shared" si="4"/>
        <v>1.2662499999999999</v>
      </c>
      <c r="I26">
        <v>0.31</v>
      </c>
      <c r="J26">
        <v>1.26</v>
      </c>
      <c r="K26">
        <v>2.16</v>
      </c>
      <c r="L26">
        <v>0.47499999999999998</v>
      </c>
      <c r="M26">
        <f t="shared" si="5"/>
        <v>1.05125</v>
      </c>
    </row>
    <row r="27" spans="1:13" x14ac:dyDescent="0.35">
      <c r="A27" t="s">
        <v>99</v>
      </c>
      <c r="B27" t="s">
        <v>4</v>
      </c>
      <c r="C27">
        <v>0</v>
      </c>
      <c r="D27">
        <v>0</v>
      </c>
      <c r="E27">
        <v>0</v>
      </c>
      <c r="F27">
        <v>0.09</v>
      </c>
      <c r="G27">
        <f t="shared" si="4"/>
        <v>2.2499999999999999E-2</v>
      </c>
      <c r="I27">
        <v>6.5000000000000002E-2</v>
      </c>
      <c r="J27">
        <v>0.54</v>
      </c>
      <c r="K27">
        <v>0.33500000000000002</v>
      </c>
      <c r="L27">
        <v>0</v>
      </c>
      <c r="M27">
        <f t="shared" si="5"/>
        <v>0.23499999999999999</v>
      </c>
    </row>
    <row r="28" spans="1:13" x14ac:dyDescent="0.35">
      <c r="A28" t="s">
        <v>100</v>
      </c>
      <c r="B28" t="s">
        <v>4</v>
      </c>
      <c r="C28">
        <v>1.155</v>
      </c>
      <c r="D28">
        <v>2.5649999999999999</v>
      </c>
      <c r="E28">
        <v>2.9</v>
      </c>
      <c r="F28">
        <v>1.145</v>
      </c>
      <c r="G28">
        <f t="shared" ref="G28:G35" si="6">AVERAGE(C28:F28)</f>
        <v>1.9412499999999997</v>
      </c>
      <c r="I28">
        <v>1.095</v>
      </c>
      <c r="J28">
        <v>1.57</v>
      </c>
      <c r="K28">
        <v>1.5349999999999999</v>
      </c>
      <c r="L28">
        <v>2.54</v>
      </c>
      <c r="M28">
        <f t="shared" ref="M28:M35" si="7">AVERAGE(I28:L28)</f>
        <v>1.6850000000000001</v>
      </c>
    </row>
    <row r="29" spans="1:13" x14ac:dyDescent="0.35">
      <c r="A29" t="s">
        <v>101</v>
      </c>
      <c r="B29" t="s">
        <v>4</v>
      </c>
      <c r="C29">
        <v>0.01</v>
      </c>
      <c r="D29">
        <v>0.03</v>
      </c>
      <c r="E29">
        <v>0</v>
      </c>
      <c r="F29">
        <v>0.08</v>
      </c>
      <c r="G29">
        <f t="shared" si="6"/>
        <v>0.03</v>
      </c>
      <c r="I29">
        <v>1.18</v>
      </c>
      <c r="J29">
        <v>0.55500000000000005</v>
      </c>
      <c r="K29">
        <v>2.31</v>
      </c>
      <c r="L29">
        <v>2.97</v>
      </c>
      <c r="M29">
        <f t="shared" si="7"/>
        <v>1.7537500000000001</v>
      </c>
    </row>
    <row r="30" spans="1:13" x14ac:dyDescent="0.35">
      <c r="A30" t="s">
        <v>102</v>
      </c>
      <c r="B30" t="s">
        <v>4</v>
      </c>
      <c r="C30">
        <v>0.27</v>
      </c>
      <c r="D30">
        <v>0.37</v>
      </c>
      <c r="E30">
        <v>0.39</v>
      </c>
      <c r="F30">
        <v>0.19500000000000001</v>
      </c>
      <c r="G30">
        <f t="shared" si="6"/>
        <v>0.30625000000000002</v>
      </c>
      <c r="I30">
        <v>1.28</v>
      </c>
      <c r="J30">
        <v>0</v>
      </c>
      <c r="K30">
        <v>1.2849999999999999</v>
      </c>
      <c r="L30">
        <v>1.71</v>
      </c>
      <c r="M30">
        <f t="shared" si="7"/>
        <v>1.0687500000000001</v>
      </c>
    </row>
    <row r="31" spans="1:13" x14ac:dyDescent="0.35">
      <c r="A31" t="s">
        <v>103</v>
      </c>
      <c r="B31" t="s">
        <v>4</v>
      </c>
      <c r="C31">
        <v>6.5000000000000002E-2</v>
      </c>
      <c r="D31">
        <v>0.02</v>
      </c>
      <c r="E31">
        <v>0.02</v>
      </c>
      <c r="F31">
        <v>0.31</v>
      </c>
      <c r="G31">
        <f t="shared" si="6"/>
        <v>0.10375000000000001</v>
      </c>
      <c r="I31">
        <v>0</v>
      </c>
      <c r="J31">
        <v>4.4999999999999998E-2</v>
      </c>
      <c r="K31">
        <v>0.26</v>
      </c>
      <c r="L31">
        <v>0.49</v>
      </c>
      <c r="M31">
        <f t="shared" si="7"/>
        <v>0.19874999999999998</v>
      </c>
    </row>
    <row r="32" spans="1:13" x14ac:dyDescent="0.35">
      <c r="A32" t="s">
        <v>104</v>
      </c>
      <c r="B32" t="s">
        <v>4</v>
      </c>
      <c r="C32">
        <v>0.95499999999999996</v>
      </c>
      <c r="D32">
        <v>0.71499999999999997</v>
      </c>
      <c r="E32">
        <v>1.46</v>
      </c>
      <c r="F32">
        <v>5.31</v>
      </c>
      <c r="G32">
        <f t="shared" si="6"/>
        <v>2.11</v>
      </c>
      <c r="I32">
        <v>1.55</v>
      </c>
      <c r="J32">
        <v>0.29499999999999998</v>
      </c>
      <c r="K32">
        <v>2.145</v>
      </c>
      <c r="L32">
        <v>1.96</v>
      </c>
      <c r="M32">
        <f t="shared" si="7"/>
        <v>1.4875</v>
      </c>
    </row>
    <row r="33" spans="1:15" x14ac:dyDescent="0.35">
      <c r="A33" t="s">
        <v>105</v>
      </c>
      <c r="B33" t="s">
        <v>4</v>
      </c>
      <c r="C33">
        <v>0.89500000000000002</v>
      </c>
      <c r="D33">
        <v>2.63</v>
      </c>
      <c r="E33">
        <v>1.6950000000000001</v>
      </c>
      <c r="F33">
        <v>1.07</v>
      </c>
      <c r="G33">
        <f t="shared" si="6"/>
        <v>1.5725</v>
      </c>
      <c r="I33">
        <v>1.0449999999999999</v>
      </c>
      <c r="J33">
        <v>2.7</v>
      </c>
      <c r="K33">
        <v>0.81499999999999995</v>
      </c>
      <c r="L33">
        <v>0.96499999999999997</v>
      </c>
      <c r="M33">
        <f t="shared" si="7"/>
        <v>1.3812500000000001</v>
      </c>
    </row>
    <row r="34" spans="1:15" x14ac:dyDescent="0.35">
      <c r="A34" t="s">
        <v>106</v>
      </c>
      <c r="B34" t="s">
        <v>4</v>
      </c>
      <c r="C34">
        <v>2.5000000000000001E-2</v>
      </c>
      <c r="D34">
        <v>2.5000000000000001E-2</v>
      </c>
      <c r="E34">
        <v>2.5000000000000001E-2</v>
      </c>
      <c r="F34">
        <v>5.5E-2</v>
      </c>
      <c r="G34">
        <f t="shared" si="6"/>
        <v>3.2500000000000001E-2</v>
      </c>
      <c r="I34">
        <v>0.4</v>
      </c>
      <c r="J34">
        <v>2.895</v>
      </c>
      <c r="K34">
        <v>0.95</v>
      </c>
      <c r="L34">
        <v>5.8250000000000002</v>
      </c>
      <c r="M34">
        <f t="shared" si="7"/>
        <v>2.5175000000000001</v>
      </c>
    </row>
    <row r="35" spans="1:15" x14ac:dyDescent="0.35">
      <c r="A35" t="s">
        <v>107</v>
      </c>
      <c r="B35" t="s">
        <v>4</v>
      </c>
      <c r="C35">
        <v>1.1399999999999999</v>
      </c>
      <c r="D35">
        <v>0.54500000000000004</v>
      </c>
      <c r="E35">
        <v>0.59499999999999997</v>
      </c>
      <c r="F35">
        <v>0.26500000000000001</v>
      </c>
      <c r="G35">
        <f t="shared" si="6"/>
        <v>0.63625000000000009</v>
      </c>
      <c r="I35">
        <v>0.625</v>
      </c>
      <c r="J35">
        <v>0.105</v>
      </c>
      <c r="K35">
        <v>0.37</v>
      </c>
      <c r="L35">
        <v>1.01</v>
      </c>
      <c r="M35">
        <f t="shared" si="7"/>
        <v>0.52750000000000008</v>
      </c>
    </row>
    <row r="40" spans="1:15" x14ac:dyDescent="0.35">
      <c r="B40" t="s">
        <v>16</v>
      </c>
      <c r="C40">
        <f>AVERAGE(C22:C35)</f>
        <v>0.37642857142857145</v>
      </c>
      <c r="D40">
        <f>AVERAGE(D22:D35)</f>
        <v>0.82464285714285701</v>
      </c>
      <c r="E40">
        <f>AVERAGE(E22:E35)</f>
        <v>0.67428571428571427</v>
      </c>
      <c r="F40">
        <f>AVERAGE(F22:F35)</f>
        <v>0.79749999999999999</v>
      </c>
      <c r="G40">
        <f>AVERAGE(G22:G35)</f>
        <v>0.66821428571428576</v>
      </c>
      <c r="I40">
        <f>AVERAGE(I22:I35)</f>
        <v>1.0510714285714287</v>
      </c>
      <c r="J40">
        <f>AVERAGE(J22:J35)</f>
        <v>0.90428571428571425</v>
      </c>
      <c r="K40">
        <f>AVERAGE(K22:K35)</f>
        <v>1.3007142857142859</v>
      </c>
      <c r="L40">
        <f>AVERAGE(L22:L35)</f>
        <v>1.5449999999999999</v>
      </c>
      <c r="M40">
        <f>AVERAGE(M22:M35)</f>
        <v>1.2002678571428571</v>
      </c>
    </row>
    <row r="41" spans="1:15" x14ac:dyDescent="0.35">
      <c r="B41" t="s">
        <v>15</v>
      </c>
      <c r="C41">
        <f>STDEV(C22:C35)</f>
        <v>0.4641676942136842</v>
      </c>
      <c r="D41">
        <f>STDEV(D22:D35)</f>
        <v>1.0724010879361292</v>
      </c>
      <c r="E41">
        <f>STDEV(E22:E35)</f>
        <v>0.84988202154737391</v>
      </c>
      <c r="F41">
        <f>STDEV(F22:F35)</f>
        <v>1.3762096078052151</v>
      </c>
      <c r="G41">
        <f>STDEV(G22:G35)</f>
        <v>0.7483898925818554</v>
      </c>
      <c r="I41">
        <f>STDEV(I22:I35)</f>
        <v>0.9275239548460118</v>
      </c>
      <c r="J41">
        <f>STDEV(J22:J35)</f>
        <v>0.93253966123710774</v>
      </c>
      <c r="K41">
        <f>STDEV(K22:K35)</f>
        <v>0.94453866871785352</v>
      </c>
      <c r="L41">
        <f>STDEV(L22:L35)</f>
        <v>1.5302790092508771</v>
      </c>
      <c r="M41">
        <f>STDEV(M22:M35)</f>
        <v>0.75425558349508848</v>
      </c>
    </row>
    <row r="44" spans="1:15" ht="23.5" x14ac:dyDescent="0.35">
      <c r="B44" s="1" t="s">
        <v>35</v>
      </c>
    </row>
    <row r="46" spans="1:15" ht="14.5" customHeight="1" x14ac:dyDescent="0.35">
      <c r="B46" s="22" t="s">
        <v>36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4.5" customHeight="1" x14ac:dyDescent="0.35">
      <c r="B47" s="20"/>
      <c r="C47" s="20"/>
      <c r="D47" s="20" t="s">
        <v>37</v>
      </c>
      <c r="E47" s="20"/>
      <c r="F47" s="20" t="s">
        <v>38</v>
      </c>
      <c r="G47" s="20"/>
      <c r="H47" s="20" t="s">
        <v>39</v>
      </c>
      <c r="I47" s="20"/>
      <c r="J47" s="20" t="s">
        <v>40</v>
      </c>
      <c r="K47" s="20"/>
      <c r="L47" s="20" t="s">
        <v>41</v>
      </c>
      <c r="M47" s="20"/>
      <c r="N47" s="20" t="s">
        <v>42</v>
      </c>
      <c r="O47" s="20"/>
    </row>
    <row r="48" spans="1:15" x14ac:dyDescent="0.35">
      <c r="B48" s="8" t="s">
        <v>70</v>
      </c>
      <c r="C48" s="8"/>
      <c r="D48" s="3">
        <v>6.3490000000000002</v>
      </c>
      <c r="E48" s="8"/>
      <c r="F48" s="3">
        <v>1</v>
      </c>
      <c r="G48" s="8"/>
      <c r="H48" s="3">
        <v>6.3490000000000002</v>
      </c>
      <c r="I48" s="8"/>
      <c r="J48" s="3">
        <v>16.504999999999999</v>
      </c>
      <c r="K48" s="8"/>
      <c r="L48" s="3" t="s">
        <v>69</v>
      </c>
      <c r="M48" s="8"/>
      <c r="N48" s="3">
        <v>0.39800000000000002</v>
      </c>
      <c r="O48" s="8"/>
    </row>
    <row r="49" spans="2:15" ht="29" x14ac:dyDescent="0.35">
      <c r="B49" s="8" t="s">
        <v>71</v>
      </c>
      <c r="C49" s="8"/>
      <c r="D49" s="3">
        <v>0.36899999999999999</v>
      </c>
      <c r="E49" s="8"/>
      <c r="F49" s="3">
        <v>1</v>
      </c>
      <c r="G49" s="8"/>
      <c r="H49" s="3">
        <v>0.36899999999999999</v>
      </c>
      <c r="I49" s="8"/>
      <c r="J49" s="3">
        <v>0.95799999999999996</v>
      </c>
      <c r="K49" s="8"/>
      <c r="L49" s="3">
        <v>0.33700000000000002</v>
      </c>
      <c r="M49" s="8"/>
      <c r="N49" s="3">
        <v>2.3E-2</v>
      </c>
      <c r="O49" s="8"/>
    </row>
    <row r="50" spans="2:15" x14ac:dyDescent="0.35">
      <c r="B50" s="8" t="s">
        <v>45</v>
      </c>
      <c r="C50" s="8"/>
      <c r="D50" s="3">
        <v>9.2319999999999993</v>
      </c>
      <c r="E50" s="8"/>
      <c r="F50" s="3">
        <v>24</v>
      </c>
      <c r="G50" s="8"/>
      <c r="H50" s="3">
        <v>0.38500000000000001</v>
      </c>
      <c r="I50" s="8"/>
      <c r="J50" s="3"/>
      <c r="K50" s="8"/>
      <c r="L50" s="3"/>
      <c r="M50" s="8"/>
      <c r="N50" s="3"/>
      <c r="O50" s="8"/>
    </row>
    <row r="51" spans="2:15" ht="15" thickBot="1" x14ac:dyDescent="0.4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14.5" customHeight="1" x14ac:dyDescent="0.35">
      <c r="B52" s="21" t="s">
        <v>46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4" spans="2:15" ht="14.5" customHeight="1" x14ac:dyDescent="0.35">
      <c r="B54" s="22" t="s">
        <v>47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ht="14.5" customHeight="1" x14ac:dyDescent="0.35">
      <c r="B55" s="20"/>
      <c r="C55" s="20"/>
      <c r="D55" s="20" t="s">
        <v>37</v>
      </c>
      <c r="E55" s="20"/>
      <c r="F55" s="20" t="s">
        <v>38</v>
      </c>
      <c r="G55" s="20"/>
      <c r="H55" s="20" t="s">
        <v>39</v>
      </c>
      <c r="I55" s="20"/>
      <c r="J55" s="20" t="s">
        <v>40</v>
      </c>
      <c r="K55" s="20"/>
      <c r="L55" s="20" t="s">
        <v>41</v>
      </c>
      <c r="M55" s="20"/>
      <c r="N55" s="20" t="s">
        <v>42</v>
      </c>
      <c r="O55" s="20"/>
    </row>
    <row r="56" spans="2:15" x14ac:dyDescent="0.35">
      <c r="B56" s="8" t="s">
        <v>48</v>
      </c>
      <c r="C56" s="8"/>
      <c r="D56" s="3" t="s">
        <v>82</v>
      </c>
      <c r="E56" s="8"/>
      <c r="F56" s="3">
        <v>1</v>
      </c>
      <c r="G56" s="8"/>
      <c r="H56" s="3" t="s">
        <v>82</v>
      </c>
      <c r="I56" s="8"/>
      <c r="J56" s="3" t="s">
        <v>83</v>
      </c>
      <c r="K56" s="8"/>
      <c r="L56" s="3">
        <v>0.98</v>
      </c>
      <c r="M56" s="8"/>
      <c r="N56" s="3">
        <v>0</v>
      </c>
      <c r="O56" s="8"/>
    </row>
    <row r="57" spans="2:15" x14ac:dyDescent="0.35">
      <c r="B57" s="8" t="s">
        <v>45</v>
      </c>
      <c r="C57" s="8"/>
      <c r="D57" s="3">
        <v>13.022</v>
      </c>
      <c r="E57" s="8"/>
      <c r="F57" s="3">
        <v>24</v>
      </c>
      <c r="G57" s="8"/>
      <c r="H57" s="3">
        <v>0.54300000000000004</v>
      </c>
      <c r="I57" s="8"/>
      <c r="J57" s="3"/>
      <c r="K57" s="8"/>
      <c r="L57" s="3"/>
      <c r="M57" s="8"/>
      <c r="N57" s="3"/>
      <c r="O57" s="8"/>
    </row>
    <row r="58" spans="2:15" ht="15" thickBot="1" x14ac:dyDescent="0.4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2:15" ht="14.5" customHeight="1" x14ac:dyDescent="0.35">
      <c r="B59" s="21" t="s">
        <v>46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2" spans="2:15" ht="17.5" x14ac:dyDescent="0.35">
      <c r="B62" s="4" t="s">
        <v>49</v>
      </c>
    </row>
    <row r="64" spans="2:15" ht="15.5" x14ac:dyDescent="0.35">
      <c r="B64" s="5" t="s">
        <v>53</v>
      </c>
    </row>
    <row r="69" spans="2:14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2:14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14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2:14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4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2:14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2:14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2:14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2:14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4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4" x14ac:dyDescent="0.3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2:14" x14ac:dyDescent="0.3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2:14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2:14" x14ac:dyDescent="0.3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2:14" x14ac:dyDescent="0.3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4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2:14" x14ac:dyDescent="0.3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2:14" x14ac:dyDescent="0.3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2:14" x14ac:dyDescent="0.3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2:14" x14ac:dyDescent="0.3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2:14" x14ac:dyDescent="0.3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2:14" x14ac:dyDescent="0.3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2:14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2:14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2:14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2:14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2:14" x14ac:dyDescent="0.3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2:14" x14ac:dyDescent="0.3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2:14" x14ac:dyDescent="0.3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2:14" x14ac:dyDescent="0.3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2:14" x14ac:dyDescent="0.3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2:14" x14ac:dyDescent="0.3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2:14" x14ac:dyDescent="0.3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2:14" x14ac:dyDescent="0.3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2:14" x14ac:dyDescent="0.3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2:14" x14ac:dyDescent="0.3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4" x14ac:dyDescent="0.3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2:14" x14ac:dyDescent="0.3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4" x14ac:dyDescent="0.3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4" x14ac:dyDescent="0.3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4" x14ac:dyDescent="0.3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2:14" x14ac:dyDescent="0.3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2:14" x14ac:dyDescent="0.3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2:14" x14ac:dyDescent="0.3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2:14" x14ac:dyDescent="0.3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2:14" x14ac:dyDescent="0.3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2:14" x14ac:dyDescent="0.3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2:14" x14ac:dyDescent="0.3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2:14" x14ac:dyDescent="0.3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2:14" x14ac:dyDescent="0.3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2:14" x14ac:dyDescent="0.3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2:14" x14ac:dyDescent="0.3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2:14" x14ac:dyDescent="0.3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2:14" x14ac:dyDescent="0.3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2:14" x14ac:dyDescent="0.3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2:14" x14ac:dyDescent="0.3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2:14" x14ac:dyDescent="0.3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2:14" x14ac:dyDescent="0.3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2:14" x14ac:dyDescent="0.3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2:14" x14ac:dyDescent="0.3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2:14" x14ac:dyDescent="0.3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2:14" x14ac:dyDescent="0.3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2:14" x14ac:dyDescent="0.3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2:14" x14ac:dyDescent="0.3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2:14" x14ac:dyDescent="0.3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2:14" x14ac:dyDescent="0.3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2:14" x14ac:dyDescent="0.3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2:14" x14ac:dyDescent="0.3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2:14" x14ac:dyDescent="0.3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2:14" x14ac:dyDescent="0.3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2:14" x14ac:dyDescent="0.3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2:14" x14ac:dyDescent="0.3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2:14" x14ac:dyDescent="0.3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2:14" x14ac:dyDescent="0.3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2:14" x14ac:dyDescent="0.3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2:14" x14ac:dyDescent="0.3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2:14" x14ac:dyDescent="0.3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2:14" x14ac:dyDescent="0.3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2:14" x14ac:dyDescent="0.3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2:14" x14ac:dyDescent="0.3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2:14" x14ac:dyDescent="0.3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2:14" x14ac:dyDescent="0.3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2:14" x14ac:dyDescent="0.3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2:14" x14ac:dyDescent="0.3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2:14" x14ac:dyDescent="0.3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2:14" x14ac:dyDescent="0.3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2:14" x14ac:dyDescent="0.3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2:14" x14ac:dyDescent="0.3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2:14" x14ac:dyDescent="0.3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2:14" x14ac:dyDescent="0.3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2:14" x14ac:dyDescent="0.3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2:14" x14ac:dyDescent="0.3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2:14" x14ac:dyDescent="0.3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2:14" x14ac:dyDescent="0.3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2:14" x14ac:dyDescent="0.3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2:14" x14ac:dyDescent="0.3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2:14" x14ac:dyDescent="0.3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2:14" x14ac:dyDescent="0.3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2:14" x14ac:dyDescent="0.3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2:14" x14ac:dyDescent="0.3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2:14" x14ac:dyDescent="0.3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2:14" x14ac:dyDescent="0.3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2:14" x14ac:dyDescent="0.3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2:14" x14ac:dyDescent="0.3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2:14" x14ac:dyDescent="0.3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2:14" x14ac:dyDescent="0.3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2:14" x14ac:dyDescent="0.3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2:14" x14ac:dyDescent="0.3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2:14" x14ac:dyDescent="0.3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2:14" x14ac:dyDescent="0.3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14" x14ac:dyDescent="0.3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2:14" x14ac:dyDescent="0.3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2:14" x14ac:dyDescent="0.3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2:14" x14ac:dyDescent="0.3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2:14" x14ac:dyDescent="0.3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x14ac:dyDescent="0.3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2:14" x14ac:dyDescent="0.3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2:14" x14ac:dyDescent="0.3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2:14" x14ac:dyDescent="0.3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2:14" x14ac:dyDescent="0.3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2:14" x14ac:dyDescent="0.3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2:14" x14ac:dyDescent="0.3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2:14" x14ac:dyDescent="0.3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2:14" x14ac:dyDescent="0.3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2:14" x14ac:dyDescent="0.3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2:14" x14ac:dyDescent="0.3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2:14" x14ac:dyDescent="0.3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2:14" x14ac:dyDescent="0.3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2:14" x14ac:dyDescent="0.3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2:14" x14ac:dyDescent="0.3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2:14" x14ac:dyDescent="0.3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2:14" x14ac:dyDescent="0.3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2:14" x14ac:dyDescent="0.3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2:14" x14ac:dyDescent="0.3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2:14" x14ac:dyDescent="0.3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2:14" x14ac:dyDescent="0.3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2:14" x14ac:dyDescent="0.3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2:14" x14ac:dyDescent="0.3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2:14" x14ac:dyDescent="0.3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2:14" x14ac:dyDescent="0.3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2:14" x14ac:dyDescent="0.3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2:14" x14ac:dyDescent="0.3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2:14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2:14" x14ac:dyDescent="0.3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2:14" x14ac:dyDescent="0.3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2:14" x14ac:dyDescent="0.3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2:14" x14ac:dyDescent="0.3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2:14" x14ac:dyDescent="0.3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2:14" x14ac:dyDescent="0.3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2:14" x14ac:dyDescent="0.3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2:14" x14ac:dyDescent="0.3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2:14" x14ac:dyDescent="0.3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2:14" x14ac:dyDescent="0.3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2:14" x14ac:dyDescent="0.3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2:14" x14ac:dyDescent="0.3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2:14" x14ac:dyDescent="0.3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2:14" x14ac:dyDescent="0.3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2:14" x14ac:dyDescent="0.3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2:14" x14ac:dyDescent="0.3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2:14" x14ac:dyDescent="0.3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2:14" x14ac:dyDescent="0.3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2:14" x14ac:dyDescent="0.3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2:14" x14ac:dyDescent="0.3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2:14" x14ac:dyDescent="0.3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2:14" x14ac:dyDescent="0.3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2:14" x14ac:dyDescent="0.3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2:14" x14ac:dyDescent="0.3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2:14" x14ac:dyDescent="0.3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2:14" x14ac:dyDescent="0.3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2:14" x14ac:dyDescent="0.3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2:14" x14ac:dyDescent="0.3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2:14" x14ac:dyDescent="0.3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2:14" x14ac:dyDescent="0.3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2:14" x14ac:dyDescent="0.3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2:14" x14ac:dyDescent="0.3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2:14" x14ac:dyDescent="0.3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2:14" x14ac:dyDescent="0.3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2:14" x14ac:dyDescent="0.3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2:14" x14ac:dyDescent="0.3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2:14" x14ac:dyDescent="0.3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2:14" x14ac:dyDescent="0.3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2:14" x14ac:dyDescent="0.3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2:14" x14ac:dyDescent="0.3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2:14" x14ac:dyDescent="0.3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2:14" x14ac:dyDescent="0.3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2:14" x14ac:dyDescent="0.3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2:14" x14ac:dyDescent="0.3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2:14" x14ac:dyDescent="0.3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</sheetData>
  <mergeCells count="20">
    <mergeCell ref="B46:O46"/>
    <mergeCell ref="B47:C47"/>
    <mergeCell ref="D47:E47"/>
    <mergeCell ref="F47:G47"/>
    <mergeCell ref="H47:I47"/>
    <mergeCell ref="J47:K47"/>
    <mergeCell ref="L47:M47"/>
    <mergeCell ref="N47:O47"/>
    <mergeCell ref="B51:O51"/>
    <mergeCell ref="B52:O52"/>
    <mergeCell ref="B54:O54"/>
    <mergeCell ref="B55:C55"/>
    <mergeCell ref="D55:E55"/>
    <mergeCell ref="B58:O58"/>
    <mergeCell ref="B59:O59"/>
    <mergeCell ref="F55:G55"/>
    <mergeCell ref="H55:I55"/>
    <mergeCell ref="J55:K55"/>
    <mergeCell ref="L55:M55"/>
    <mergeCell ref="N55:O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9"/>
  <sheetViews>
    <sheetView zoomScale="50" zoomScaleNormal="50" workbookViewId="0">
      <selection activeCell="A22" sqref="A22:A35"/>
    </sheetView>
  </sheetViews>
  <sheetFormatPr baseColWidth="10" defaultRowHeight="14.5" x14ac:dyDescent="0.35"/>
  <sheetData>
    <row r="1" spans="1:44" x14ac:dyDescent="0.35">
      <c r="C1" t="s">
        <v>19</v>
      </c>
      <c r="E1" t="s">
        <v>6</v>
      </c>
      <c r="I1" t="s">
        <v>32</v>
      </c>
    </row>
    <row r="2" spans="1:44" x14ac:dyDescent="0.35">
      <c r="C2" t="s">
        <v>28</v>
      </c>
      <c r="D2" t="s">
        <v>29</v>
      </c>
      <c r="E2" t="s">
        <v>30</v>
      </c>
      <c r="F2" t="s">
        <v>31</v>
      </c>
      <c r="I2" t="s">
        <v>33</v>
      </c>
      <c r="L2" s="6" t="s">
        <v>34</v>
      </c>
      <c r="AB2" t="s">
        <v>54</v>
      </c>
      <c r="AC2" s="6" t="s">
        <v>19</v>
      </c>
    </row>
    <row r="3" spans="1:44" ht="23.5" x14ac:dyDescent="0.35">
      <c r="A3" t="s">
        <v>84</v>
      </c>
      <c r="B3" t="s">
        <v>3</v>
      </c>
      <c r="C3">
        <v>45.07</v>
      </c>
      <c r="D3">
        <v>46.56</v>
      </c>
      <c r="E3">
        <v>66</v>
      </c>
      <c r="F3">
        <v>69</v>
      </c>
      <c r="L3" s="1" t="s">
        <v>35</v>
      </c>
      <c r="Z3" s="10"/>
      <c r="AA3" s="10"/>
      <c r="AC3" s="1" t="s">
        <v>35</v>
      </c>
      <c r="AQ3" s="10"/>
      <c r="AR3" s="10"/>
    </row>
    <row r="4" spans="1:44" x14ac:dyDescent="0.35">
      <c r="A4" t="s">
        <v>85</v>
      </c>
      <c r="B4" t="s">
        <v>3</v>
      </c>
      <c r="C4">
        <v>52.04</v>
      </c>
      <c r="D4">
        <v>53.6</v>
      </c>
      <c r="E4">
        <v>76</v>
      </c>
      <c r="F4">
        <v>76</v>
      </c>
      <c r="Z4" s="10"/>
      <c r="AA4" s="10"/>
      <c r="AQ4" s="10"/>
      <c r="AR4" s="10"/>
    </row>
    <row r="5" spans="1:44" ht="14.5" customHeight="1" x14ac:dyDescent="0.35">
      <c r="A5" t="s">
        <v>86</v>
      </c>
      <c r="B5" t="s">
        <v>3</v>
      </c>
      <c r="C5">
        <v>50.65</v>
      </c>
      <c r="D5">
        <v>46.86</v>
      </c>
      <c r="E5">
        <v>69</v>
      </c>
      <c r="F5">
        <v>68.8</v>
      </c>
      <c r="L5" s="22" t="s">
        <v>36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15"/>
      <c r="AA5" s="15"/>
      <c r="AC5" s="22" t="s">
        <v>36</v>
      </c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5"/>
      <c r="AR5" s="15"/>
    </row>
    <row r="6" spans="1:44" ht="14.5" customHeight="1" x14ac:dyDescent="0.35">
      <c r="A6" t="s">
        <v>87</v>
      </c>
      <c r="B6" t="s">
        <v>3</v>
      </c>
      <c r="C6">
        <v>53.35</v>
      </c>
      <c r="D6">
        <v>54.32</v>
      </c>
      <c r="E6">
        <v>75</v>
      </c>
      <c r="F6">
        <v>76.5</v>
      </c>
      <c r="L6" s="20"/>
      <c r="M6" s="20"/>
      <c r="N6" s="20" t="s">
        <v>37</v>
      </c>
      <c r="O6" s="20"/>
      <c r="P6" s="20" t="s">
        <v>38</v>
      </c>
      <c r="Q6" s="20"/>
      <c r="R6" s="20" t="s">
        <v>39</v>
      </c>
      <c r="S6" s="20"/>
      <c r="T6" s="20" t="s">
        <v>40</v>
      </c>
      <c r="U6" s="20"/>
      <c r="V6" s="20" t="s">
        <v>41</v>
      </c>
      <c r="W6" s="20"/>
      <c r="X6" s="20" t="s">
        <v>42</v>
      </c>
      <c r="Y6" s="20"/>
      <c r="Z6" s="15"/>
      <c r="AA6" s="15"/>
      <c r="AC6" s="20"/>
      <c r="AD6" s="20"/>
      <c r="AE6" s="20" t="s">
        <v>37</v>
      </c>
      <c r="AF6" s="20"/>
      <c r="AG6" s="20" t="s">
        <v>38</v>
      </c>
      <c r="AH6" s="20"/>
      <c r="AI6" s="20" t="s">
        <v>39</v>
      </c>
      <c r="AJ6" s="20"/>
      <c r="AK6" s="20" t="s">
        <v>40</v>
      </c>
      <c r="AL6" s="20"/>
      <c r="AM6" s="20" t="s">
        <v>41</v>
      </c>
      <c r="AN6" s="20"/>
      <c r="AO6" s="20" t="s">
        <v>42</v>
      </c>
      <c r="AP6" s="20"/>
      <c r="AQ6" s="15"/>
      <c r="AR6" s="15"/>
    </row>
    <row r="7" spans="1:44" x14ac:dyDescent="0.35">
      <c r="A7" t="s">
        <v>88</v>
      </c>
      <c r="B7" t="s">
        <v>3</v>
      </c>
      <c r="C7">
        <v>42.64</v>
      </c>
      <c r="D7">
        <v>42.66</v>
      </c>
      <c r="E7">
        <v>63</v>
      </c>
      <c r="F7">
        <v>63</v>
      </c>
      <c r="L7" s="8" t="s">
        <v>43</v>
      </c>
      <c r="M7" s="8"/>
      <c r="N7" s="3">
        <v>4.2290000000000001</v>
      </c>
      <c r="O7" s="8"/>
      <c r="P7" s="3">
        <v>1</v>
      </c>
      <c r="Q7" s="8"/>
      <c r="R7" s="3">
        <v>4.2290000000000001</v>
      </c>
      <c r="S7" s="8"/>
      <c r="T7" s="3">
        <v>4.1029999999999998</v>
      </c>
      <c r="U7" s="8"/>
      <c r="V7" s="3">
        <v>5.3999999999999999E-2</v>
      </c>
      <c r="W7" s="8"/>
      <c r="X7" s="3">
        <v>0.13100000000000001</v>
      </c>
      <c r="Y7" s="8"/>
      <c r="Z7" s="12"/>
      <c r="AA7" s="11"/>
      <c r="AC7" s="8" t="s">
        <v>43</v>
      </c>
      <c r="AD7" s="8"/>
      <c r="AE7" s="3">
        <v>5.3019999999999996</v>
      </c>
      <c r="AF7" s="8"/>
      <c r="AG7" s="3">
        <v>1</v>
      </c>
      <c r="AH7" s="8"/>
      <c r="AI7" s="3">
        <v>5.3019999999999996</v>
      </c>
      <c r="AJ7" s="8"/>
      <c r="AK7" s="3">
        <v>2.04</v>
      </c>
      <c r="AL7" s="8"/>
      <c r="AM7" s="3">
        <v>0.16600000000000001</v>
      </c>
      <c r="AN7" s="8"/>
      <c r="AO7" s="3">
        <v>7.8E-2</v>
      </c>
      <c r="AP7" s="8"/>
      <c r="AQ7" s="12"/>
      <c r="AR7" s="11"/>
    </row>
    <row r="8" spans="1:44" ht="29" x14ac:dyDescent="0.35">
      <c r="A8" t="s">
        <v>40</v>
      </c>
      <c r="B8" t="s">
        <v>3</v>
      </c>
      <c r="C8">
        <v>54.43</v>
      </c>
      <c r="D8">
        <v>53.46</v>
      </c>
      <c r="E8">
        <v>63</v>
      </c>
      <c r="F8">
        <v>62.2</v>
      </c>
      <c r="L8" s="8" t="s">
        <v>44</v>
      </c>
      <c r="M8" s="8"/>
      <c r="N8" s="3">
        <v>3.41</v>
      </c>
      <c r="O8" s="8"/>
      <c r="P8" s="3">
        <v>1</v>
      </c>
      <c r="Q8" s="8"/>
      <c r="R8" s="3">
        <v>3.41</v>
      </c>
      <c r="S8" s="8"/>
      <c r="T8" s="3">
        <v>3.3090000000000002</v>
      </c>
      <c r="U8" s="8"/>
      <c r="V8" s="3">
        <v>8.1000000000000003E-2</v>
      </c>
      <c r="W8" s="8"/>
      <c r="X8" s="3">
        <v>0.105</v>
      </c>
      <c r="Y8" s="8"/>
      <c r="Z8" s="12"/>
      <c r="AA8" s="11"/>
      <c r="AC8" s="8" t="s">
        <v>44</v>
      </c>
      <c r="AD8" s="8"/>
      <c r="AE8" s="3">
        <v>0.63700000000000001</v>
      </c>
      <c r="AF8" s="8"/>
      <c r="AG8" s="3">
        <v>1</v>
      </c>
      <c r="AH8" s="8"/>
      <c r="AI8" s="3">
        <v>0.63700000000000001</v>
      </c>
      <c r="AJ8" s="8"/>
      <c r="AK8" s="3">
        <v>0.245</v>
      </c>
      <c r="AL8" s="8"/>
      <c r="AM8" s="3">
        <v>0.625</v>
      </c>
      <c r="AN8" s="8"/>
      <c r="AO8" s="3">
        <v>8.9999999999999993E-3</v>
      </c>
      <c r="AP8" s="8"/>
      <c r="AQ8" s="12"/>
      <c r="AR8" s="11"/>
    </row>
    <row r="9" spans="1:44" x14ac:dyDescent="0.35">
      <c r="A9" t="s">
        <v>89</v>
      </c>
      <c r="B9" t="s">
        <v>3</v>
      </c>
      <c r="C9">
        <v>48.15</v>
      </c>
      <c r="D9">
        <v>47.98</v>
      </c>
      <c r="E9">
        <v>56</v>
      </c>
      <c r="F9">
        <v>56</v>
      </c>
      <c r="L9" s="8" t="s">
        <v>45</v>
      </c>
      <c r="M9" s="8"/>
      <c r="N9" s="3">
        <v>24.733000000000001</v>
      </c>
      <c r="O9" s="8"/>
      <c r="P9" s="3">
        <v>24</v>
      </c>
      <c r="Q9" s="8"/>
      <c r="R9" s="3">
        <v>1.0309999999999999</v>
      </c>
      <c r="S9" s="8"/>
      <c r="T9" s="3"/>
      <c r="U9" s="8"/>
      <c r="V9" s="3"/>
      <c r="W9" s="8"/>
      <c r="X9" s="3"/>
      <c r="Y9" s="8"/>
      <c r="Z9" s="12"/>
      <c r="AA9" s="11"/>
      <c r="AC9" s="8" t="s">
        <v>45</v>
      </c>
      <c r="AD9" s="8"/>
      <c r="AE9" s="3">
        <v>62.375999999999998</v>
      </c>
      <c r="AF9" s="8"/>
      <c r="AG9" s="3">
        <v>24</v>
      </c>
      <c r="AH9" s="8"/>
      <c r="AI9" s="3">
        <v>2.5990000000000002</v>
      </c>
      <c r="AJ9" s="8"/>
      <c r="AK9" s="3"/>
      <c r="AL9" s="8"/>
      <c r="AM9" s="3"/>
      <c r="AN9" s="8"/>
      <c r="AO9" s="3"/>
      <c r="AP9" s="8"/>
      <c r="AQ9" s="12"/>
      <c r="AR9" s="11"/>
    </row>
    <row r="10" spans="1:44" ht="15" thickBot="1" x14ac:dyDescent="0.4">
      <c r="A10" t="s">
        <v>90</v>
      </c>
      <c r="B10" t="s">
        <v>3</v>
      </c>
      <c r="C10">
        <v>55.62</v>
      </c>
      <c r="D10">
        <v>54.48</v>
      </c>
      <c r="E10">
        <v>65</v>
      </c>
      <c r="F10">
        <v>61.8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2"/>
      <c r="AA10" s="11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2"/>
      <c r="AR10" s="11"/>
    </row>
    <row r="11" spans="1:44" ht="14.5" customHeight="1" x14ac:dyDescent="0.35">
      <c r="A11" t="s">
        <v>91</v>
      </c>
      <c r="B11" t="s">
        <v>3</v>
      </c>
      <c r="C11">
        <v>54.58</v>
      </c>
      <c r="D11">
        <v>56.59</v>
      </c>
      <c r="E11">
        <v>80</v>
      </c>
      <c r="F11">
        <v>80</v>
      </c>
      <c r="L11" s="21" t="s">
        <v>46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12"/>
      <c r="AA11" s="11"/>
      <c r="AC11" s="21" t="s">
        <v>46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12"/>
      <c r="AR11" s="11"/>
    </row>
    <row r="12" spans="1:44" x14ac:dyDescent="0.35">
      <c r="A12" t="s">
        <v>92</v>
      </c>
      <c r="B12" t="s">
        <v>3</v>
      </c>
      <c r="C12">
        <v>43.52</v>
      </c>
      <c r="D12">
        <v>44</v>
      </c>
      <c r="E12">
        <v>70</v>
      </c>
      <c r="F12">
        <v>70</v>
      </c>
      <c r="Z12" s="12"/>
      <c r="AA12" s="11"/>
      <c r="AQ12" s="12"/>
      <c r="AR12" s="11"/>
    </row>
    <row r="13" spans="1:44" ht="14.5" customHeight="1" x14ac:dyDescent="0.35">
      <c r="A13" t="s">
        <v>93</v>
      </c>
      <c r="B13" t="s">
        <v>3</v>
      </c>
      <c r="C13">
        <v>23.37</v>
      </c>
      <c r="D13">
        <v>29.95</v>
      </c>
      <c r="E13">
        <v>77</v>
      </c>
      <c r="F13">
        <v>77.400000000000006</v>
      </c>
      <c r="L13" s="22" t="s">
        <v>47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16"/>
      <c r="AA13" s="16"/>
      <c r="AC13" s="22" t="s">
        <v>47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16"/>
      <c r="AR13" s="16"/>
    </row>
    <row r="14" spans="1:44" ht="14.5" customHeight="1" x14ac:dyDescent="0.35">
      <c r="A14" t="s">
        <v>94</v>
      </c>
      <c r="B14" t="s">
        <v>3</v>
      </c>
      <c r="C14">
        <v>49.29</v>
      </c>
      <c r="D14">
        <v>52.6</v>
      </c>
      <c r="E14">
        <v>77</v>
      </c>
      <c r="F14">
        <v>77</v>
      </c>
      <c r="L14" s="20"/>
      <c r="M14" s="20"/>
      <c r="N14" s="20" t="s">
        <v>37</v>
      </c>
      <c r="O14" s="20"/>
      <c r="P14" s="20" t="s">
        <v>38</v>
      </c>
      <c r="Q14" s="20"/>
      <c r="R14" s="20" t="s">
        <v>39</v>
      </c>
      <c r="S14" s="20"/>
      <c r="T14" s="20" t="s">
        <v>40</v>
      </c>
      <c r="U14" s="20"/>
      <c r="V14" s="20" t="s">
        <v>41</v>
      </c>
      <c r="W14" s="20"/>
      <c r="X14" s="20" t="s">
        <v>42</v>
      </c>
      <c r="Y14" s="20"/>
      <c r="Z14" s="17"/>
      <c r="AA14" s="17"/>
      <c r="AC14" s="20"/>
      <c r="AD14" s="20"/>
      <c r="AE14" s="20" t="s">
        <v>37</v>
      </c>
      <c r="AF14" s="20"/>
      <c r="AG14" s="20" t="s">
        <v>38</v>
      </c>
      <c r="AH14" s="20"/>
      <c r="AI14" s="20" t="s">
        <v>39</v>
      </c>
      <c r="AJ14" s="20"/>
      <c r="AK14" s="20" t="s">
        <v>40</v>
      </c>
      <c r="AL14" s="20"/>
      <c r="AM14" s="20" t="s">
        <v>41</v>
      </c>
      <c r="AN14" s="20"/>
      <c r="AO14" s="20" t="s">
        <v>42</v>
      </c>
      <c r="AP14" s="20"/>
      <c r="AQ14" s="17"/>
      <c r="AR14" s="17"/>
    </row>
    <row r="15" spans="1:44" x14ac:dyDescent="0.35">
      <c r="L15" s="8" t="s">
        <v>48</v>
      </c>
      <c r="M15" s="8"/>
      <c r="N15" s="3">
        <v>111.4</v>
      </c>
      <c r="O15" s="8"/>
      <c r="P15" s="3">
        <v>1</v>
      </c>
      <c r="Q15" s="8"/>
      <c r="R15" s="3">
        <v>111.4</v>
      </c>
      <c r="S15" s="8"/>
      <c r="T15" s="3">
        <v>0.95699999999999996</v>
      </c>
      <c r="U15" s="8"/>
      <c r="V15" s="3">
        <v>0.33800000000000002</v>
      </c>
      <c r="W15" s="8"/>
      <c r="X15" s="3">
        <v>3.7999999999999999E-2</v>
      </c>
      <c r="Y15" s="8"/>
      <c r="Z15" s="10"/>
      <c r="AA15" s="10"/>
      <c r="AC15" s="8" t="s">
        <v>48</v>
      </c>
      <c r="AD15" s="8"/>
      <c r="AE15" s="3">
        <v>202.3</v>
      </c>
      <c r="AF15" s="8"/>
      <c r="AG15" s="3">
        <v>1</v>
      </c>
      <c r="AH15" s="8"/>
      <c r="AI15" s="3">
        <v>202.28</v>
      </c>
      <c r="AJ15" s="8"/>
      <c r="AK15" s="3">
        <v>2.1459999999999999</v>
      </c>
      <c r="AL15" s="8"/>
      <c r="AM15" s="3">
        <v>0.156</v>
      </c>
      <c r="AN15" s="8"/>
      <c r="AO15" s="3">
        <v>8.2000000000000003E-2</v>
      </c>
      <c r="AP15" s="8"/>
      <c r="AQ15" s="10"/>
      <c r="AR15" s="10"/>
    </row>
    <row r="16" spans="1:44" ht="14.5" customHeight="1" x14ac:dyDescent="0.35">
      <c r="B16" t="s">
        <v>16</v>
      </c>
      <c r="C16">
        <f>AVERAGE(C3:C14)</f>
        <v>47.725833333333327</v>
      </c>
      <c r="D16">
        <f t="shared" ref="D16:E16" si="0">AVERAGE(D3:D14)</f>
        <v>48.588333333333338</v>
      </c>
      <c r="E16">
        <f t="shared" si="0"/>
        <v>69.75</v>
      </c>
      <c r="F16">
        <f t="shared" ref="F16" si="1">AVERAGE(F3:F14)</f>
        <v>69.808333333333323</v>
      </c>
      <c r="L16" s="8" t="s">
        <v>45</v>
      </c>
      <c r="M16" s="8"/>
      <c r="N16" s="3">
        <v>2793.4</v>
      </c>
      <c r="O16" s="8"/>
      <c r="P16" s="3">
        <v>24</v>
      </c>
      <c r="Q16" s="8"/>
      <c r="R16" s="3">
        <v>116.4</v>
      </c>
      <c r="S16" s="8"/>
      <c r="T16" s="3"/>
      <c r="U16" s="8"/>
      <c r="V16" s="3"/>
      <c r="W16" s="8"/>
      <c r="X16" s="3"/>
      <c r="Y16" s="8"/>
      <c r="Z16" s="10"/>
      <c r="AA16" s="10"/>
      <c r="AC16" s="8" t="s">
        <v>45</v>
      </c>
      <c r="AD16" s="8"/>
      <c r="AE16" s="3">
        <v>2261.9</v>
      </c>
      <c r="AF16" s="8"/>
      <c r="AG16" s="3">
        <v>24</v>
      </c>
      <c r="AH16" s="8"/>
      <c r="AI16" s="3">
        <v>94.25</v>
      </c>
      <c r="AJ16" s="8"/>
      <c r="AK16" s="3"/>
      <c r="AL16" s="8"/>
      <c r="AM16" s="3"/>
      <c r="AN16" s="8"/>
      <c r="AO16" s="3"/>
      <c r="AP16" s="8"/>
      <c r="AQ16" s="10"/>
      <c r="AR16" s="10"/>
    </row>
    <row r="17" spans="1:44" ht="14.5" customHeight="1" thickBot="1" x14ac:dyDescent="0.4">
      <c r="B17" t="s">
        <v>15</v>
      </c>
      <c r="C17">
        <f>STDEV(C3:C14)</f>
        <v>8.8393679929705495</v>
      </c>
      <c r="D17">
        <f t="shared" ref="D17:E17" si="2">STDEV(D3:D14)</f>
        <v>7.4320593418382801</v>
      </c>
      <c r="E17">
        <f t="shared" si="2"/>
        <v>7.350015460713486</v>
      </c>
      <c r="F17">
        <f t="shared" ref="F17" si="3">STDEV(F3:F14)</f>
        <v>7.7288665914142474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0"/>
      <c r="AA17" s="10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10"/>
      <c r="AR17" s="10"/>
    </row>
    <row r="18" spans="1:44" ht="14.5" customHeight="1" x14ac:dyDescent="0.35">
      <c r="L18" s="21" t="s">
        <v>46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10"/>
      <c r="AA18" s="10"/>
      <c r="AC18" s="21" t="s">
        <v>46</v>
      </c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10"/>
      <c r="AR18" s="10"/>
    </row>
    <row r="19" spans="1:44" x14ac:dyDescent="0.35">
      <c r="Z19" s="10"/>
      <c r="AA19" s="10"/>
      <c r="AQ19" s="10"/>
      <c r="AR19" s="10"/>
    </row>
    <row r="20" spans="1:44" x14ac:dyDescent="0.35">
      <c r="C20" t="s">
        <v>19</v>
      </c>
      <c r="E20" t="s">
        <v>6</v>
      </c>
      <c r="Z20" s="10"/>
      <c r="AA20" s="10"/>
      <c r="AQ20" s="10"/>
      <c r="AR20" s="10"/>
    </row>
    <row r="21" spans="1:44" ht="14.5" customHeight="1" x14ac:dyDescent="0.35">
      <c r="C21" t="s">
        <v>26</v>
      </c>
      <c r="D21" t="s">
        <v>27</v>
      </c>
      <c r="E21" t="s">
        <v>24</v>
      </c>
      <c r="F21" t="s">
        <v>25</v>
      </c>
      <c r="L21" s="4" t="s">
        <v>49</v>
      </c>
      <c r="Z21" s="10"/>
      <c r="AA21" s="10"/>
      <c r="AC21" s="4" t="s">
        <v>49</v>
      </c>
      <c r="AQ21" s="10"/>
      <c r="AR21" s="10"/>
    </row>
    <row r="22" spans="1:44" x14ac:dyDescent="0.35">
      <c r="A22" t="s">
        <v>95</v>
      </c>
      <c r="B22" t="s">
        <v>4</v>
      </c>
      <c r="C22">
        <v>39.380000000000003</v>
      </c>
      <c r="D22">
        <v>38.94</v>
      </c>
      <c r="E22">
        <v>55</v>
      </c>
      <c r="F22">
        <v>57</v>
      </c>
      <c r="Z22" s="10"/>
      <c r="AA22" s="10"/>
      <c r="AQ22" s="10"/>
      <c r="AR22" s="10"/>
    </row>
    <row r="23" spans="1:44" ht="14.5" customHeight="1" x14ac:dyDescent="0.35">
      <c r="A23" t="s">
        <v>50</v>
      </c>
      <c r="B23" t="s">
        <v>4</v>
      </c>
      <c r="C23">
        <v>46.27</v>
      </c>
      <c r="D23">
        <v>48.62</v>
      </c>
      <c r="E23">
        <v>62</v>
      </c>
      <c r="F23">
        <v>63</v>
      </c>
      <c r="L23" s="22" t="s">
        <v>49</v>
      </c>
      <c r="M23" s="22"/>
      <c r="N23" s="22"/>
      <c r="O23" s="22"/>
      <c r="P23" s="22"/>
      <c r="Q23" s="22"/>
      <c r="R23" s="22"/>
      <c r="S23" s="22"/>
      <c r="T23" s="22"/>
      <c r="U23" s="22"/>
      <c r="Z23" s="10"/>
      <c r="AA23" s="10"/>
      <c r="AC23" s="22" t="s">
        <v>49</v>
      </c>
      <c r="AD23" s="22"/>
      <c r="AE23" s="22"/>
      <c r="AF23" s="22"/>
      <c r="AG23" s="22"/>
      <c r="AH23" s="22"/>
      <c r="AI23" s="22"/>
      <c r="AJ23" s="22"/>
      <c r="AK23" s="22"/>
      <c r="AL23" s="22"/>
      <c r="AQ23" s="10"/>
      <c r="AR23" s="10"/>
    </row>
    <row r="24" spans="1:44" ht="14.5" customHeight="1" x14ac:dyDescent="0.35">
      <c r="A24" t="s">
        <v>96</v>
      </c>
      <c r="B24" t="s">
        <v>4</v>
      </c>
      <c r="C24">
        <v>45.04</v>
      </c>
      <c r="D24">
        <v>46.73</v>
      </c>
      <c r="E24">
        <v>63</v>
      </c>
      <c r="F24">
        <v>65.8</v>
      </c>
      <c r="L24" s="20" t="s">
        <v>43</v>
      </c>
      <c r="M24" s="20"/>
      <c r="N24" s="20" t="s">
        <v>48</v>
      </c>
      <c r="O24" s="20"/>
      <c r="P24" s="20" t="s">
        <v>16</v>
      </c>
      <c r="Q24" s="20"/>
      <c r="R24" s="20" t="s">
        <v>15</v>
      </c>
      <c r="S24" s="20"/>
      <c r="T24" s="20" t="s">
        <v>50</v>
      </c>
      <c r="U24" s="20"/>
      <c r="Z24" s="10"/>
      <c r="AA24" s="10"/>
      <c r="AC24" s="20" t="s">
        <v>43</v>
      </c>
      <c r="AD24" s="20"/>
      <c r="AE24" s="20" t="s">
        <v>48</v>
      </c>
      <c r="AF24" s="20"/>
      <c r="AG24" s="20" t="s">
        <v>16</v>
      </c>
      <c r="AH24" s="20"/>
      <c r="AI24" s="20" t="s">
        <v>15</v>
      </c>
      <c r="AJ24" s="20"/>
      <c r="AK24" s="20" t="s">
        <v>50</v>
      </c>
      <c r="AL24" s="20"/>
      <c r="AQ24" s="10"/>
      <c r="AR24" s="10"/>
    </row>
    <row r="25" spans="1:44" x14ac:dyDescent="0.35">
      <c r="A25" t="s">
        <v>97</v>
      </c>
      <c r="B25" t="s">
        <v>4</v>
      </c>
      <c r="C25">
        <v>34.61</v>
      </c>
      <c r="D25">
        <v>33.049999999999997</v>
      </c>
      <c r="E25">
        <v>63</v>
      </c>
      <c r="F25">
        <v>67.8</v>
      </c>
      <c r="L25" s="8" t="s">
        <v>74</v>
      </c>
      <c r="M25" s="8"/>
      <c r="N25" s="8" t="s">
        <v>51</v>
      </c>
      <c r="O25" s="8"/>
      <c r="P25" s="3">
        <v>66.3</v>
      </c>
      <c r="Q25" s="8"/>
      <c r="R25" s="3">
        <v>8.1</v>
      </c>
      <c r="S25" s="8"/>
      <c r="T25" s="3">
        <v>14</v>
      </c>
      <c r="U25" s="8"/>
      <c r="Z25" s="10"/>
      <c r="AA25" s="10"/>
      <c r="AC25" s="8" t="s">
        <v>74</v>
      </c>
      <c r="AD25" s="8"/>
      <c r="AE25" s="8" t="s">
        <v>51</v>
      </c>
      <c r="AF25" s="8"/>
      <c r="AG25" s="3">
        <v>43.99</v>
      </c>
      <c r="AH25" s="8"/>
      <c r="AI25" s="3">
        <v>5.78</v>
      </c>
      <c r="AJ25" s="8"/>
      <c r="AK25" s="3">
        <v>14</v>
      </c>
      <c r="AL25" s="8"/>
      <c r="AQ25" s="10"/>
      <c r="AR25" s="10"/>
    </row>
    <row r="26" spans="1:44" ht="14.5" customHeight="1" x14ac:dyDescent="0.35">
      <c r="A26" t="s">
        <v>98</v>
      </c>
      <c r="B26" t="s">
        <v>4</v>
      </c>
      <c r="C26">
        <v>45.14</v>
      </c>
      <c r="D26">
        <v>48.03</v>
      </c>
      <c r="E26">
        <v>76.099999999999994</v>
      </c>
      <c r="F26">
        <v>76.099999999999994</v>
      </c>
      <c r="L26" s="8"/>
      <c r="M26" s="8"/>
      <c r="N26" s="8" t="s">
        <v>52</v>
      </c>
      <c r="O26" s="8"/>
      <c r="P26" s="3">
        <v>69.75</v>
      </c>
      <c r="Q26" s="8"/>
      <c r="R26" s="3">
        <v>7.35</v>
      </c>
      <c r="S26" s="8"/>
      <c r="T26" s="3">
        <v>12</v>
      </c>
      <c r="U26" s="8"/>
      <c r="Z26" s="10"/>
      <c r="AA26" s="10"/>
      <c r="AC26" s="8"/>
      <c r="AD26" s="8"/>
      <c r="AE26" s="8" t="s">
        <v>52</v>
      </c>
      <c r="AF26" s="8"/>
      <c r="AG26" s="3">
        <v>47.73</v>
      </c>
      <c r="AH26" s="8"/>
      <c r="AI26" s="3">
        <v>8.8390000000000004</v>
      </c>
      <c r="AJ26" s="8"/>
      <c r="AK26" s="3">
        <v>12</v>
      </c>
      <c r="AL26" s="8"/>
      <c r="AQ26" s="10"/>
      <c r="AR26" s="10"/>
    </row>
    <row r="27" spans="1:44" ht="14.5" customHeight="1" x14ac:dyDescent="0.35">
      <c r="A27" t="s">
        <v>99</v>
      </c>
      <c r="B27" t="s">
        <v>4</v>
      </c>
      <c r="C27">
        <v>35.96</v>
      </c>
      <c r="D27">
        <v>39.47</v>
      </c>
      <c r="E27">
        <v>55</v>
      </c>
      <c r="F27">
        <v>56</v>
      </c>
      <c r="L27" s="8" t="s">
        <v>77</v>
      </c>
      <c r="M27" s="8"/>
      <c r="N27" s="8" t="s">
        <v>51</v>
      </c>
      <c r="O27" s="8"/>
      <c r="P27" s="3">
        <v>67.39</v>
      </c>
      <c r="Q27" s="8"/>
      <c r="R27" s="3">
        <v>7.41</v>
      </c>
      <c r="S27" s="8"/>
      <c r="T27" s="3">
        <v>14</v>
      </c>
      <c r="U27" s="8"/>
      <c r="Z27" s="10"/>
      <c r="AA27" s="10"/>
      <c r="AC27" s="8" t="s">
        <v>77</v>
      </c>
      <c r="AD27" s="8"/>
      <c r="AE27" s="8" t="s">
        <v>51</v>
      </c>
      <c r="AF27" s="8"/>
      <c r="AG27" s="3">
        <v>44.41</v>
      </c>
      <c r="AH27" s="8"/>
      <c r="AI27" s="3">
        <v>5.7039999999999997</v>
      </c>
      <c r="AJ27" s="8"/>
      <c r="AK27" s="3">
        <v>14</v>
      </c>
      <c r="AL27" s="8"/>
      <c r="AQ27" s="10"/>
      <c r="AR27" s="10"/>
    </row>
    <row r="28" spans="1:44" x14ac:dyDescent="0.35">
      <c r="A28" t="s">
        <v>100</v>
      </c>
      <c r="B28" t="s">
        <v>4</v>
      </c>
      <c r="C28">
        <v>43.93</v>
      </c>
      <c r="D28">
        <v>45.42</v>
      </c>
      <c r="E28">
        <v>64</v>
      </c>
      <c r="F28">
        <v>64.2</v>
      </c>
      <c r="L28" s="8"/>
      <c r="M28" s="8"/>
      <c r="N28" s="8" t="s">
        <v>52</v>
      </c>
      <c r="O28" s="8"/>
      <c r="P28" s="3">
        <v>69.81</v>
      </c>
      <c r="Q28" s="8"/>
      <c r="R28" s="3">
        <v>7.7290000000000001</v>
      </c>
      <c r="S28" s="8"/>
      <c r="T28" s="3">
        <v>12</v>
      </c>
      <c r="U28" s="8"/>
      <c r="Z28" s="10"/>
      <c r="AA28" s="10"/>
      <c r="AC28" s="8"/>
      <c r="AD28" s="8"/>
      <c r="AE28" s="8" t="s">
        <v>52</v>
      </c>
      <c r="AF28" s="8"/>
      <c r="AG28" s="3">
        <v>48.59</v>
      </c>
      <c r="AH28" s="8"/>
      <c r="AI28" s="3">
        <v>7.4320000000000004</v>
      </c>
      <c r="AJ28" s="8"/>
      <c r="AK28" s="3">
        <v>12</v>
      </c>
      <c r="AL28" s="8"/>
      <c r="AQ28" s="10"/>
      <c r="AR28" s="10"/>
    </row>
    <row r="29" spans="1:44" ht="15" thickBot="1" x14ac:dyDescent="0.4">
      <c r="A29" t="s">
        <v>101</v>
      </c>
      <c r="B29" t="s">
        <v>4</v>
      </c>
      <c r="C29">
        <v>37.380000000000003</v>
      </c>
      <c r="D29">
        <v>36.17</v>
      </c>
      <c r="E29">
        <v>66</v>
      </c>
      <c r="F29">
        <v>67.8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Z29" s="10"/>
      <c r="AA29" s="10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Q29" s="10"/>
      <c r="AR29" s="10"/>
    </row>
    <row r="30" spans="1:44" ht="29" customHeight="1" x14ac:dyDescent="0.35">
      <c r="A30" t="s">
        <v>102</v>
      </c>
      <c r="B30" t="s">
        <v>4</v>
      </c>
      <c r="C30">
        <v>52.75</v>
      </c>
      <c r="D30">
        <v>50.66</v>
      </c>
      <c r="E30">
        <v>74</v>
      </c>
      <c r="F30">
        <v>74.5</v>
      </c>
      <c r="Z30" s="10"/>
      <c r="AA30" s="10"/>
      <c r="AQ30" s="10"/>
      <c r="AR30" s="10"/>
    </row>
    <row r="31" spans="1:44" x14ac:dyDescent="0.35">
      <c r="A31" t="s">
        <v>103</v>
      </c>
      <c r="B31" t="s">
        <v>4</v>
      </c>
      <c r="C31">
        <v>49.23</v>
      </c>
      <c r="D31">
        <v>50.5</v>
      </c>
      <c r="E31">
        <v>59</v>
      </c>
      <c r="F31">
        <v>60.1</v>
      </c>
      <c r="Z31" s="10"/>
      <c r="AA31" s="10"/>
      <c r="AQ31" s="10"/>
      <c r="AR31" s="10"/>
    </row>
    <row r="32" spans="1:44" ht="15.5" x14ac:dyDescent="0.35">
      <c r="A32" t="s">
        <v>104</v>
      </c>
      <c r="B32" t="s">
        <v>4</v>
      </c>
      <c r="C32">
        <v>53.74</v>
      </c>
      <c r="D32">
        <v>51.35</v>
      </c>
      <c r="E32">
        <v>84</v>
      </c>
      <c r="F32">
        <v>82.9</v>
      </c>
      <c r="L32" s="5" t="s">
        <v>53</v>
      </c>
      <c r="Z32" s="10"/>
      <c r="AA32" s="10"/>
      <c r="AC32" s="5" t="s">
        <v>53</v>
      </c>
      <c r="AQ32" s="10"/>
      <c r="AR32" s="10"/>
    </row>
    <row r="33" spans="1:44" x14ac:dyDescent="0.35">
      <c r="A33" t="s">
        <v>105</v>
      </c>
      <c r="B33" t="s">
        <v>4</v>
      </c>
      <c r="C33">
        <v>42.58</v>
      </c>
      <c r="D33">
        <v>41.68</v>
      </c>
      <c r="E33">
        <v>67.099999999999994</v>
      </c>
      <c r="F33">
        <v>67.099999999999994</v>
      </c>
      <c r="Z33" s="10"/>
      <c r="AA33" s="10"/>
      <c r="AQ33" s="10"/>
      <c r="AR33" s="10"/>
    </row>
    <row r="34" spans="1:44" x14ac:dyDescent="0.35">
      <c r="A34" t="s">
        <v>106</v>
      </c>
      <c r="B34" t="s">
        <v>4</v>
      </c>
      <c r="C34">
        <v>46.7</v>
      </c>
      <c r="D34">
        <v>45.49</v>
      </c>
      <c r="E34">
        <v>69</v>
      </c>
      <c r="F34">
        <v>69.2</v>
      </c>
      <c r="Z34" s="10"/>
      <c r="AA34" s="10"/>
      <c r="AQ34" s="10"/>
      <c r="AR34" s="10"/>
    </row>
    <row r="35" spans="1:44" ht="14.5" customHeight="1" x14ac:dyDescent="0.35">
      <c r="A35" t="s">
        <v>107</v>
      </c>
      <c r="B35" t="s">
        <v>4</v>
      </c>
      <c r="C35">
        <v>43.17</v>
      </c>
      <c r="D35">
        <v>45.63</v>
      </c>
      <c r="E35">
        <v>71</v>
      </c>
      <c r="F35">
        <v>71.900000000000006</v>
      </c>
      <c r="Z35" s="10"/>
      <c r="AA35" s="10"/>
      <c r="AQ35" s="10"/>
      <c r="AR35" s="10"/>
    </row>
    <row r="36" spans="1:44" ht="16.5" customHeight="1" x14ac:dyDescent="0.35"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0"/>
      <c r="W36" s="10"/>
      <c r="X36" s="10"/>
      <c r="Y36" s="10"/>
      <c r="Z36" s="10"/>
      <c r="AA36" s="10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0"/>
      <c r="AR36" s="10"/>
    </row>
    <row r="37" spans="1:44" x14ac:dyDescent="0.35">
      <c r="L37" s="11"/>
      <c r="M37" s="11"/>
      <c r="N37" s="11"/>
      <c r="O37" s="11"/>
      <c r="P37" s="12"/>
      <c r="Q37" s="11"/>
      <c r="R37" s="12"/>
      <c r="S37" s="11"/>
      <c r="T37" s="12"/>
      <c r="U37" s="11"/>
      <c r="V37" s="10"/>
      <c r="W37" s="10"/>
      <c r="X37" s="10"/>
      <c r="Y37" s="10"/>
      <c r="Z37" s="10"/>
      <c r="AA37" s="10"/>
      <c r="AC37" s="11"/>
      <c r="AD37" s="11"/>
      <c r="AE37" s="11"/>
      <c r="AF37" s="11"/>
      <c r="AG37" s="12"/>
      <c r="AH37" s="11"/>
      <c r="AI37" s="12"/>
      <c r="AJ37" s="11"/>
      <c r="AK37" s="12"/>
      <c r="AL37" s="11"/>
      <c r="AM37" s="12"/>
      <c r="AN37" s="11"/>
      <c r="AO37" s="12"/>
      <c r="AP37" s="11"/>
      <c r="AQ37" s="10"/>
      <c r="AR37" s="10"/>
    </row>
    <row r="38" spans="1:44" x14ac:dyDescent="0.35">
      <c r="L38" s="11"/>
      <c r="M38" s="11"/>
      <c r="N38" s="11"/>
      <c r="O38" s="11"/>
      <c r="P38" s="12"/>
      <c r="Q38" s="11"/>
      <c r="R38" s="12"/>
      <c r="S38" s="11"/>
      <c r="T38" s="12"/>
      <c r="U38" s="11"/>
      <c r="V38" s="10"/>
      <c r="W38" s="10"/>
      <c r="X38" s="10"/>
      <c r="Y38" s="10"/>
      <c r="Z38" s="10"/>
      <c r="AA38" s="10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0"/>
      <c r="AR38" s="10"/>
    </row>
    <row r="39" spans="1:44" ht="14.5" customHeight="1" x14ac:dyDescent="0.35">
      <c r="L39" s="11"/>
      <c r="M39" s="11"/>
      <c r="N39" s="11"/>
      <c r="O39" s="11"/>
      <c r="P39" s="12"/>
      <c r="Q39" s="11"/>
      <c r="R39" s="12"/>
      <c r="S39" s="11"/>
      <c r="T39" s="12"/>
      <c r="U39" s="11"/>
      <c r="V39" s="10"/>
      <c r="W39" s="10"/>
      <c r="X39" s="10"/>
      <c r="Y39" s="10"/>
      <c r="Z39" s="10"/>
      <c r="AA39" s="10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0"/>
      <c r="AR39" s="10"/>
    </row>
    <row r="40" spans="1:44" x14ac:dyDescent="0.35">
      <c r="B40" t="s">
        <v>16</v>
      </c>
      <c r="C40">
        <f>AVERAGE(C20:C35)</f>
        <v>43.991428571428571</v>
      </c>
      <c r="D40">
        <f>AVERAGE(D20:D35)</f>
        <v>44.410000000000004</v>
      </c>
      <c r="E40">
        <f>AVERAGE(E20:E35)</f>
        <v>66.3</v>
      </c>
      <c r="F40">
        <f>AVERAGE(F20:F35)</f>
        <v>67.385714285714286</v>
      </c>
      <c r="L40" s="11"/>
      <c r="M40" s="11"/>
      <c r="N40" s="11"/>
      <c r="O40" s="11"/>
      <c r="P40" s="12"/>
      <c r="Q40" s="11"/>
      <c r="R40" s="12"/>
      <c r="S40" s="11"/>
      <c r="T40" s="12"/>
      <c r="U40" s="11"/>
      <c r="V40" s="10"/>
      <c r="W40" s="10"/>
      <c r="X40" s="10"/>
      <c r="Y40" s="10"/>
      <c r="Z40" s="10"/>
      <c r="AA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x14ac:dyDescent="0.35">
      <c r="B41" t="s">
        <v>15</v>
      </c>
      <c r="C41">
        <f>STDEV(C20:C35)</f>
        <v>5.7799306053098922</v>
      </c>
      <c r="D41">
        <f>STDEV(D20:D35)</f>
        <v>5.7037410125689805</v>
      </c>
      <c r="E41">
        <f>STDEV(E20:E35)</f>
        <v>8.1001424488898035</v>
      </c>
      <c r="F41">
        <f>STDEV(F20:F35)</f>
        <v>7.4100614699886238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0"/>
      <c r="W41" s="10"/>
      <c r="X41" s="10"/>
      <c r="Y41" s="10"/>
      <c r="Z41" s="10"/>
      <c r="AA41" s="10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0"/>
      <c r="AR41" s="10"/>
    </row>
    <row r="42" spans="1:44" ht="16.5" customHeight="1" x14ac:dyDescent="0.35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0"/>
      <c r="AR42" s="10"/>
    </row>
    <row r="43" spans="1:44" x14ac:dyDescent="0.35"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C43" s="11"/>
      <c r="AD43" s="11"/>
      <c r="AE43" s="11"/>
      <c r="AF43" s="11"/>
      <c r="AG43" s="12"/>
      <c r="AH43" s="11"/>
      <c r="AI43" s="12"/>
      <c r="AJ43" s="11"/>
      <c r="AK43" s="12"/>
      <c r="AL43" s="11"/>
      <c r="AM43" s="12"/>
      <c r="AN43" s="11"/>
      <c r="AO43" s="12"/>
      <c r="AP43" s="11"/>
      <c r="AQ43" s="10"/>
      <c r="AR43" s="10"/>
    </row>
    <row r="44" spans="1:44" ht="15.5" x14ac:dyDescent="0.35">
      <c r="L44" s="14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0"/>
      <c r="AR44" s="10"/>
    </row>
    <row r="45" spans="1:44" ht="14.5" customHeight="1" x14ac:dyDescent="0.35"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0"/>
      <c r="AR45" s="10"/>
    </row>
    <row r="46" spans="1:44" x14ac:dyDescent="0.35"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x14ac:dyDescent="0.35"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ht="17.5" x14ac:dyDescent="0.35"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C48" s="13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2:44" x14ac:dyDescent="0.35"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2:44" ht="14.5" customHeight="1" x14ac:dyDescent="0.35"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0"/>
      <c r="AN50" s="10"/>
      <c r="AO50" s="10"/>
      <c r="AP50" s="10"/>
      <c r="AQ50" s="10"/>
      <c r="AR50" s="10"/>
    </row>
    <row r="51" spans="12:44" ht="14.5" customHeight="1" x14ac:dyDescent="0.35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0"/>
      <c r="AN51" s="10"/>
      <c r="AO51" s="10"/>
      <c r="AP51" s="10"/>
      <c r="AQ51" s="10"/>
      <c r="AR51" s="10"/>
    </row>
    <row r="52" spans="12:44" x14ac:dyDescent="0.35"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C52" s="11"/>
      <c r="AD52" s="11"/>
      <c r="AE52" s="11"/>
      <c r="AF52" s="11"/>
      <c r="AG52" s="12"/>
      <c r="AH52" s="11"/>
      <c r="AI52" s="12"/>
      <c r="AJ52" s="11"/>
      <c r="AK52" s="12"/>
      <c r="AL52" s="11"/>
      <c r="AM52" s="10"/>
      <c r="AN52" s="10"/>
      <c r="AO52" s="10"/>
      <c r="AP52" s="10"/>
      <c r="AQ52" s="10"/>
      <c r="AR52" s="10"/>
    </row>
    <row r="53" spans="12:44" x14ac:dyDescent="0.35"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C53" s="11"/>
      <c r="AD53" s="11"/>
      <c r="AE53" s="11"/>
      <c r="AF53" s="11"/>
      <c r="AG53" s="12"/>
      <c r="AH53" s="11"/>
      <c r="AI53" s="12"/>
      <c r="AJ53" s="11"/>
      <c r="AK53" s="12"/>
      <c r="AL53" s="11"/>
      <c r="AM53" s="10"/>
      <c r="AN53" s="10"/>
      <c r="AO53" s="10"/>
      <c r="AP53" s="10"/>
      <c r="AQ53" s="10"/>
      <c r="AR53" s="10"/>
    </row>
    <row r="54" spans="12:44" x14ac:dyDescent="0.35"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C54" s="11"/>
      <c r="AD54" s="11"/>
      <c r="AE54" s="11"/>
      <c r="AF54" s="11"/>
      <c r="AG54" s="12"/>
      <c r="AH54" s="11"/>
      <c r="AI54" s="12"/>
      <c r="AJ54" s="11"/>
      <c r="AK54" s="12"/>
      <c r="AL54" s="11"/>
      <c r="AM54" s="10"/>
      <c r="AN54" s="10"/>
      <c r="AO54" s="10"/>
      <c r="AP54" s="10"/>
      <c r="AQ54" s="10"/>
      <c r="AR54" s="10"/>
    </row>
    <row r="55" spans="12:44" x14ac:dyDescent="0.35"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C55" s="11"/>
      <c r="AD55" s="11"/>
      <c r="AE55" s="11"/>
      <c r="AF55" s="11"/>
      <c r="AG55" s="12"/>
      <c r="AH55" s="11"/>
      <c r="AI55" s="12"/>
      <c r="AJ55" s="11"/>
      <c r="AK55" s="12"/>
      <c r="AL55" s="11"/>
      <c r="AM55" s="10"/>
      <c r="AN55" s="10"/>
      <c r="AO55" s="10"/>
      <c r="AP55" s="10"/>
      <c r="AQ55" s="10"/>
      <c r="AR55" s="10"/>
    </row>
    <row r="56" spans="12:44" x14ac:dyDescent="0.35"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0"/>
      <c r="AN56" s="10"/>
      <c r="AO56" s="10"/>
      <c r="AP56" s="10"/>
      <c r="AQ56" s="10"/>
      <c r="AR56" s="10"/>
    </row>
    <row r="57" spans="12:44" x14ac:dyDescent="0.35"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2:44" x14ac:dyDescent="0.35"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2:44" ht="15.5" x14ac:dyDescent="0.35"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C59" s="14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2:44" x14ac:dyDescent="0.35"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2:44" x14ac:dyDescent="0.35"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2:44" x14ac:dyDescent="0.35"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2:44" x14ac:dyDescent="0.35"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2:44" x14ac:dyDescent="0.35"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2:44" x14ac:dyDescent="0.35"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2:44" x14ac:dyDescent="0.35"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2:44" x14ac:dyDescent="0.35"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2:44" x14ac:dyDescent="0.35"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2:44" x14ac:dyDescent="0.35"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2:44" x14ac:dyDescent="0.35"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2:44" ht="14.5" customHeight="1" x14ac:dyDescent="0.35">
      <c r="L71" s="10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2:44" ht="14.5" customHeight="1" x14ac:dyDescent="0.35">
      <c r="L72" s="10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2:44" x14ac:dyDescent="0.35">
      <c r="L73" s="10"/>
      <c r="M73" s="11"/>
      <c r="N73" s="11"/>
      <c r="O73" s="12"/>
      <c r="P73" s="11"/>
      <c r="Q73" s="11"/>
      <c r="R73" s="11"/>
      <c r="S73" s="12"/>
      <c r="T73" s="11"/>
      <c r="U73" s="12"/>
      <c r="V73" s="11"/>
      <c r="W73" s="12"/>
      <c r="X73" s="11"/>
      <c r="Y73" s="12"/>
      <c r="Z73" s="11"/>
      <c r="AA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2:44" x14ac:dyDescent="0.35">
      <c r="L74" s="10"/>
      <c r="M74" s="11"/>
      <c r="N74" s="11"/>
      <c r="O74" s="12"/>
      <c r="P74" s="11"/>
      <c r="Q74" s="11"/>
      <c r="R74" s="11"/>
      <c r="S74" s="12"/>
      <c r="T74" s="11"/>
      <c r="U74" s="12"/>
      <c r="V74" s="11"/>
      <c r="W74" s="12"/>
      <c r="X74" s="11"/>
      <c r="Y74" s="12"/>
      <c r="Z74" s="11"/>
      <c r="AA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2:44" x14ac:dyDescent="0.35">
      <c r="L75" s="10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2:44" ht="14.5" customHeight="1" x14ac:dyDescent="0.35">
      <c r="L76" s="10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2:44" x14ac:dyDescent="0.35"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2:44" x14ac:dyDescent="0.35"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2:44" x14ac:dyDescent="0.35"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2:44" x14ac:dyDescent="0.35"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29:44" x14ac:dyDescent="0.35"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29:44" x14ac:dyDescent="0.35"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29:44" x14ac:dyDescent="0.35"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29:44" x14ac:dyDescent="0.35"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29:44" x14ac:dyDescent="0.35"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29:44" x14ac:dyDescent="0.35"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29:44" x14ac:dyDescent="0.35"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29:44" x14ac:dyDescent="0.35"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29:44" x14ac:dyDescent="0.35"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29:44" x14ac:dyDescent="0.35"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29:44" x14ac:dyDescent="0.35"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29:44" x14ac:dyDescent="0.35"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29:44" x14ac:dyDescent="0.35"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29:44" x14ac:dyDescent="0.35"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29:44" x14ac:dyDescent="0.35"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29:44" x14ac:dyDescent="0.35"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29:44" x14ac:dyDescent="0.35"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29:44" x14ac:dyDescent="0.35"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29:44" x14ac:dyDescent="0.35"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29:44" x14ac:dyDescent="0.35"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29:44" x14ac:dyDescent="0.35"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29:44" x14ac:dyDescent="0.35"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29:44" x14ac:dyDescent="0.35"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29:44" x14ac:dyDescent="0.35"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29:44" x14ac:dyDescent="0.35"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29:44" x14ac:dyDescent="0.35"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29:44" x14ac:dyDescent="0.35"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29:44" x14ac:dyDescent="0.35"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29:44" x14ac:dyDescent="0.35"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29:44" x14ac:dyDescent="0.35"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29:44" x14ac:dyDescent="0.35"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29:44" x14ac:dyDescent="0.35"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29:44" x14ac:dyDescent="0.35"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29:44" x14ac:dyDescent="0.35"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29:44" x14ac:dyDescent="0.35"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29:44" x14ac:dyDescent="0.35"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29:44" x14ac:dyDescent="0.35"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29:44" x14ac:dyDescent="0.35"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29:44" x14ac:dyDescent="0.35"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29:44" x14ac:dyDescent="0.35"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29:44" x14ac:dyDescent="0.35"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29:44" x14ac:dyDescent="0.35"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29:44" x14ac:dyDescent="0.35"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29:44" x14ac:dyDescent="0.35"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29:44" x14ac:dyDescent="0.35"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29:44" x14ac:dyDescent="0.35"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29:44" x14ac:dyDescent="0.35"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29:44" x14ac:dyDescent="0.35"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29:44" x14ac:dyDescent="0.35"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29:44" x14ac:dyDescent="0.35"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29:44" x14ac:dyDescent="0.35"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29:44" x14ac:dyDescent="0.35"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29:44" x14ac:dyDescent="0.35"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29:44" x14ac:dyDescent="0.35"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29:44" x14ac:dyDescent="0.35"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29:44" x14ac:dyDescent="0.35"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29:44" x14ac:dyDescent="0.35"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29:44" x14ac:dyDescent="0.35"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29:44" x14ac:dyDescent="0.35"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29:44" x14ac:dyDescent="0.35"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29:44" x14ac:dyDescent="0.35"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29:44" x14ac:dyDescent="0.35"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29:44" x14ac:dyDescent="0.35"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29:44" x14ac:dyDescent="0.35"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29:44" x14ac:dyDescent="0.35"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29:44" x14ac:dyDescent="0.35"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29:44" x14ac:dyDescent="0.35"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29:44" x14ac:dyDescent="0.35"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29:44" x14ac:dyDescent="0.35"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29:44" x14ac:dyDescent="0.35"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29:44" x14ac:dyDescent="0.35"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29:44" x14ac:dyDescent="0.35"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29:44" x14ac:dyDescent="0.35"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29:44" x14ac:dyDescent="0.35"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29:44" x14ac:dyDescent="0.35"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29:44" x14ac:dyDescent="0.35"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29:44" x14ac:dyDescent="0.35"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</row>
    <row r="158" spans="29:44" x14ac:dyDescent="0.35"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</row>
    <row r="159" spans="29:44" x14ac:dyDescent="0.35"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</row>
    <row r="160" spans="29:44" x14ac:dyDescent="0.35"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</row>
    <row r="161" spans="29:44" x14ac:dyDescent="0.35"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</row>
    <row r="162" spans="29:44" x14ac:dyDescent="0.35"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</row>
    <row r="163" spans="29:44" x14ac:dyDescent="0.35"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</row>
    <row r="164" spans="29:44" x14ac:dyDescent="0.35"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29:44" x14ac:dyDescent="0.35"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29:44" x14ac:dyDescent="0.35"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</row>
    <row r="167" spans="29:44" x14ac:dyDescent="0.35"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29:44" x14ac:dyDescent="0.35"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29:44" x14ac:dyDescent="0.35"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</row>
    <row r="170" spans="29:44" x14ac:dyDescent="0.35"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</row>
    <row r="171" spans="29:44" x14ac:dyDescent="0.35"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</row>
    <row r="172" spans="29:44" x14ac:dyDescent="0.35"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</row>
    <row r="173" spans="29:44" x14ac:dyDescent="0.35"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</row>
    <row r="174" spans="29:44" x14ac:dyDescent="0.35"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</row>
    <row r="175" spans="29:44" x14ac:dyDescent="0.35"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</row>
    <row r="176" spans="29:44" x14ac:dyDescent="0.35"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</row>
    <row r="177" spans="29:44" x14ac:dyDescent="0.35"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</row>
    <row r="178" spans="29:44" x14ac:dyDescent="0.35"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</row>
    <row r="179" spans="29:44" x14ac:dyDescent="0.35"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</row>
    <row r="180" spans="29:44" x14ac:dyDescent="0.35"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</row>
    <row r="181" spans="29:44" x14ac:dyDescent="0.35"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29:44" x14ac:dyDescent="0.35"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</row>
    <row r="183" spans="29:44" x14ac:dyDescent="0.35"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</row>
    <row r="184" spans="29:44" x14ac:dyDescent="0.35"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</row>
    <row r="185" spans="29:44" x14ac:dyDescent="0.35"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</row>
    <row r="186" spans="29:44" x14ac:dyDescent="0.35"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</row>
    <row r="187" spans="29:44" x14ac:dyDescent="0.35"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</row>
    <row r="188" spans="29:44" x14ac:dyDescent="0.35"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</row>
    <row r="189" spans="29:44" x14ac:dyDescent="0.35"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</row>
    <row r="190" spans="29:44" x14ac:dyDescent="0.35"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</row>
    <row r="191" spans="29:44" x14ac:dyDescent="0.35"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</row>
    <row r="192" spans="29:44" x14ac:dyDescent="0.35"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</row>
    <row r="193" spans="29:44" x14ac:dyDescent="0.35"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</row>
    <row r="194" spans="29:44" x14ac:dyDescent="0.35"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</row>
    <row r="195" spans="29:44" x14ac:dyDescent="0.35"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</row>
    <row r="196" spans="29:44" x14ac:dyDescent="0.35"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</row>
    <row r="197" spans="29:44" x14ac:dyDescent="0.35"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</row>
    <row r="198" spans="29:44" x14ac:dyDescent="0.35"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</row>
    <row r="199" spans="29:44" x14ac:dyDescent="0.35"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</row>
    <row r="200" spans="29:44" x14ac:dyDescent="0.35"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</row>
    <row r="201" spans="29:44" x14ac:dyDescent="0.35"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</row>
    <row r="202" spans="29:44" x14ac:dyDescent="0.35"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</row>
    <row r="203" spans="29:44" x14ac:dyDescent="0.35"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</row>
    <row r="204" spans="29:44" x14ac:dyDescent="0.35"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</row>
    <row r="205" spans="29:44" x14ac:dyDescent="0.35"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</row>
    <row r="206" spans="29:44" x14ac:dyDescent="0.35"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</row>
    <row r="207" spans="29:44" x14ac:dyDescent="0.35"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</row>
    <row r="208" spans="29:44" x14ac:dyDescent="0.35"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</row>
    <row r="209" spans="29:44" x14ac:dyDescent="0.35"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</row>
    <row r="210" spans="29:44" x14ac:dyDescent="0.35"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</row>
    <row r="211" spans="29:44" x14ac:dyDescent="0.35"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</row>
    <row r="212" spans="29:44" x14ac:dyDescent="0.35"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</row>
    <row r="213" spans="29:44" x14ac:dyDescent="0.35"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</row>
    <row r="214" spans="29:44" x14ac:dyDescent="0.35"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</row>
    <row r="215" spans="29:44" x14ac:dyDescent="0.35"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</row>
    <row r="216" spans="29:44" x14ac:dyDescent="0.35"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</row>
    <row r="217" spans="29:44" x14ac:dyDescent="0.35"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</row>
    <row r="218" spans="29:44" x14ac:dyDescent="0.35"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</row>
    <row r="219" spans="29:44" x14ac:dyDescent="0.35"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</row>
    <row r="220" spans="29:44" x14ac:dyDescent="0.35"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</row>
    <row r="221" spans="29:44" x14ac:dyDescent="0.35"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</row>
    <row r="222" spans="29:44" x14ac:dyDescent="0.35"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</row>
    <row r="223" spans="29:44" x14ac:dyDescent="0.35"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</row>
    <row r="224" spans="29:44" x14ac:dyDescent="0.35"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</row>
    <row r="225" spans="29:44" x14ac:dyDescent="0.35"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</row>
    <row r="226" spans="29:44" x14ac:dyDescent="0.35"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</row>
    <row r="227" spans="29:44" x14ac:dyDescent="0.35"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</row>
    <row r="228" spans="29:44" x14ac:dyDescent="0.35"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</row>
    <row r="229" spans="29:44" x14ac:dyDescent="0.35"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</row>
    <row r="230" spans="29:44" x14ac:dyDescent="0.35"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</row>
    <row r="231" spans="29:44" x14ac:dyDescent="0.35"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</row>
    <row r="232" spans="29:44" x14ac:dyDescent="0.35"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</row>
    <row r="233" spans="29:44" x14ac:dyDescent="0.35"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</row>
    <row r="234" spans="29:44" x14ac:dyDescent="0.35"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</row>
    <row r="235" spans="29:44" x14ac:dyDescent="0.35"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</row>
    <row r="236" spans="29:44" x14ac:dyDescent="0.35"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</row>
    <row r="237" spans="29:44" x14ac:dyDescent="0.35"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</row>
    <row r="238" spans="29:44" x14ac:dyDescent="0.35"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</row>
    <row r="239" spans="29:44" x14ac:dyDescent="0.35"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</row>
  </sheetData>
  <mergeCells count="56">
    <mergeCell ref="M76:Z76"/>
    <mergeCell ref="AC6:AD6"/>
    <mergeCell ref="AE6:AF6"/>
    <mergeCell ref="AG6:AH6"/>
    <mergeCell ref="AI6:AJ6"/>
    <mergeCell ref="L29:U29"/>
    <mergeCell ref="AC17:AP17"/>
    <mergeCell ref="AC29:AL29"/>
    <mergeCell ref="V6:W6"/>
    <mergeCell ref="X6:Y6"/>
    <mergeCell ref="R24:S24"/>
    <mergeCell ref="T24:U24"/>
    <mergeCell ref="M75:Z75"/>
    <mergeCell ref="L17:Y17"/>
    <mergeCell ref="L18:Y18"/>
    <mergeCell ref="L23:U23"/>
    <mergeCell ref="AC5:AP5"/>
    <mergeCell ref="AC10:AP10"/>
    <mergeCell ref="AC11:AP11"/>
    <mergeCell ref="AC13:AP13"/>
    <mergeCell ref="AC14:AD14"/>
    <mergeCell ref="AE14:AF14"/>
    <mergeCell ref="AG14:AH14"/>
    <mergeCell ref="AI14:AJ14"/>
    <mergeCell ref="AK14:AL14"/>
    <mergeCell ref="AM14:AN14"/>
    <mergeCell ref="AO14:AP14"/>
    <mergeCell ref="AK6:AL6"/>
    <mergeCell ref="AM6:AN6"/>
    <mergeCell ref="AO6:AP6"/>
    <mergeCell ref="L24:M24"/>
    <mergeCell ref="N24:O24"/>
    <mergeCell ref="P24:Q24"/>
    <mergeCell ref="L5:Y5"/>
    <mergeCell ref="L10:Y10"/>
    <mergeCell ref="L11:Y11"/>
    <mergeCell ref="L13:Y13"/>
    <mergeCell ref="L14:M14"/>
    <mergeCell ref="N14:O14"/>
    <mergeCell ref="P14:Q14"/>
    <mergeCell ref="R14:S14"/>
    <mergeCell ref="T14:U14"/>
    <mergeCell ref="V14:W14"/>
    <mergeCell ref="X14:Y14"/>
    <mergeCell ref="L6:M6"/>
    <mergeCell ref="N6:O6"/>
    <mergeCell ref="P6:Q6"/>
    <mergeCell ref="R6:S6"/>
    <mergeCell ref="T6:U6"/>
    <mergeCell ref="AC18:AP18"/>
    <mergeCell ref="AC23:AL23"/>
    <mergeCell ref="AC24:AD24"/>
    <mergeCell ref="AE24:AF24"/>
    <mergeCell ref="AG24:AH24"/>
    <mergeCell ref="AI24:AJ24"/>
    <mergeCell ref="AK24:AL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32" zoomScale="40" zoomScaleNormal="40" workbookViewId="0">
      <selection activeCell="C40" sqref="C40"/>
    </sheetView>
  </sheetViews>
  <sheetFormatPr baseColWidth="10" defaultRowHeight="14.5" x14ac:dyDescent="0.35"/>
  <sheetData>
    <row r="1" spans="1:13" x14ac:dyDescent="0.35">
      <c r="A1" t="s">
        <v>67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1</v>
      </c>
      <c r="D3">
        <v>1</v>
      </c>
      <c r="E3">
        <v>2</v>
      </c>
      <c r="F3">
        <v>3</v>
      </c>
      <c r="G3">
        <v>1.75</v>
      </c>
      <c r="I3">
        <v>2</v>
      </c>
      <c r="J3">
        <v>1</v>
      </c>
      <c r="K3">
        <v>10</v>
      </c>
      <c r="L3">
        <v>2</v>
      </c>
      <c r="M3">
        <v>3.75</v>
      </c>
    </row>
    <row r="4" spans="1:13" x14ac:dyDescent="0.35">
      <c r="A4" t="s">
        <v>85</v>
      </c>
      <c r="B4" t="s">
        <v>3</v>
      </c>
      <c r="C4">
        <v>1</v>
      </c>
      <c r="D4">
        <v>3</v>
      </c>
      <c r="E4">
        <v>2</v>
      </c>
      <c r="F4">
        <v>0</v>
      </c>
      <c r="G4">
        <v>1.5</v>
      </c>
      <c r="I4">
        <v>12</v>
      </c>
      <c r="J4">
        <v>10</v>
      </c>
      <c r="K4">
        <v>12</v>
      </c>
      <c r="L4">
        <v>10</v>
      </c>
      <c r="M4">
        <v>11</v>
      </c>
    </row>
    <row r="5" spans="1:13" x14ac:dyDescent="0.35">
      <c r="A5" t="s">
        <v>86</v>
      </c>
      <c r="B5" t="s">
        <v>3</v>
      </c>
      <c r="C5">
        <v>1</v>
      </c>
      <c r="D5">
        <v>2</v>
      </c>
      <c r="E5">
        <v>1</v>
      </c>
      <c r="F5">
        <v>2</v>
      </c>
      <c r="G5">
        <v>1.5</v>
      </c>
      <c r="I5">
        <v>4</v>
      </c>
      <c r="J5">
        <v>1</v>
      </c>
      <c r="K5">
        <v>2</v>
      </c>
      <c r="L5">
        <v>1</v>
      </c>
      <c r="M5">
        <v>2</v>
      </c>
    </row>
    <row r="6" spans="1:13" x14ac:dyDescent="0.35">
      <c r="A6" t="s">
        <v>87</v>
      </c>
      <c r="B6" t="s">
        <v>3</v>
      </c>
      <c r="C6">
        <v>1</v>
      </c>
      <c r="D6">
        <v>0</v>
      </c>
      <c r="E6">
        <v>1</v>
      </c>
      <c r="F6">
        <v>1</v>
      </c>
      <c r="G6">
        <v>0.75</v>
      </c>
      <c r="I6">
        <v>9</v>
      </c>
      <c r="J6">
        <v>2</v>
      </c>
      <c r="K6">
        <v>12</v>
      </c>
      <c r="L6">
        <v>8</v>
      </c>
      <c r="M6">
        <v>7.75</v>
      </c>
    </row>
    <row r="7" spans="1:13" x14ac:dyDescent="0.35">
      <c r="A7" t="s">
        <v>88</v>
      </c>
      <c r="B7" t="s">
        <v>3</v>
      </c>
      <c r="C7">
        <v>4</v>
      </c>
      <c r="D7">
        <v>2</v>
      </c>
      <c r="E7">
        <v>2</v>
      </c>
      <c r="F7">
        <v>4</v>
      </c>
      <c r="G7">
        <v>3</v>
      </c>
      <c r="I7">
        <v>4</v>
      </c>
      <c r="J7">
        <v>2</v>
      </c>
      <c r="K7">
        <v>2</v>
      </c>
      <c r="L7">
        <v>4</v>
      </c>
      <c r="M7">
        <v>3</v>
      </c>
    </row>
    <row r="8" spans="1:13" x14ac:dyDescent="0.35">
      <c r="A8" t="s">
        <v>40</v>
      </c>
      <c r="B8" t="s">
        <v>3</v>
      </c>
      <c r="C8">
        <v>2</v>
      </c>
      <c r="D8">
        <v>2</v>
      </c>
      <c r="E8">
        <v>1</v>
      </c>
      <c r="F8">
        <v>1</v>
      </c>
      <c r="G8">
        <v>1.5</v>
      </c>
      <c r="I8">
        <v>2</v>
      </c>
      <c r="J8">
        <v>6</v>
      </c>
      <c r="K8">
        <v>21</v>
      </c>
      <c r="L8">
        <v>15</v>
      </c>
      <c r="M8">
        <v>11</v>
      </c>
    </row>
    <row r="9" spans="1:13" x14ac:dyDescent="0.35">
      <c r="A9" t="s">
        <v>89</v>
      </c>
      <c r="B9" t="s">
        <v>3</v>
      </c>
      <c r="C9">
        <v>1</v>
      </c>
      <c r="D9">
        <v>1</v>
      </c>
      <c r="E9">
        <v>0</v>
      </c>
      <c r="F9">
        <v>0</v>
      </c>
      <c r="G9">
        <v>0.5</v>
      </c>
      <c r="I9">
        <v>3</v>
      </c>
      <c r="J9">
        <v>1</v>
      </c>
      <c r="K9">
        <v>2</v>
      </c>
      <c r="L9">
        <v>2</v>
      </c>
      <c r="M9">
        <v>2</v>
      </c>
    </row>
    <row r="10" spans="1:13" x14ac:dyDescent="0.35">
      <c r="A10" t="s">
        <v>90</v>
      </c>
      <c r="B10" t="s">
        <v>3</v>
      </c>
      <c r="C10">
        <v>1</v>
      </c>
      <c r="D10">
        <v>0</v>
      </c>
      <c r="E10">
        <v>0</v>
      </c>
      <c r="F10">
        <v>2</v>
      </c>
      <c r="G10">
        <v>0.75</v>
      </c>
      <c r="I10">
        <v>3</v>
      </c>
      <c r="J10">
        <v>10</v>
      </c>
      <c r="K10">
        <v>0</v>
      </c>
      <c r="L10">
        <v>5</v>
      </c>
      <c r="M10">
        <v>4.5</v>
      </c>
    </row>
    <row r="11" spans="1:13" x14ac:dyDescent="0.35">
      <c r="A11" t="s">
        <v>91</v>
      </c>
      <c r="B11" t="s">
        <v>3</v>
      </c>
      <c r="C11">
        <v>0</v>
      </c>
      <c r="D11">
        <v>1</v>
      </c>
      <c r="E11">
        <v>1</v>
      </c>
      <c r="F11">
        <v>2</v>
      </c>
      <c r="G11">
        <v>1</v>
      </c>
      <c r="I11">
        <v>2</v>
      </c>
      <c r="J11">
        <v>14</v>
      </c>
      <c r="K11">
        <v>1</v>
      </c>
      <c r="L11">
        <v>3</v>
      </c>
      <c r="M11">
        <v>5</v>
      </c>
    </row>
    <row r="12" spans="1:13" x14ac:dyDescent="0.35">
      <c r="A12" t="s">
        <v>92</v>
      </c>
      <c r="B12" t="s">
        <v>3</v>
      </c>
      <c r="C12">
        <v>0</v>
      </c>
      <c r="D12">
        <v>0</v>
      </c>
      <c r="E12">
        <v>1</v>
      </c>
      <c r="F12">
        <v>1</v>
      </c>
      <c r="G12">
        <v>0.5</v>
      </c>
      <c r="I12">
        <v>3</v>
      </c>
      <c r="J12">
        <v>4</v>
      </c>
      <c r="K12">
        <v>7</v>
      </c>
      <c r="L12">
        <v>15</v>
      </c>
      <c r="M12">
        <v>7.25</v>
      </c>
    </row>
    <row r="13" spans="1:13" x14ac:dyDescent="0.35">
      <c r="A13" t="s">
        <v>93</v>
      </c>
      <c r="B13" t="s">
        <v>3</v>
      </c>
      <c r="C13">
        <v>1</v>
      </c>
      <c r="D13">
        <v>1</v>
      </c>
      <c r="E13">
        <v>2</v>
      </c>
      <c r="F13">
        <v>1</v>
      </c>
      <c r="G13">
        <v>1.25</v>
      </c>
      <c r="I13">
        <v>1</v>
      </c>
      <c r="J13">
        <v>4</v>
      </c>
      <c r="K13">
        <v>3</v>
      </c>
      <c r="L13">
        <v>1</v>
      </c>
      <c r="M13">
        <v>2.25</v>
      </c>
    </row>
    <row r="14" spans="1:13" x14ac:dyDescent="0.35">
      <c r="A14" t="s">
        <v>94</v>
      </c>
      <c r="B14" t="s">
        <v>3</v>
      </c>
      <c r="C14">
        <v>1</v>
      </c>
      <c r="D14">
        <v>0</v>
      </c>
      <c r="E14">
        <v>2</v>
      </c>
      <c r="F14">
        <v>1</v>
      </c>
      <c r="G14">
        <v>1</v>
      </c>
      <c r="I14">
        <v>3</v>
      </c>
      <c r="J14">
        <v>6</v>
      </c>
      <c r="K14">
        <v>2</v>
      </c>
      <c r="L14">
        <v>3</v>
      </c>
      <c r="M14">
        <v>3.5</v>
      </c>
    </row>
    <row r="16" spans="1:13" x14ac:dyDescent="0.35">
      <c r="B16" t="s">
        <v>16</v>
      </c>
      <c r="C16">
        <f>AVERAGE(C3:C14)</f>
        <v>1.1666666666666667</v>
      </c>
      <c r="D16">
        <f t="shared" ref="D16:G16" si="0">AVERAGE(D3:D14)</f>
        <v>1.0833333333333333</v>
      </c>
      <c r="E16">
        <f t="shared" si="0"/>
        <v>1.25</v>
      </c>
      <c r="F16">
        <f t="shared" si="0"/>
        <v>1.5</v>
      </c>
      <c r="G16">
        <f t="shared" si="0"/>
        <v>1.25</v>
      </c>
      <c r="I16">
        <f>AVERAGE(I3:I14)</f>
        <v>4</v>
      </c>
      <c r="J16">
        <f t="shared" ref="J16:M16" si="1">AVERAGE(J3:J14)</f>
        <v>5.083333333333333</v>
      </c>
      <c r="K16">
        <f t="shared" si="1"/>
        <v>6.166666666666667</v>
      </c>
      <c r="L16">
        <f t="shared" si="1"/>
        <v>5.75</v>
      </c>
      <c r="M16">
        <f t="shared" si="1"/>
        <v>5.25</v>
      </c>
    </row>
    <row r="17" spans="1:13" x14ac:dyDescent="0.35">
      <c r="B17" t="s">
        <v>15</v>
      </c>
      <c r="C17">
        <f>STDEV(C3:C14)</f>
        <v>1.0298573010888745</v>
      </c>
      <c r="D17">
        <f t="shared" ref="D17:G17" si="2">STDEV(D3:D14)</f>
        <v>0.99620491989562188</v>
      </c>
      <c r="E17">
        <f t="shared" si="2"/>
        <v>0.75377836144440913</v>
      </c>
      <c r="F17">
        <f t="shared" si="2"/>
        <v>1.1677484162422844</v>
      </c>
      <c r="G17">
        <f t="shared" si="2"/>
        <v>0.69084927970775745</v>
      </c>
      <c r="I17">
        <f>STDEV(I3:I14)</f>
        <v>3.2192602199319587</v>
      </c>
      <c r="J17">
        <f t="shared" ref="J17:M17" si="3">STDEV(J3:J14)</f>
        <v>4.2737748554587567</v>
      </c>
      <c r="K17">
        <f t="shared" si="3"/>
        <v>6.3794176612736129</v>
      </c>
      <c r="L17">
        <f t="shared" si="3"/>
        <v>5.1012476192326988</v>
      </c>
      <c r="M17">
        <f t="shared" si="3"/>
        <v>3.2683050931359179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2</v>
      </c>
      <c r="D22">
        <v>0</v>
      </c>
      <c r="E22">
        <v>1</v>
      </c>
      <c r="F22">
        <v>1</v>
      </c>
      <c r="G22">
        <v>1</v>
      </c>
      <c r="I22">
        <v>1</v>
      </c>
      <c r="J22">
        <v>1</v>
      </c>
      <c r="K22">
        <v>2</v>
      </c>
      <c r="L22">
        <v>1</v>
      </c>
      <c r="M22">
        <v>1.25</v>
      </c>
    </row>
    <row r="23" spans="1:13" x14ac:dyDescent="0.35">
      <c r="A23" t="s">
        <v>50</v>
      </c>
      <c r="B23" t="s">
        <v>4</v>
      </c>
      <c r="C23">
        <v>2</v>
      </c>
      <c r="D23">
        <v>2</v>
      </c>
      <c r="E23">
        <v>4</v>
      </c>
      <c r="F23">
        <v>3</v>
      </c>
      <c r="G23">
        <v>2.75</v>
      </c>
      <c r="I23">
        <v>1</v>
      </c>
      <c r="J23">
        <v>2</v>
      </c>
      <c r="K23">
        <v>1</v>
      </c>
      <c r="L23">
        <v>2</v>
      </c>
      <c r="M23">
        <v>1.5</v>
      </c>
    </row>
    <row r="24" spans="1:13" x14ac:dyDescent="0.35">
      <c r="A24" t="s">
        <v>96</v>
      </c>
      <c r="B24" t="s">
        <v>4</v>
      </c>
      <c r="C24">
        <v>3</v>
      </c>
      <c r="D24">
        <v>2</v>
      </c>
      <c r="E24">
        <v>0</v>
      </c>
      <c r="F24">
        <v>2</v>
      </c>
      <c r="G24">
        <v>1.75</v>
      </c>
      <c r="I24">
        <v>2</v>
      </c>
      <c r="J24">
        <v>1</v>
      </c>
      <c r="K24">
        <v>3</v>
      </c>
      <c r="L24">
        <v>3</v>
      </c>
      <c r="M24">
        <v>2.25</v>
      </c>
    </row>
    <row r="25" spans="1:13" x14ac:dyDescent="0.35">
      <c r="A25" t="s">
        <v>97</v>
      </c>
      <c r="B25" t="s">
        <v>4</v>
      </c>
      <c r="C25">
        <v>0</v>
      </c>
      <c r="D25">
        <v>1</v>
      </c>
      <c r="E25">
        <v>0</v>
      </c>
      <c r="F25">
        <v>0</v>
      </c>
      <c r="G25">
        <v>0.25</v>
      </c>
      <c r="I25">
        <v>0</v>
      </c>
      <c r="J25">
        <v>1</v>
      </c>
      <c r="K25">
        <v>0</v>
      </c>
      <c r="L25">
        <v>1</v>
      </c>
      <c r="M25">
        <v>0.5</v>
      </c>
    </row>
    <row r="26" spans="1:13" x14ac:dyDescent="0.35">
      <c r="A26" t="s">
        <v>98</v>
      </c>
      <c r="B26" t="s">
        <v>4</v>
      </c>
      <c r="C26">
        <v>1</v>
      </c>
      <c r="D26">
        <v>0</v>
      </c>
      <c r="E26">
        <v>2</v>
      </c>
      <c r="F26">
        <v>2</v>
      </c>
      <c r="G26">
        <v>1.25</v>
      </c>
      <c r="I26">
        <v>2</v>
      </c>
      <c r="J26">
        <v>3</v>
      </c>
      <c r="K26">
        <v>2</v>
      </c>
      <c r="L26">
        <v>1</v>
      </c>
      <c r="M26">
        <v>2</v>
      </c>
    </row>
    <row r="27" spans="1:13" x14ac:dyDescent="0.35">
      <c r="A27" t="s">
        <v>99</v>
      </c>
      <c r="B27" t="s">
        <v>4</v>
      </c>
      <c r="C27">
        <v>0</v>
      </c>
      <c r="D27">
        <v>1</v>
      </c>
      <c r="E27">
        <v>1</v>
      </c>
      <c r="F27">
        <v>0</v>
      </c>
      <c r="G27">
        <v>0.5</v>
      </c>
      <c r="I27">
        <v>1</v>
      </c>
      <c r="J27">
        <v>0</v>
      </c>
      <c r="K27">
        <v>1</v>
      </c>
      <c r="L27">
        <v>0</v>
      </c>
      <c r="M27">
        <v>0.5</v>
      </c>
    </row>
    <row r="28" spans="1:13" x14ac:dyDescent="0.35">
      <c r="A28" t="s">
        <v>100</v>
      </c>
      <c r="B28" t="s">
        <v>4</v>
      </c>
      <c r="C28">
        <v>1</v>
      </c>
      <c r="D28">
        <v>2</v>
      </c>
      <c r="E28">
        <v>1</v>
      </c>
      <c r="F28">
        <v>1</v>
      </c>
      <c r="G28">
        <v>1.25</v>
      </c>
      <c r="I28">
        <v>3</v>
      </c>
      <c r="J28">
        <v>2</v>
      </c>
      <c r="K28">
        <v>2</v>
      </c>
      <c r="L28">
        <v>2</v>
      </c>
      <c r="M28">
        <v>2.25</v>
      </c>
    </row>
    <row r="29" spans="1:13" x14ac:dyDescent="0.35">
      <c r="A29" t="s">
        <v>101</v>
      </c>
      <c r="B29" t="s">
        <v>4</v>
      </c>
      <c r="C29">
        <v>2</v>
      </c>
      <c r="D29">
        <v>0</v>
      </c>
      <c r="E29">
        <v>1</v>
      </c>
      <c r="F29">
        <v>1</v>
      </c>
      <c r="G29">
        <v>1</v>
      </c>
      <c r="I29">
        <v>2</v>
      </c>
      <c r="J29">
        <v>1</v>
      </c>
      <c r="K29">
        <v>1</v>
      </c>
      <c r="L29">
        <v>1</v>
      </c>
      <c r="M29">
        <v>1.25</v>
      </c>
    </row>
    <row r="30" spans="1:13" x14ac:dyDescent="0.35">
      <c r="A30" t="s">
        <v>102</v>
      </c>
      <c r="B30" t="s">
        <v>4</v>
      </c>
      <c r="C30">
        <v>2</v>
      </c>
      <c r="D30">
        <v>1</v>
      </c>
      <c r="E30">
        <v>1</v>
      </c>
      <c r="F30">
        <v>0</v>
      </c>
      <c r="G30">
        <v>1</v>
      </c>
      <c r="I30">
        <v>1</v>
      </c>
      <c r="J30">
        <v>1</v>
      </c>
      <c r="K30">
        <v>1</v>
      </c>
      <c r="L30">
        <v>1</v>
      </c>
      <c r="M30">
        <v>1</v>
      </c>
    </row>
    <row r="31" spans="1:13" x14ac:dyDescent="0.35">
      <c r="A31" t="s">
        <v>103</v>
      </c>
      <c r="B31" t="s">
        <v>4</v>
      </c>
      <c r="C31">
        <v>1</v>
      </c>
      <c r="D31">
        <v>0</v>
      </c>
      <c r="E31">
        <v>1</v>
      </c>
      <c r="F31">
        <v>2</v>
      </c>
      <c r="G31">
        <v>1</v>
      </c>
      <c r="I31">
        <v>2</v>
      </c>
      <c r="J31">
        <v>1</v>
      </c>
      <c r="K31">
        <v>0</v>
      </c>
      <c r="L31">
        <v>0</v>
      </c>
      <c r="M31">
        <v>0.75</v>
      </c>
    </row>
    <row r="32" spans="1:13" x14ac:dyDescent="0.35">
      <c r="A32" t="s">
        <v>104</v>
      </c>
      <c r="B32" t="s">
        <v>4</v>
      </c>
      <c r="C32">
        <v>2</v>
      </c>
      <c r="D32">
        <v>1</v>
      </c>
      <c r="E32">
        <v>1</v>
      </c>
      <c r="F32">
        <v>1</v>
      </c>
      <c r="G32">
        <v>1.25</v>
      </c>
      <c r="I32">
        <v>1</v>
      </c>
      <c r="J32">
        <v>2</v>
      </c>
      <c r="K32">
        <v>2</v>
      </c>
      <c r="L32">
        <v>1</v>
      </c>
      <c r="M32">
        <v>1.5</v>
      </c>
    </row>
    <row r="33" spans="1:16" x14ac:dyDescent="0.35">
      <c r="A33" t="s">
        <v>105</v>
      </c>
      <c r="B33" t="s">
        <v>4</v>
      </c>
      <c r="C33">
        <v>2</v>
      </c>
      <c r="D33">
        <v>0</v>
      </c>
      <c r="E33">
        <v>2</v>
      </c>
      <c r="F33">
        <v>3</v>
      </c>
      <c r="G33">
        <v>1.75</v>
      </c>
      <c r="I33">
        <v>1</v>
      </c>
      <c r="J33">
        <v>2</v>
      </c>
      <c r="K33">
        <v>3</v>
      </c>
      <c r="L33">
        <v>4</v>
      </c>
      <c r="M33">
        <v>2.5</v>
      </c>
    </row>
    <row r="34" spans="1:16" x14ac:dyDescent="0.35">
      <c r="A34" t="s">
        <v>106</v>
      </c>
      <c r="B34" t="s">
        <v>4</v>
      </c>
      <c r="C34">
        <v>2</v>
      </c>
      <c r="D34">
        <v>1</v>
      </c>
      <c r="E34">
        <v>2</v>
      </c>
      <c r="F34">
        <v>1</v>
      </c>
      <c r="G34">
        <v>1.5</v>
      </c>
      <c r="I34">
        <v>2</v>
      </c>
      <c r="J34">
        <v>1</v>
      </c>
      <c r="K34">
        <v>3</v>
      </c>
      <c r="L34">
        <v>2</v>
      </c>
      <c r="M34">
        <v>2</v>
      </c>
    </row>
    <row r="35" spans="1:16" x14ac:dyDescent="0.35">
      <c r="A35" t="s">
        <v>107</v>
      </c>
      <c r="B35" t="s">
        <v>4</v>
      </c>
      <c r="C35">
        <v>1</v>
      </c>
      <c r="D35">
        <v>1</v>
      </c>
      <c r="E35">
        <v>2</v>
      </c>
      <c r="F35">
        <v>2</v>
      </c>
      <c r="G35">
        <v>1.5</v>
      </c>
      <c r="I35">
        <v>2</v>
      </c>
      <c r="J35">
        <v>2</v>
      </c>
      <c r="K35">
        <v>0</v>
      </c>
      <c r="L35">
        <v>1</v>
      </c>
      <c r="M35">
        <v>1.25</v>
      </c>
    </row>
    <row r="40" spans="1:16" x14ac:dyDescent="0.35">
      <c r="B40" t="s">
        <v>16</v>
      </c>
      <c r="C40">
        <f>AVERAGE(C22:C35)</f>
        <v>1.5</v>
      </c>
      <c r="D40">
        <f>AVERAGE(D22:D35)</f>
        <v>0.8571428571428571</v>
      </c>
      <c r="E40">
        <f>AVERAGE(E22:E35)</f>
        <v>1.3571428571428572</v>
      </c>
      <c r="F40">
        <f>AVERAGE(F22:F35)</f>
        <v>1.3571428571428572</v>
      </c>
      <c r="G40">
        <f>AVERAGE(G22:G35)</f>
        <v>1.2678571428571428</v>
      </c>
      <c r="I40">
        <f>AVERAGE(I22:I35)</f>
        <v>1.5</v>
      </c>
      <c r="J40">
        <f>AVERAGE(J22:J35)</f>
        <v>1.4285714285714286</v>
      </c>
      <c r="K40">
        <f>AVERAGE(K22:K35)</f>
        <v>1.5</v>
      </c>
      <c r="L40">
        <f>AVERAGE(L22:L35)</f>
        <v>1.4285714285714286</v>
      </c>
      <c r="M40">
        <f>AVERAGE(M22:M35)</f>
        <v>1.4642857142857142</v>
      </c>
    </row>
    <row r="41" spans="1:16" x14ac:dyDescent="0.35">
      <c r="B41" t="s">
        <v>15</v>
      </c>
      <c r="C41">
        <f>STDEV(C22:C35)</f>
        <v>0.85485041426511033</v>
      </c>
      <c r="D41">
        <f>STDEV(D22:D35)</f>
        <v>0.77032888651964315</v>
      </c>
      <c r="E41">
        <f>STDEV(E22:E35)</f>
        <v>1.0082080720186268</v>
      </c>
      <c r="F41">
        <f>STDEV(F22:F35)</f>
        <v>1.0082080720186268</v>
      </c>
      <c r="G41">
        <f>STDEV(G22:G35)</f>
        <v>0.60019456552314476</v>
      </c>
      <c r="I41">
        <f>STDEV(I22:I35)</f>
        <v>0.75955452531274992</v>
      </c>
      <c r="J41">
        <f>STDEV(J22:J35)</f>
        <v>0.7559289460184544</v>
      </c>
      <c r="K41">
        <f>STDEV(K22:K35)</f>
        <v>1.0919284281983377</v>
      </c>
      <c r="L41">
        <f>STDEV(L22:L35)</f>
        <v>1.0894095588038442</v>
      </c>
      <c r="M41">
        <f>STDEV(M22:M35)</f>
        <v>0.65674856780862589</v>
      </c>
    </row>
    <row r="44" spans="1:16" ht="31" x14ac:dyDescent="0.35">
      <c r="B44" s="19"/>
      <c r="C44" s="18" t="s">
        <v>80</v>
      </c>
    </row>
    <row r="45" spans="1:16" x14ac:dyDescent="0.35">
      <c r="B45" s="10"/>
    </row>
    <row r="46" spans="1:16" ht="14.5" customHeight="1" x14ac:dyDescent="0.35">
      <c r="B46" s="9"/>
      <c r="C46" s="1" t="s">
        <v>35</v>
      </c>
    </row>
    <row r="47" spans="1:16" ht="14.5" customHeight="1" x14ac:dyDescent="0.35">
      <c r="B47" s="10"/>
    </row>
    <row r="48" spans="1:16" ht="14.5" customHeight="1" x14ac:dyDescent="0.35">
      <c r="B48" s="15"/>
      <c r="C48" s="22" t="s">
        <v>36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ht="14.5" customHeight="1" x14ac:dyDescent="0.35">
      <c r="B49" s="15"/>
      <c r="C49" s="20"/>
      <c r="D49" s="20"/>
      <c r="E49" s="20" t="s">
        <v>37</v>
      </c>
      <c r="F49" s="20"/>
      <c r="G49" s="20" t="s">
        <v>38</v>
      </c>
      <c r="H49" s="20"/>
      <c r="I49" s="20" t="s">
        <v>39</v>
      </c>
      <c r="J49" s="20"/>
      <c r="K49" s="20" t="s">
        <v>40</v>
      </c>
      <c r="L49" s="20"/>
      <c r="M49" s="20" t="s">
        <v>41</v>
      </c>
      <c r="N49" s="20"/>
      <c r="O49" s="20" t="s">
        <v>42</v>
      </c>
      <c r="P49" s="20"/>
    </row>
    <row r="50" spans="2:16" x14ac:dyDescent="0.35">
      <c r="B50" s="11"/>
      <c r="C50" s="8" t="s">
        <v>43</v>
      </c>
      <c r="D50" s="8"/>
      <c r="E50" s="3">
        <v>56.89</v>
      </c>
      <c r="F50" s="8"/>
      <c r="G50" s="3">
        <v>1</v>
      </c>
      <c r="H50" s="8"/>
      <c r="I50" s="3">
        <v>56.893999999999998</v>
      </c>
      <c r="J50" s="8"/>
      <c r="K50" s="3">
        <v>20.86</v>
      </c>
      <c r="L50" s="8"/>
      <c r="M50" s="3" t="s">
        <v>69</v>
      </c>
      <c r="N50" s="8"/>
      <c r="O50" s="3">
        <v>0.33600000000000002</v>
      </c>
      <c r="P50" s="8"/>
    </row>
    <row r="51" spans="2:16" ht="29" x14ac:dyDescent="0.35">
      <c r="B51" s="11"/>
      <c r="C51" s="8" t="s">
        <v>44</v>
      </c>
      <c r="D51" s="8"/>
      <c r="E51" s="3">
        <v>46.74</v>
      </c>
      <c r="F51" s="8"/>
      <c r="G51" s="3">
        <v>1</v>
      </c>
      <c r="H51" s="8"/>
      <c r="I51" s="3">
        <v>46.74</v>
      </c>
      <c r="J51" s="8"/>
      <c r="K51" s="3">
        <v>17.14</v>
      </c>
      <c r="L51" s="8"/>
      <c r="M51" s="3" t="s">
        <v>69</v>
      </c>
      <c r="N51" s="8"/>
      <c r="O51" s="3">
        <v>0.27600000000000002</v>
      </c>
      <c r="P51" s="8"/>
    </row>
    <row r="52" spans="2:16" ht="14.5" customHeight="1" x14ac:dyDescent="0.35">
      <c r="B52" s="11"/>
      <c r="C52" s="8" t="s">
        <v>45</v>
      </c>
      <c r="D52" s="8"/>
      <c r="E52" s="3">
        <v>65.45</v>
      </c>
      <c r="F52" s="8"/>
      <c r="G52" s="3">
        <v>24</v>
      </c>
      <c r="H52" s="8"/>
      <c r="I52" s="3">
        <v>2.7269999999999999</v>
      </c>
      <c r="J52" s="8"/>
      <c r="K52" s="3"/>
      <c r="L52" s="8"/>
      <c r="M52" s="3"/>
      <c r="N52" s="8"/>
      <c r="O52" s="3"/>
      <c r="P52" s="8"/>
    </row>
    <row r="53" spans="2:16" ht="15" thickBot="1" x14ac:dyDescent="0.4">
      <c r="B53" s="1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2:16" ht="14.5" customHeight="1" x14ac:dyDescent="0.35">
      <c r="B54" s="17"/>
      <c r="C54" s="21" t="s">
        <v>46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2:16" ht="14.5" customHeight="1" x14ac:dyDescent="0.35">
      <c r="B55" s="10"/>
    </row>
    <row r="56" spans="2:16" ht="14.5" customHeight="1" x14ac:dyDescent="0.35">
      <c r="B56" s="15"/>
      <c r="C56" s="22" t="s">
        <v>47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 ht="14.5" customHeight="1" x14ac:dyDescent="0.35">
      <c r="B57" s="15"/>
      <c r="C57" s="20"/>
      <c r="D57" s="20"/>
      <c r="E57" s="20" t="s">
        <v>37</v>
      </c>
      <c r="F57" s="20"/>
      <c r="G57" s="20" t="s">
        <v>38</v>
      </c>
      <c r="H57" s="20"/>
      <c r="I57" s="20" t="s">
        <v>39</v>
      </c>
      <c r="J57" s="20"/>
      <c r="K57" s="20" t="s">
        <v>40</v>
      </c>
      <c r="L57" s="20"/>
      <c r="M57" s="20" t="s">
        <v>41</v>
      </c>
      <c r="N57" s="20"/>
      <c r="O57" s="20" t="s">
        <v>42</v>
      </c>
      <c r="P57" s="20"/>
    </row>
    <row r="58" spans="2:16" x14ac:dyDescent="0.35">
      <c r="B58" s="11"/>
      <c r="C58" s="8" t="s">
        <v>48</v>
      </c>
      <c r="D58" s="8"/>
      <c r="E58" s="3">
        <v>45.87</v>
      </c>
      <c r="F58" s="8"/>
      <c r="G58" s="3">
        <v>1</v>
      </c>
      <c r="H58" s="8"/>
      <c r="I58" s="3">
        <v>45.866</v>
      </c>
      <c r="J58" s="8"/>
      <c r="K58" s="3">
        <v>16.29</v>
      </c>
      <c r="L58" s="8"/>
      <c r="M58" s="3" t="s">
        <v>69</v>
      </c>
      <c r="N58" s="8"/>
      <c r="O58" s="3">
        <v>0.40400000000000003</v>
      </c>
      <c r="P58" s="8"/>
    </row>
    <row r="59" spans="2:16" ht="14.5" customHeight="1" x14ac:dyDescent="0.35">
      <c r="B59" s="11"/>
      <c r="C59" s="8" t="s">
        <v>45</v>
      </c>
      <c r="D59" s="8"/>
      <c r="E59" s="3">
        <v>67.59</v>
      </c>
      <c r="F59" s="8"/>
      <c r="G59" s="3">
        <v>24</v>
      </c>
      <c r="H59" s="8"/>
      <c r="I59" s="3">
        <v>2.8159999999999998</v>
      </c>
      <c r="J59" s="8"/>
      <c r="K59" s="3"/>
      <c r="L59" s="8"/>
      <c r="M59" s="3"/>
      <c r="N59" s="8"/>
      <c r="O59" s="3"/>
      <c r="P59" s="8"/>
    </row>
    <row r="60" spans="2:16" ht="15" thickBot="1" x14ac:dyDescent="0.4">
      <c r="B60" s="1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2:16" ht="14.5" customHeight="1" x14ac:dyDescent="0.35">
      <c r="B61" s="17"/>
      <c r="C61" s="21" t="s">
        <v>46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2:16" x14ac:dyDescent="0.35">
      <c r="B62" s="10"/>
    </row>
    <row r="63" spans="2:16" x14ac:dyDescent="0.35">
      <c r="B63" s="10"/>
    </row>
    <row r="64" spans="2:16" ht="14.5" customHeight="1" x14ac:dyDescent="0.35">
      <c r="B64" s="13"/>
      <c r="C64" s="4" t="s">
        <v>49</v>
      </c>
    </row>
    <row r="65" spans="2:10" ht="14.5" customHeight="1" x14ac:dyDescent="0.35">
      <c r="B65" s="10"/>
    </row>
    <row r="66" spans="2:10" ht="15.5" x14ac:dyDescent="0.35">
      <c r="B66" s="14"/>
      <c r="C66" s="5" t="s">
        <v>53</v>
      </c>
    </row>
    <row r="67" spans="2:10" x14ac:dyDescent="0.35">
      <c r="B67" s="10"/>
    </row>
    <row r="68" spans="2:10" x14ac:dyDescent="0.35">
      <c r="B68" s="10"/>
    </row>
    <row r="69" spans="2:10" x14ac:dyDescent="0.35">
      <c r="B69" s="10"/>
    </row>
    <row r="70" spans="2:10" x14ac:dyDescent="0.35">
      <c r="B70" s="10"/>
    </row>
    <row r="71" spans="2:10" x14ac:dyDescent="0.35">
      <c r="B71" s="10"/>
    </row>
    <row r="72" spans="2:10" x14ac:dyDescent="0.35">
      <c r="B72" s="10"/>
    </row>
    <row r="73" spans="2:10" ht="23.5" x14ac:dyDescent="0.35">
      <c r="B73" s="9"/>
      <c r="C73" s="1"/>
      <c r="D73" s="1"/>
      <c r="E73" s="1"/>
      <c r="F73" s="1"/>
      <c r="G73" s="1"/>
      <c r="H73" s="1"/>
      <c r="I73" s="1"/>
      <c r="J73" s="1"/>
    </row>
    <row r="74" spans="2:10" ht="14.5" customHeight="1" x14ac:dyDescent="0.35">
      <c r="B74" s="10"/>
      <c r="C74" s="1"/>
      <c r="D74" s="1"/>
      <c r="E74" s="1"/>
      <c r="F74" s="1"/>
      <c r="G74" s="1"/>
      <c r="H74" s="1"/>
      <c r="I74" s="1"/>
      <c r="J74" s="1"/>
    </row>
    <row r="75" spans="2:10" ht="14.5" customHeight="1" x14ac:dyDescent="0.35">
      <c r="B75" s="15"/>
      <c r="C75" s="1"/>
      <c r="D75" s="1"/>
      <c r="E75" s="1"/>
      <c r="F75" s="1"/>
      <c r="G75" s="1"/>
      <c r="H75" s="1"/>
      <c r="I75" s="1"/>
      <c r="J75" s="1"/>
    </row>
    <row r="76" spans="2:10" ht="14.5" customHeight="1" x14ac:dyDescent="0.35">
      <c r="B76" s="15"/>
      <c r="C76" s="1"/>
      <c r="D76" s="1"/>
      <c r="E76" s="1"/>
      <c r="F76" s="1"/>
      <c r="G76" s="1"/>
      <c r="H76" s="1"/>
      <c r="I76" s="1"/>
      <c r="J76" s="1"/>
    </row>
    <row r="77" spans="2:10" ht="14.5" customHeight="1" x14ac:dyDescent="0.35">
      <c r="B77" s="11"/>
      <c r="C77" s="1"/>
      <c r="D77" s="1"/>
      <c r="E77" s="1"/>
      <c r="F77" s="1"/>
      <c r="G77" s="1"/>
      <c r="H77" s="1"/>
      <c r="I77" s="1"/>
      <c r="J77" s="1"/>
    </row>
    <row r="78" spans="2:10" ht="14.5" customHeight="1" x14ac:dyDescent="0.35">
      <c r="B78" s="11"/>
      <c r="C78" s="1"/>
      <c r="D78" s="1"/>
      <c r="E78" s="1"/>
      <c r="F78" s="1"/>
      <c r="G78" s="1"/>
      <c r="H78" s="1"/>
      <c r="I78" s="1"/>
      <c r="J78" s="1"/>
    </row>
    <row r="79" spans="2:10" ht="14.5" customHeight="1" x14ac:dyDescent="0.35">
      <c r="B79" s="16"/>
      <c r="C79" s="1"/>
      <c r="D79" s="1"/>
      <c r="E79" s="1"/>
      <c r="F79" s="1"/>
      <c r="G79" s="1"/>
      <c r="H79" s="1"/>
      <c r="I79" s="1"/>
      <c r="J79" s="1"/>
    </row>
    <row r="80" spans="2:10" ht="14.5" customHeight="1" x14ac:dyDescent="0.35">
      <c r="B80" s="17"/>
      <c r="C80" s="1"/>
      <c r="D80" s="1"/>
      <c r="E80" s="1"/>
      <c r="F80" s="1"/>
      <c r="G80" s="1"/>
      <c r="H80" s="1"/>
      <c r="I80" s="1"/>
      <c r="J80" s="1"/>
    </row>
    <row r="81" spans="2:15" ht="14.5" customHeight="1" x14ac:dyDescent="0.35">
      <c r="B81" s="16"/>
      <c r="C81" s="1"/>
      <c r="D81" s="1"/>
      <c r="E81" s="1"/>
      <c r="F81" s="1"/>
      <c r="G81" s="1"/>
      <c r="H81" s="1"/>
      <c r="I81" s="1"/>
      <c r="J81" s="1"/>
    </row>
    <row r="82" spans="2:15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2:15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15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15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5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5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5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5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x14ac:dyDescent="0.3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x14ac:dyDescent="0.3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5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2:15" x14ac:dyDescent="0.3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4.5" customHeight="1" x14ac:dyDescent="0.3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0"/>
      <c r="M98" s="10"/>
      <c r="N98" s="10"/>
      <c r="O98" s="10"/>
    </row>
    <row r="99" spans="2:15" ht="14.5" customHeight="1" x14ac:dyDescent="0.3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0"/>
      <c r="M99" s="10"/>
      <c r="N99" s="10"/>
      <c r="O99" s="10"/>
    </row>
    <row r="100" spans="2:15" x14ac:dyDescent="0.35">
      <c r="B100" s="11"/>
      <c r="C100" s="11"/>
      <c r="D100" s="12"/>
      <c r="E100" s="11"/>
      <c r="F100" s="12"/>
      <c r="G100" s="11"/>
      <c r="H100" s="12"/>
      <c r="I100" s="11"/>
      <c r="J100" s="12"/>
      <c r="K100" s="11"/>
      <c r="L100" s="10"/>
      <c r="M100" s="10"/>
      <c r="N100" s="10"/>
      <c r="O100" s="10"/>
    </row>
    <row r="101" spans="2:15" x14ac:dyDescent="0.35">
      <c r="B101" s="11"/>
      <c r="C101" s="11"/>
      <c r="D101" s="12"/>
      <c r="E101" s="11"/>
      <c r="F101" s="12"/>
      <c r="G101" s="11"/>
      <c r="H101" s="12"/>
      <c r="I101" s="11"/>
      <c r="J101" s="12"/>
      <c r="K101" s="11"/>
      <c r="L101" s="10"/>
      <c r="M101" s="10"/>
      <c r="N101" s="10"/>
      <c r="O101" s="10"/>
    </row>
    <row r="102" spans="2:15" x14ac:dyDescent="0.3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0"/>
      <c r="M102" s="10"/>
      <c r="N102" s="10"/>
      <c r="O102" s="10"/>
    </row>
    <row r="103" spans="2:15" ht="14.5" customHeight="1" x14ac:dyDescent="0.3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0"/>
      <c r="M103" s="10"/>
      <c r="N103" s="10"/>
      <c r="O103" s="10"/>
    </row>
    <row r="104" spans="2:15" ht="14.5" customHeight="1" x14ac:dyDescent="0.3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0"/>
      <c r="M104" s="10"/>
      <c r="N104" s="10"/>
      <c r="O104" s="10"/>
    </row>
    <row r="105" spans="2:15" x14ac:dyDescent="0.3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2:15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2:15" x14ac:dyDescent="0.3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</sheetData>
  <mergeCells count="20">
    <mergeCell ref="C60:P60"/>
    <mergeCell ref="C61:P61"/>
    <mergeCell ref="C53:P53"/>
    <mergeCell ref="C54:P54"/>
    <mergeCell ref="C56:P56"/>
    <mergeCell ref="C57:D57"/>
    <mergeCell ref="E57:F57"/>
    <mergeCell ref="G57:H57"/>
    <mergeCell ref="I57:J57"/>
    <mergeCell ref="K57:L57"/>
    <mergeCell ref="M57:N57"/>
    <mergeCell ref="O57:P57"/>
    <mergeCell ref="C48:P48"/>
    <mergeCell ref="C49:D49"/>
    <mergeCell ref="E49:F49"/>
    <mergeCell ref="G49:H49"/>
    <mergeCell ref="I49:J49"/>
    <mergeCell ref="K49:L49"/>
    <mergeCell ref="M49:N49"/>
    <mergeCell ref="O49:P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40" zoomScaleNormal="40" workbookViewId="0">
      <selection activeCell="C40" sqref="C40"/>
    </sheetView>
  </sheetViews>
  <sheetFormatPr baseColWidth="10" defaultRowHeight="14.5" x14ac:dyDescent="0.35"/>
  <sheetData>
    <row r="1" spans="1:13" x14ac:dyDescent="0.35">
      <c r="A1" t="s">
        <v>66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1</v>
      </c>
      <c r="D3">
        <v>3</v>
      </c>
      <c r="E3">
        <v>1</v>
      </c>
      <c r="F3">
        <v>2</v>
      </c>
      <c r="G3">
        <v>1.75</v>
      </c>
      <c r="I3">
        <v>3</v>
      </c>
      <c r="J3">
        <v>5</v>
      </c>
      <c r="K3">
        <v>5</v>
      </c>
      <c r="L3">
        <v>2</v>
      </c>
      <c r="M3">
        <v>3.75</v>
      </c>
    </row>
    <row r="4" spans="1:13" x14ac:dyDescent="0.35">
      <c r="A4" t="s">
        <v>85</v>
      </c>
      <c r="B4" t="s">
        <v>3</v>
      </c>
      <c r="C4">
        <v>2</v>
      </c>
      <c r="D4">
        <v>1</v>
      </c>
      <c r="E4">
        <v>2</v>
      </c>
      <c r="F4">
        <v>2</v>
      </c>
      <c r="G4">
        <v>1.75</v>
      </c>
      <c r="I4">
        <v>2</v>
      </c>
      <c r="J4">
        <v>6</v>
      </c>
      <c r="K4">
        <v>4</v>
      </c>
      <c r="L4">
        <v>8</v>
      </c>
      <c r="M4">
        <v>5</v>
      </c>
    </row>
    <row r="5" spans="1:13" x14ac:dyDescent="0.35">
      <c r="A5" t="s">
        <v>86</v>
      </c>
      <c r="B5" t="s">
        <v>3</v>
      </c>
      <c r="C5">
        <v>2</v>
      </c>
      <c r="D5">
        <v>1</v>
      </c>
      <c r="E5">
        <v>2</v>
      </c>
      <c r="F5">
        <v>2</v>
      </c>
      <c r="G5">
        <v>1.75</v>
      </c>
      <c r="I5">
        <v>2</v>
      </c>
      <c r="J5">
        <v>3</v>
      </c>
      <c r="K5">
        <v>5</v>
      </c>
      <c r="L5">
        <v>4</v>
      </c>
      <c r="M5">
        <v>3.5</v>
      </c>
    </row>
    <row r="6" spans="1:13" x14ac:dyDescent="0.35">
      <c r="A6" t="s">
        <v>87</v>
      </c>
      <c r="B6" t="s">
        <v>3</v>
      </c>
      <c r="C6">
        <v>2</v>
      </c>
      <c r="D6">
        <v>1</v>
      </c>
      <c r="E6">
        <v>3</v>
      </c>
      <c r="F6">
        <v>2</v>
      </c>
      <c r="G6">
        <v>2</v>
      </c>
      <c r="I6">
        <v>7</v>
      </c>
      <c r="J6">
        <v>2</v>
      </c>
      <c r="K6">
        <v>2</v>
      </c>
      <c r="L6">
        <v>1</v>
      </c>
      <c r="M6">
        <v>3</v>
      </c>
    </row>
    <row r="7" spans="1:13" x14ac:dyDescent="0.35">
      <c r="A7" t="s">
        <v>88</v>
      </c>
      <c r="B7" t="s">
        <v>3</v>
      </c>
      <c r="C7">
        <v>1</v>
      </c>
      <c r="D7">
        <v>1</v>
      </c>
      <c r="E7">
        <v>2</v>
      </c>
      <c r="F7">
        <v>3</v>
      </c>
      <c r="G7">
        <v>1.75</v>
      </c>
      <c r="I7">
        <v>2</v>
      </c>
      <c r="J7">
        <v>6</v>
      </c>
      <c r="K7">
        <v>6</v>
      </c>
      <c r="L7">
        <v>3</v>
      </c>
      <c r="M7">
        <v>4.25</v>
      </c>
    </row>
    <row r="8" spans="1:13" x14ac:dyDescent="0.35">
      <c r="A8" t="s">
        <v>40</v>
      </c>
      <c r="B8" t="s">
        <v>3</v>
      </c>
      <c r="C8">
        <v>2</v>
      </c>
      <c r="D8">
        <v>0</v>
      </c>
      <c r="E8">
        <v>2</v>
      </c>
      <c r="F8">
        <v>2</v>
      </c>
      <c r="G8">
        <v>1.5</v>
      </c>
      <c r="I8">
        <v>2</v>
      </c>
      <c r="J8">
        <v>2</v>
      </c>
      <c r="K8">
        <v>2</v>
      </c>
      <c r="L8">
        <v>1</v>
      </c>
      <c r="M8">
        <v>1.75</v>
      </c>
    </row>
    <row r="9" spans="1:13" x14ac:dyDescent="0.35">
      <c r="A9" t="s">
        <v>89</v>
      </c>
      <c r="B9" t="s">
        <v>3</v>
      </c>
      <c r="C9">
        <v>1</v>
      </c>
      <c r="D9">
        <v>1</v>
      </c>
      <c r="E9">
        <v>2</v>
      </c>
      <c r="F9">
        <v>2</v>
      </c>
      <c r="G9">
        <v>1.5</v>
      </c>
      <c r="I9">
        <v>2</v>
      </c>
      <c r="J9">
        <v>6</v>
      </c>
      <c r="K9">
        <v>3</v>
      </c>
      <c r="L9">
        <v>2</v>
      </c>
      <c r="M9">
        <v>3.25</v>
      </c>
    </row>
    <row r="10" spans="1:13" x14ac:dyDescent="0.35">
      <c r="A10" t="s">
        <v>90</v>
      </c>
      <c r="B10" t="s">
        <v>3</v>
      </c>
      <c r="C10">
        <v>2</v>
      </c>
      <c r="D10">
        <v>1</v>
      </c>
      <c r="E10">
        <v>1</v>
      </c>
      <c r="F10">
        <v>2</v>
      </c>
      <c r="G10">
        <v>1.5</v>
      </c>
      <c r="I10">
        <v>4</v>
      </c>
      <c r="J10">
        <v>5</v>
      </c>
      <c r="K10">
        <v>10</v>
      </c>
      <c r="L10">
        <v>2</v>
      </c>
      <c r="M10">
        <v>5.25</v>
      </c>
    </row>
    <row r="11" spans="1:13" x14ac:dyDescent="0.35">
      <c r="A11" t="s">
        <v>91</v>
      </c>
      <c r="B11" t="s">
        <v>3</v>
      </c>
      <c r="C11">
        <v>2</v>
      </c>
      <c r="D11">
        <v>2</v>
      </c>
      <c r="E11">
        <v>3</v>
      </c>
      <c r="F11">
        <v>1</v>
      </c>
      <c r="G11">
        <v>2</v>
      </c>
      <c r="I11">
        <v>2</v>
      </c>
      <c r="J11">
        <v>2</v>
      </c>
      <c r="K11">
        <v>1</v>
      </c>
      <c r="L11">
        <v>2</v>
      </c>
      <c r="M11">
        <v>1.75</v>
      </c>
    </row>
    <row r="12" spans="1:13" x14ac:dyDescent="0.35">
      <c r="A12" t="s">
        <v>92</v>
      </c>
      <c r="B12" t="s">
        <v>3</v>
      </c>
      <c r="C12">
        <v>0</v>
      </c>
      <c r="D12">
        <v>2</v>
      </c>
      <c r="E12">
        <v>2</v>
      </c>
      <c r="F12">
        <v>1</v>
      </c>
      <c r="G12">
        <v>1.25</v>
      </c>
      <c r="I12">
        <v>1</v>
      </c>
      <c r="J12">
        <v>8</v>
      </c>
      <c r="K12">
        <v>3</v>
      </c>
      <c r="L12">
        <v>7</v>
      </c>
      <c r="M12">
        <v>4.75</v>
      </c>
    </row>
    <row r="13" spans="1:13" x14ac:dyDescent="0.35">
      <c r="A13" t="s">
        <v>93</v>
      </c>
      <c r="B13" t="s">
        <v>3</v>
      </c>
      <c r="C13">
        <v>2</v>
      </c>
      <c r="D13">
        <v>2</v>
      </c>
      <c r="E13">
        <v>0</v>
      </c>
      <c r="F13">
        <v>0</v>
      </c>
      <c r="G13">
        <v>1</v>
      </c>
      <c r="I13">
        <v>3</v>
      </c>
      <c r="J13">
        <v>2</v>
      </c>
      <c r="K13">
        <v>3</v>
      </c>
      <c r="L13">
        <v>4</v>
      </c>
      <c r="M13">
        <v>3</v>
      </c>
    </row>
    <row r="14" spans="1:13" x14ac:dyDescent="0.35">
      <c r="A14" t="s">
        <v>94</v>
      </c>
      <c r="B14" t="s">
        <v>3</v>
      </c>
      <c r="C14">
        <v>0</v>
      </c>
      <c r="D14">
        <v>1</v>
      </c>
      <c r="E14">
        <v>3</v>
      </c>
      <c r="F14">
        <v>1</v>
      </c>
      <c r="G14">
        <v>1.25</v>
      </c>
      <c r="I14">
        <v>3</v>
      </c>
      <c r="J14">
        <v>7</v>
      </c>
      <c r="K14">
        <v>4</v>
      </c>
      <c r="L14">
        <v>3</v>
      </c>
      <c r="M14">
        <v>4.25</v>
      </c>
    </row>
    <row r="16" spans="1:13" x14ac:dyDescent="0.35">
      <c r="B16" t="s">
        <v>16</v>
      </c>
      <c r="C16">
        <f>AVERAGE(C3:C14)</f>
        <v>1.4166666666666667</v>
      </c>
      <c r="D16">
        <f t="shared" ref="D16:G16" si="0">AVERAGE(D3:D14)</f>
        <v>1.3333333333333333</v>
      </c>
      <c r="E16">
        <f t="shared" si="0"/>
        <v>1.9166666666666667</v>
      </c>
      <c r="F16">
        <f t="shared" si="0"/>
        <v>1.6666666666666667</v>
      </c>
      <c r="G16">
        <f t="shared" si="0"/>
        <v>1.5833333333333333</v>
      </c>
      <c r="I16">
        <f>AVERAGE(I3:I14)</f>
        <v>2.75</v>
      </c>
      <c r="J16">
        <f t="shared" ref="J16:M16" si="1">AVERAGE(J3:J14)</f>
        <v>4.5</v>
      </c>
      <c r="K16">
        <f t="shared" si="1"/>
        <v>4</v>
      </c>
      <c r="L16">
        <f t="shared" si="1"/>
        <v>3.25</v>
      </c>
      <c r="M16">
        <f t="shared" si="1"/>
        <v>3.625</v>
      </c>
    </row>
    <row r="17" spans="1:13" x14ac:dyDescent="0.35">
      <c r="B17" t="s">
        <v>15</v>
      </c>
      <c r="C17">
        <f>STDEV(C3:C14)</f>
        <v>0.79296146109875909</v>
      </c>
      <c r="D17">
        <f t="shared" ref="D17:G17" si="2">STDEV(D3:D14)</f>
        <v>0.7784989441615231</v>
      </c>
      <c r="E17">
        <f t="shared" si="2"/>
        <v>0.90033663737851988</v>
      </c>
      <c r="F17">
        <f t="shared" si="2"/>
        <v>0.77849894416152288</v>
      </c>
      <c r="G17">
        <f t="shared" si="2"/>
        <v>0.30772872744833202</v>
      </c>
      <c r="I17">
        <f>STDEV(I3:I14)</f>
        <v>1.5447859516333116</v>
      </c>
      <c r="J17">
        <f t="shared" ref="J17:M17" si="3">STDEV(J3:J14)</f>
        <v>2.1950357213908429</v>
      </c>
      <c r="K17">
        <f t="shared" si="3"/>
        <v>2.3741027013091993</v>
      </c>
      <c r="L17">
        <f t="shared" si="3"/>
        <v>2.2207697273283831</v>
      </c>
      <c r="M17">
        <f t="shared" si="3"/>
        <v>1.1505927326224672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1</v>
      </c>
      <c r="D22">
        <v>1</v>
      </c>
      <c r="E22">
        <v>2</v>
      </c>
      <c r="F22">
        <v>2</v>
      </c>
      <c r="G22">
        <f>AVERAGE(C22:F22)</f>
        <v>1.5</v>
      </c>
      <c r="I22">
        <v>1</v>
      </c>
      <c r="J22">
        <v>3</v>
      </c>
      <c r="K22">
        <v>1</v>
      </c>
      <c r="L22">
        <v>2</v>
      </c>
      <c r="M22">
        <v>1.75</v>
      </c>
    </row>
    <row r="23" spans="1:13" x14ac:dyDescent="0.35">
      <c r="A23" t="s">
        <v>50</v>
      </c>
      <c r="B23" t="s">
        <v>4</v>
      </c>
      <c r="C23">
        <v>0</v>
      </c>
      <c r="D23">
        <v>1</v>
      </c>
      <c r="E23">
        <v>2</v>
      </c>
      <c r="F23">
        <v>0</v>
      </c>
      <c r="G23">
        <f t="shared" ref="G23:G27" si="4">AVERAGE(C23:F23)</f>
        <v>0.75</v>
      </c>
      <c r="I23">
        <v>1</v>
      </c>
      <c r="J23">
        <v>1</v>
      </c>
      <c r="K23">
        <v>0</v>
      </c>
      <c r="L23">
        <v>1</v>
      </c>
      <c r="M23">
        <v>0.75</v>
      </c>
    </row>
    <row r="24" spans="1:13" x14ac:dyDescent="0.35">
      <c r="A24" t="s">
        <v>96</v>
      </c>
      <c r="B24" t="s">
        <v>4</v>
      </c>
      <c r="C24">
        <v>1</v>
      </c>
      <c r="D24">
        <v>0</v>
      </c>
      <c r="E24">
        <v>0</v>
      </c>
      <c r="F24">
        <v>1</v>
      </c>
      <c r="G24">
        <f t="shared" si="4"/>
        <v>0.5</v>
      </c>
      <c r="I24">
        <v>1</v>
      </c>
      <c r="J24">
        <v>3</v>
      </c>
      <c r="K24">
        <v>3</v>
      </c>
      <c r="L24">
        <v>2</v>
      </c>
      <c r="M24">
        <v>2.25</v>
      </c>
    </row>
    <row r="25" spans="1:13" x14ac:dyDescent="0.35">
      <c r="A25" t="s">
        <v>97</v>
      </c>
      <c r="B25" t="s">
        <v>4</v>
      </c>
      <c r="C25">
        <v>0</v>
      </c>
      <c r="D25">
        <v>0</v>
      </c>
      <c r="E25">
        <v>0</v>
      </c>
      <c r="F25">
        <v>1</v>
      </c>
      <c r="G25">
        <f t="shared" si="4"/>
        <v>0.25</v>
      </c>
      <c r="I25">
        <v>1</v>
      </c>
      <c r="J25">
        <v>0</v>
      </c>
      <c r="K25">
        <v>0</v>
      </c>
      <c r="L25">
        <v>1</v>
      </c>
      <c r="M25">
        <v>0.5</v>
      </c>
    </row>
    <row r="26" spans="1:13" x14ac:dyDescent="0.35">
      <c r="A26" t="s">
        <v>98</v>
      </c>
      <c r="B26" t="s">
        <v>4</v>
      </c>
      <c r="C26">
        <v>1</v>
      </c>
      <c r="D26">
        <v>1</v>
      </c>
      <c r="E26">
        <v>4</v>
      </c>
      <c r="F26">
        <v>2</v>
      </c>
      <c r="G26">
        <f t="shared" si="4"/>
        <v>2</v>
      </c>
      <c r="I26">
        <v>4</v>
      </c>
      <c r="J26">
        <v>3</v>
      </c>
      <c r="K26">
        <v>3</v>
      </c>
      <c r="L26">
        <v>2</v>
      </c>
      <c r="M26">
        <v>3</v>
      </c>
    </row>
    <row r="27" spans="1:13" x14ac:dyDescent="0.35">
      <c r="A27" t="s">
        <v>99</v>
      </c>
      <c r="B27" t="s">
        <v>4</v>
      </c>
      <c r="C27">
        <v>0</v>
      </c>
      <c r="D27">
        <v>1</v>
      </c>
      <c r="E27">
        <v>1</v>
      </c>
      <c r="F27">
        <v>1</v>
      </c>
      <c r="G27">
        <f t="shared" si="4"/>
        <v>0.75</v>
      </c>
      <c r="I27">
        <v>1</v>
      </c>
      <c r="J27">
        <v>1</v>
      </c>
      <c r="K27">
        <v>0</v>
      </c>
      <c r="L27">
        <v>0</v>
      </c>
      <c r="M27">
        <v>0.5</v>
      </c>
    </row>
    <row r="28" spans="1:13" x14ac:dyDescent="0.35">
      <c r="A28" t="s">
        <v>100</v>
      </c>
      <c r="B28" t="s">
        <v>4</v>
      </c>
      <c r="C28">
        <v>1</v>
      </c>
      <c r="D28">
        <v>3</v>
      </c>
      <c r="E28">
        <v>1</v>
      </c>
      <c r="F28">
        <v>2</v>
      </c>
      <c r="G28">
        <f t="shared" ref="G28:G35" si="5">AVERAGE(C28:F28)</f>
        <v>1.75</v>
      </c>
      <c r="I28">
        <v>2</v>
      </c>
      <c r="J28">
        <v>1</v>
      </c>
      <c r="K28">
        <v>3</v>
      </c>
      <c r="L28">
        <v>3</v>
      </c>
      <c r="M28">
        <v>2.25</v>
      </c>
    </row>
    <row r="29" spans="1:13" x14ac:dyDescent="0.35">
      <c r="A29" t="s">
        <v>101</v>
      </c>
      <c r="B29" t="s">
        <v>4</v>
      </c>
      <c r="C29">
        <v>1</v>
      </c>
      <c r="D29">
        <v>0</v>
      </c>
      <c r="E29">
        <v>0</v>
      </c>
      <c r="F29">
        <v>1</v>
      </c>
      <c r="G29">
        <f t="shared" si="5"/>
        <v>0.5</v>
      </c>
      <c r="I29">
        <v>1</v>
      </c>
      <c r="J29">
        <v>0</v>
      </c>
      <c r="K29">
        <v>1</v>
      </c>
      <c r="L29">
        <v>2</v>
      </c>
      <c r="M29">
        <v>1</v>
      </c>
    </row>
    <row r="30" spans="1:13" x14ac:dyDescent="0.35">
      <c r="A30" t="s">
        <v>102</v>
      </c>
      <c r="B30" t="s">
        <v>4</v>
      </c>
      <c r="C30">
        <v>1</v>
      </c>
      <c r="D30">
        <v>1</v>
      </c>
      <c r="E30">
        <v>2</v>
      </c>
      <c r="F30">
        <v>1</v>
      </c>
      <c r="G30">
        <f t="shared" si="5"/>
        <v>1.25</v>
      </c>
      <c r="I30">
        <v>1</v>
      </c>
      <c r="J30">
        <v>1</v>
      </c>
      <c r="K30">
        <v>2</v>
      </c>
      <c r="L30">
        <v>1</v>
      </c>
      <c r="M30">
        <v>1.25</v>
      </c>
    </row>
    <row r="31" spans="1:13" x14ac:dyDescent="0.35">
      <c r="A31" t="s">
        <v>103</v>
      </c>
      <c r="B31" t="s">
        <v>4</v>
      </c>
      <c r="C31">
        <v>0</v>
      </c>
      <c r="D31">
        <v>2</v>
      </c>
      <c r="E31">
        <v>1</v>
      </c>
      <c r="F31">
        <v>1</v>
      </c>
      <c r="G31">
        <f t="shared" si="5"/>
        <v>1</v>
      </c>
      <c r="I31">
        <v>1</v>
      </c>
      <c r="J31">
        <v>1</v>
      </c>
      <c r="K31">
        <v>3</v>
      </c>
      <c r="L31">
        <v>2</v>
      </c>
      <c r="M31">
        <v>1.75</v>
      </c>
    </row>
    <row r="32" spans="1:13" x14ac:dyDescent="0.35">
      <c r="A32" t="s">
        <v>104</v>
      </c>
      <c r="B32" t="s">
        <v>4</v>
      </c>
      <c r="C32">
        <v>3</v>
      </c>
      <c r="D32">
        <v>2</v>
      </c>
      <c r="E32">
        <v>1</v>
      </c>
      <c r="F32">
        <v>3</v>
      </c>
      <c r="G32">
        <f t="shared" si="5"/>
        <v>2.25</v>
      </c>
      <c r="I32">
        <v>2</v>
      </c>
      <c r="J32">
        <v>3</v>
      </c>
      <c r="K32">
        <v>2</v>
      </c>
      <c r="L32">
        <v>1</v>
      </c>
      <c r="M32">
        <v>2</v>
      </c>
    </row>
    <row r="33" spans="1:17" x14ac:dyDescent="0.35">
      <c r="A33" t="s">
        <v>105</v>
      </c>
      <c r="B33" t="s">
        <v>4</v>
      </c>
      <c r="C33">
        <v>1</v>
      </c>
      <c r="D33">
        <v>1</v>
      </c>
      <c r="E33">
        <v>1</v>
      </c>
      <c r="F33">
        <v>2</v>
      </c>
      <c r="G33">
        <f t="shared" si="5"/>
        <v>1.25</v>
      </c>
      <c r="I33">
        <v>1</v>
      </c>
      <c r="J33">
        <v>3</v>
      </c>
      <c r="K33">
        <v>3</v>
      </c>
      <c r="L33">
        <v>4</v>
      </c>
      <c r="M33">
        <v>2.75</v>
      </c>
    </row>
    <row r="34" spans="1:17" x14ac:dyDescent="0.35">
      <c r="A34" t="s">
        <v>106</v>
      </c>
      <c r="B34" t="s">
        <v>4</v>
      </c>
      <c r="C34">
        <v>1</v>
      </c>
      <c r="D34">
        <v>1</v>
      </c>
      <c r="E34">
        <v>2</v>
      </c>
      <c r="F34">
        <v>1</v>
      </c>
      <c r="G34">
        <f t="shared" si="5"/>
        <v>1.25</v>
      </c>
      <c r="I34">
        <v>4</v>
      </c>
      <c r="J34">
        <v>1</v>
      </c>
      <c r="K34">
        <v>2</v>
      </c>
      <c r="L34">
        <v>4</v>
      </c>
      <c r="M34">
        <v>2.75</v>
      </c>
    </row>
    <row r="35" spans="1:17" x14ac:dyDescent="0.35">
      <c r="A35" t="s">
        <v>107</v>
      </c>
      <c r="B35" t="s">
        <v>4</v>
      </c>
      <c r="C35">
        <v>1</v>
      </c>
      <c r="D35">
        <v>2</v>
      </c>
      <c r="E35">
        <v>1</v>
      </c>
      <c r="F35">
        <v>2</v>
      </c>
      <c r="G35">
        <f t="shared" si="5"/>
        <v>1.5</v>
      </c>
      <c r="I35">
        <v>1</v>
      </c>
      <c r="J35">
        <v>1</v>
      </c>
      <c r="K35">
        <v>2</v>
      </c>
      <c r="L35">
        <v>0</v>
      </c>
      <c r="M35">
        <v>1</v>
      </c>
    </row>
    <row r="40" spans="1:17" x14ac:dyDescent="0.35">
      <c r="B40" t="s">
        <v>16</v>
      </c>
      <c r="C40">
        <f>AVERAGE(C22:C35)</f>
        <v>0.8571428571428571</v>
      </c>
      <c r="D40">
        <f>AVERAGE(D22:D35)</f>
        <v>1.1428571428571428</v>
      </c>
      <c r="E40">
        <f>AVERAGE(E22:E35)</f>
        <v>1.2857142857142858</v>
      </c>
      <c r="F40">
        <f>AVERAGE(F22:F35)</f>
        <v>1.4285714285714286</v>
      </c>
      <c r="G40">
        <f>AVERAGE(G22:G35)</f>
        <v>1.1785714285714286</v>
      </c>
      <c r="I40">
        <f>AVERAGE(I22:I35)</f>
        <v>1.5714285714285714</v>
      </c>
      <c r="J40">
        <f>AVERAGE(J22:J35)</f>
        <v>1.5714285714285714</v>
      </c>
      <c r="K40">
        <f>AVERAGE(K22:K35)</f>
        <v>1.7857142857142858</v>
      </c>
      <c r="L40">
        <f>AVERAGE(L22:L35)</f>
        <v>1.7857142857142858</v>
      </c>
      <c r="M40">
        <f>AVERAGE(M22:M35)</f>
        <v>1.6785714285714286</v>
      </c>
    </row>
    <row r="41" spans="1:17" x14ac:dyDescent="0.35">
      <c r="B41" t="s">
        <v>15</v>
      </c>
      <c r="C41">
        <f>STDEV(C22:C35)</f>
        <v>0.77032888651964315</v>
      </c>
      <c r="D41">
        <f>STDEV(D22:D35)</f>
        <v>0.86443782150756654</v>
      </c>
      <c r="E41">
        <f>STDEV(E22:E35)</f>
        <v>1.0690449676496976</v>
      </c>
      <c r="F41">
        <f>STDEV(F22:F35)</f>
        <v>0.7559289460184544</v>
      </c>
      <c r="G41">
        <f>STDEV(G22:G35)</f>
        <v>0.59184011800039804</v>
      </c>
      <c r="I41">
        <f>STDEV(I22:I35)</f>
        <v>1.0894095588038444</v>
      </c>
      <c r="J41">
        <f>STDEV(J22:J35)</f>
        <v>1.1578684470436789</v>
      </c>
      <c r="K41">
        <f>STDEV(K22:K35)</f>
        <v>1.1883130530663677</v>
      </c>
      <c r="L41">
        <f>STDEV(L22:L35)</f>
        <v>1.2513728724621074</v>
      </c>
      <c r="M41">
        <f>STDEV(M22:M35)</f>
        <v>0.85725731836485952</v>
      </c>
    </row>
    <row r="45" spans="1:17" ht="31" x14ac:dyDescent="0.35">
      <c r="B45" s="18" t="s">
        <v>80</v>
      </c>
      <c r="P45" s="10"/>
      <c r="Q45" s="10"/>
    </row>
    <row r="46" spans="1:17" x14ac:dyDescent="0.35">
      <c r="P46" s="10"/>
      <c r="Q46" s="10"/>
    </row>
    <row r="47" spans="1:17" ht="14.5" customHeight="1" x14ac:dyDescent="0.35">
      <c r="B47" s="1" t="s">
        <v>35</v>
      </c>
      <c r="P47" s="10"/>
      <c r="Q47" s="10"/>
    </row>
    <row r="48" spans="1:17" ht="14.5" customHeight="1" x14ac:dyDescent="0.35">
      <c r="P48" s="10"/>
      <c r="Q48" s="10"/>
    </row>
    <row r="49" spans="2:17" ht="14.5" customHeight="1" x14ac:dyDescent="0.35">
      <c r="B49" s="22" t="s">
        <v>36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0"/>
      <c r="Q49" s="10"/>
    </row>
    <row r="50" spans="2:17" ht="14.5" customHeight="1" x14ac:dyDescent="0.35">
      <c r="B50" s="20"/>
      <c r="C50" s="20"/>
      <c r="D50" s="20" t="s">
        <v>37</v>
      </c>
      <c r="E50" s="20"/>
      <c r="F50" s="20" t="s">
        <v>38</v>
      </c>
      <c r="G50" s="20"/>
      <c r="H50" s="20" t="s">
        <v>39</v>
      </c>
      <c r="I50" s="20"/>
      <c r="J50" s="20" t="s">
        <v>40</v>
      </c>
      <c r="K50" s="20"/>
      <c r="L50" s="20" t="s">
        <v>41</v>
      </c>
      <c r="M50" s="20"/>
      <c r="N50" s="20" t="s">
        <v>42</v>
      </c>
      <c r="O50" s="20"/>
      <c r="P50" s="10"/>
      <c r="Q50" s="10"/>
    </row>
    <row r="51" spans="2:17" x14ac:dyDescent="0.35">
      <c r="B51" s="8" t="s">
        <v>70</v>
      </c>
      <c r="C51" s="8"/>
      <c r="D51" s="3">
        <v>20.870999999999999</v>
      </c>
      <c r="E51" s="8"/>
      <c r="F51" s="3">
        <v>1</v>
      </c>
      <c r="G51" s="8"/>
      <c r="H51" s="3">
        <v>20.870999999999999</v>
      </c>
      <c r="I51" s="8"/>
      <c r="J51" s="3">
        <v>41.78</v>
      </c>
      <c r="K51" s="8"/>
      <c r="L51" s="3" t="s">
        <v>69</v>
      </c>
      <c r="M51" s="8"/>
      <c r="N51" s="3">
        <v>0.51500000000000001</v>
      </c>
      <c r="O51" s="8"/>
      <c r="P51" s="10"/>
      <c r="Q51" s="10"/>
    </row>
    <row r="52" spans="2:17" ht="29" x14ac:dyDescent="0.35">
      <c r="B52" s="8" t="s">
        <v>71</v>
      </c>
      <c r="C52" s="8"/>
      <c r="D52" s="3">
        <v>7.6790000000000003</v>
      </c>
      <c r="E52" s="8"/>
      <c r="F52" s="3">
        <v>1</v>
      </c>
      <c r="G52" s="8"/>
      <c r="H52" s="3">
        <v>7.6790000000000003</v>
      </c>
      <c r="I52" s="8"/>
      <c r="J52" s="3">
        <v>15.37</v>
      </c>
      <c r="K52" s="8"/>
      <c r="L52" s="3" t="s">
        <v>69</v>
      </c>
      <c r="M52" s="8"/>
      <c r="N52" s="3">
        <v>0.189</v>
      </c>
      <c r="O52" s="8"/>
      <c r="P52" s="10"/>
      <c r="Q52" s="10"/>
    </row>
    <row r="53" spans="2:17" ht="14.5" customHeight="1" x14ac:dyDescent="0.35">
      <c r="B53" s="8" t="s">
        <v>45</v>
      </c>
      <c r="C53" s="8"/>
      <c r="D53" s="3">
        <v>11.99</v>
      </c>
      <c r="E53" s="8"/>
      <c r="F53" s="3">
        <v>24</v>
      </c>
      <c r="G53" s="8"/>
      <c r="H53" s="3">
        <v>0.5</v>
      </c>
      <c r="I53" s="8"/>
      <c r="J53" s="3"/>
      <c r="K53" s="8"/>
      <c r="L53" s="3"/>
      <c r="M53" s="8"/>
      <c r="N53" s="3"/>
      <c r="O53" s="8"/>
      <c r="P53" s="10"/>
      <c r="Q53" s="10"/>
    </row>
    <row r="54" spans="2:17" ht="15" thickBot="1" x14ac:dyDescent="0.4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0"/>
      <c r="Q54" s="10"/>
    </row>
    <row r="55" spans="2:17" ht="14.5" customHeight="1" x14ac:dyDescent="0.35">
      <c r="B55" s="21" t="s">
        <v>46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10"/>
      <c r="Q55" s="10"/>
    </row>
    <row r="56" spans="2:17" ht="14.5" customHeight="1" x14ac:dyDescent="0.35">
      <c r="P56" s="10"/>
      <c r="Q56" s="10"/>
    </row>
    <row r="57" spans="2:17" ht="14.5" customHeight="1" x14ac:dyDescent="0.35">
      <c r="B57" s="22" t="s">
        <v>47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0"/>
      <c r="Q57" s="10"/>
    </row>
    <row r="58" spans="2:17" ht="14.5" customHeight="1" x14ac:dyDescent="0.35">
      <c r="B58" s="20"/>
      <c r="C58" s="20"/>
      <c r="D58" s="20" t="s">
        <v>37</v>
      </c>
      <c r="E58" s="20"/>
      <c r="F58" s="20" t="s">
        <v>38</v>
      </c>
      <c r="G58" s="20"/>
      <c r="H58" s="20" t="s">
        <v>39</v>
      </c>
      <c r="I58" s="20"/>
      <c r="J58" s="20" t="s">
        <v>40</v>
      </c>
      <c r="K58" s="20"/>
      <c r="L58" s="20" t="s">
        <v>41</v>
      </c>
      <c r="M58" s="20"/>
      <c r="N58" s="20" t="s">
        <v>42</v>
      </c>
      <c r="O58" s="20"/>
      <c r="P58" s="10"/>
      <c r="Q58" s="10"/>
    </row>
    <row r="59" spans="2:17" x14ac:dyDescent="0.35">
      <c r="B59" s="8" t="s">
        <v>48</v>
      </c>
      <c r="C59" s="8"/>
      <c r="D59" s="3">
        <v>17.86</v>
      </c>
      <c r="E59" s="8"/>
      <c r="F59" s="3">
        <v>1</v>
      </c>
      <c r="G59" s="8"/>
      <c r="H59" s="3">
        <v>17.86</v>
      </c>
      <c r="I59" s="8"/>
      <c r="J59" s="3">
        <v>24.19</v>
      </c>
      <c r="K59" s="8"/>
      <c r="L59" s="3" t="s">
        <v>69</v>
      </c>
      <c r="M59" s="8"/>
      <c r="N59" s="3">
        <v>0.502</v>
      </c>
      <c r="O59" s="8"/>
      <c r="P59" s="10"/>
      <c r="Q59" s="10"/>
    </row>
    <row r="60" spans="2:17" ht="14.5" customHeight="1" x14ac:dyDescent="0.35">
      <c r="B60" s="8" t="s">
        <v>45</v>
      </c>
      <c r="C60" s="8"/>
      <c r="D60" s="3">
        <v>17.72</v>
      </c>
      <c r="E60" s="8"/>
      <c r="F60" s="3">
        <v>24</v>
      </c>
      <c r="G60" s="8"/>
      <c r="H60" s="3">
        <v>0.73799999999999999</v>
      </c>
      <c r="I60" s="8"/>
      <c r="J60" s="3"/>
      <c r="K60" s="8"/>
      <c r="L60" s="3"/>
      <c r="M60" s="8"/>
      <c r="N60" s="3"/>
      <c r="O60" s="8"/>
      <c r="P60" s="10"/>
      <c r="Q60" s="10"/>
    </row>
    <row r="61" spans="2:17" ht="15" thickBot="1" x14ac:dyDescent="0.4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0"/>
      <c r="Q61" s="10"/>
    </row>
    <row r="62" spans="2:17" ht="14.5" customHeight="1" x14ac:dyDescent="0.35">
      <c r="B62" s="21" t="s">
        <v>46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10"/>
      <c r="Q62" s="10"/>
    </row>
    <row r="63" spans="2:17" x14ac:dyDescent="0.35">
      <c r="P63" s="10"/>
      <c r="Q63" s="10"/>
    </row>
    <row r="64" spans="2:17" x14ac:dyDescent="0.35">
      <c r="P64" s="10"/>
      <c r="Q64" s="10"/>
    </row>
    <row r="65" spans="2:17" ht="17.5" x14ac:dyDescent="0.35">
      <c r="B65" s="4" t="s">
        <v>49</v>
      </c>
      <c r="P65" s="10"/>
      <c r="Q65" s="10"/>
    </row>
    <row r="66" spans="2:17" x14ac:dyDescent="0.35">
      <c r="P66" s="10"/>
      <c r="Q66" s="10"/>
    </row>
    <row r="67" spans="2:17" ht="15.5" x14ac:dyDescent="0.35">
      <c r="B67" s="5" t="s">
        <v>53</v>
      </c>
      <c r="P67" s="10"/>
      <c r="Q67" s="10"/>
    </row>
    <row r="68" spans="2:17" x14ac:dyDescent="0.35">
      <c r="P68" s="10"/>
      <c r="Q68" s="10"/>
    </row>
    <row r="69" spans="2:17" x14ac:dyDescent="0.35">
      <c r="P69" s="10"/>
      <c r="Q69" s="10"/>
    </row>
    <row r="70" spans="2:17" x14ac:dyDescent="0.35">
      <c r="P70" s="10"/>
      <c r="Q70" s="10"/>
    </row>
    <row r="71" spans="2:17" x14ac:dyDescent="0.35">
      <c r="P71" s="10"/>
      <c r="Q71" s="10"/>
    </row>
    <row r="72" spans="2:17" x14ac:dyDescent="0.35">
      <c r="P72" s="10"/>
      <c r="Q72" s="10"/>
    </row>
    <row r="73" spans="2:17" x14ac:dyDescent="0.35">
      <c r="P73" s="10"/>
      <c r="Q73" s="10"/>
    </row>
    <row r="74" spans="2:17" ht="23.5" customHeight="1" x14ac:dyDescent="0.35">
      <c r="B74" s="1"/>
      <c r="C74" s="1"/>
      <c r="D74" s="1"/>
      <c r="E74" s="1"/>
      <c r="F74" s="1"/>
      <c r="G74" s="1"/>
      <c r="H74" s="1"/>
      <c r="I74" s="1"/>
      <c r="P74" s="10"/>
      <c r="Q74" s="10"/>
    </row>
    <row r="75" spans="2:17" ht="14.5" customHeight="1" x14ac:dyDescent="0.35">
      <c r="B75" s="1"/>
      <c r="C75" s="1"/>
      <c r="D75" s="1"/>
      <c r="E75" s="1"/>
      <c r="F75" s="1"/>
      <c r="G75" s="1"/>
      <c r="H75" s="1"/>
      <c r="I75" s="1"/>
      <c r="P75" s="10"/>
      <c r="Q75" s="10"/>
    </row>
    <row r="76" spans="2:17" ht="14.5" customHeight="1" x14ac:dyDescent="0.35">
      <c r="B76" s="1"/>
      <c r="C76" s="1"/>
      <c r="D76" s="1"/>
      <c r="E76" s="1"/>
      <c r="F76" s="1"/>
      <c r="G76" s="1"/>
      <c r="H76" s="1"/>
      <c r="I76" s="1"/>
      <c r="P76" s="10"/>
      <c r="Q76" s="10"/>
    </row>
    <row r="77" spans="2:17" ht="14.5" customHeight="1" x14ac:dyDescent="0.35">
      <c r="B77" s="1"/>
      <c r="C77" s="1"/>
      <c r="D77" s="1"/>
      <c r="E77" s="1"/>
      <c r="F77" s="1"/>
      <c r="G77" s="1"/>
      <c r="H77" s="1"/>
      <c r="I77" s="1"/>
      <c r="P77" s="10"/>
      <c r="Q77" s="10"/>
    </row>
    <row r="78" spans="2:17" ht="14.5" customHeight="1" x14ac:dyDescent="0.35">
      <c r="B78" s="1"/>
      <c r="C78" s="1"/>
      <c r="D78" s="1"/>
      <c r="E78" s="1"/>
      <c r="F78" s="1"/>
      <c r="G78" s="1"/>
      <c r="H78" s="1"/>
      <c r="I78" s="1"/>
      <c r="P78" s="10"/>
      <c r="Q78" s="10"/>
    </row>
    <row r="79" spans="2:17" ht="14.5" customHeight="1" x14ac:dyDescent="0.35">
      <c r="B79" s="1"/>
      <c r="C79" s="1"/>
      <c r="D79" s="1"/>
      <c r="E79" s="1"/>
      <c r="F79" s="1"/>
      <c r="G79" s="1"/>
      <c r="H79" s="1"/>
      <c r="I79" s="1"/>
      <c r="P79" s="10"/>
      <c r="Q79" s="10"/>
    </row>
    <row r="80" spans="2:17" ht="14.5" customHeight="1" x14ac:dyDescent="0.35">
      <c r="B80" s="1"/>
      <c r="C80" s="1"/>
      <c r="D80" s="1"/>
      <c r="E80" s="1"/>
      <c r="F80" s="1"/>
      <c r="G80" s="1"/>
      <c r="H80" s="1"/>
      <c r="I80" s="1"/>
      <c r="P80" s="10"/>
      <c r="Q80" s="10"/>
    </row>
    <row r="81" spans="2:17" ht="14.5" customHeight="1" x14ac:dyDescent="0.35">
      <c r="B81" s="1"/>
      <c r="C81" s="1"/>
      <c r="D81" s="1"/>
      <c r="E81" s="1"/>
      <c r="F81" s="1"/>
      <c r="G81" s="1"/>
      <c r="H81" s="1"/>
      <c r="I81" s="1"/>
      <c r="P81" s="10"/>
      <c r="Q81" s="10"/>
    </row>
    <row r="82" spans="2:17" ht="14.5" customHeight="1" x14ac:dyDescent="0.35">
      <c r="B82" s="1"/>
      <c r="C82" s="1"/>
      <c r="D82" s="1"/>
      <c r="E82" s="1"/>
      <c r="F82" s="1"/>
      <c r="G82" s="1"/>
      <c r="H82" s="1"/>
      <c r="I82" s="1"/>
      <c r="P82" s="10"/>
      <c r="Q82" s="10"/>
    </row>
    <row r="83" spans="2:17" ht="14.5" customHeight="1" x14ac:dyDescent="0.35">
      <c r="B83" s="1"/>
      <c r="C83" s="1"/>
      <c r="D83" s="1"/>
      <c r="E83" s="1"/>
      <c r="F83" s="1"/>
      <c r="G83" s="1"/>
      <c r="H83" s="1"/>
      <c r="I83" s="1"/>
      <c r="J83" s="10"/>
      <c r="K83" s="10"/>
      <c r="L83" s="10"/>
      <c r="M83" s="10"/>
      <c r="N83" s="10"/>
      <c r="O83" s="10"/>
      <c r="P83" s="10"/>
      <c r="Q83" s="10"/>
    </row>
    <row r="84" spans="2:17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2:17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2:17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2:17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2:17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2:17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2:17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2:17" ht="14.5" customHeight="1" x14ac:dyDescent="0.3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0"/>
      <c r="M92" s="10"/>
      <c r="N92" s="10"/>
      <c r="O92" s="10"/>
      <c r="P92" s="10"/>
      <c r="Q92" s="10"/>
    </row>
    <row r="93" spans="2:17" ht="14.5" customHeight="1" x14ac:dyDescent="0.3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0"/>
      <c r="M93" s="10"/>
      <c r="N93" s="10"/>
      <c r="O93" s="10"/>
      <c r="P93" s="10"/>
      <c r="Q93" s="10"/>
    </row>
    <row r="94" spans="2:17" x14ac:dyDescent="0.35">
      <c r="B94" s="11"/>
      <c r="C94" s="11"/>
      <c r="D94" s="12"/>
      <c r="E94" s="11"/>
      <c r="F94" s="12"/>
      <c r="G94" s="11"/>
      <c r="H94" s="12"/>
      <c r="I94" s="11"/>
      <c r="J94" s="12"/>
      <c r="K94" s="11"/>
      <c r="L94" s="10"/>
      <c r="M94" s="10"/>
      <c r="N94" s="10"/>
      <c r="O94" s="10"/>
      <c r="P94" s="10"/>
      <c r="Q94" s="10"/>
    </row>
    <row r="95" spans="2:17" x14ac:dyDescent="0.35">
      <c r="B95" s="11"/>
      <c r="C95" s="11"/>
      <c r="D95" s="12"/>
      <c r="E95" s="11"/>
      <c r="F95" s="12"/>
      <c r="G95" s="11"/>
      <c r="H95" s="12"/>
      <c r="I95" s="11"/>
      <c r="J95" s="12"/>
      <c r="K95" s="11"/>
      <c r="L95" s="10"/>
      <c r="M95" s="10"/>
      <c r="N95" s="10"/>
      <c r="O95" s="10"/>
      <c r="P95" s="10"/>
      <c r="Q95" s="10"/>
    </row>
    <row r="96" spans="2:17" x14ac:dyDescent="0.3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0"/>
      <c r="M96" s="10"/>
      <c r="N96" s="10"/>
      <c r="O96" s="10"/>
      <c r="P96" s="10"/>
      <c r="Q96" s="10"/>
    </row>
    <row r="97" spans="2:17" ht="14.5" customHeight="1" x14ac:dyDescent="0.3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0"/>
      <c r="M97" s="10"/>
      <c r="N97" s="10"/>
      <c r="O97" s="10"/>
      <c r="P97" s="10"/>
      <c r="Q97" s="10"/>
    </row>
    <row r="98" spans="2:17" x14ac:dyDescent="0.3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2:17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2:17" x14ac:dyDescent="0.3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2:17" ht="14.5" customHeight="1" x14ac:dyDescent="0.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0"/>
      <c r="M101" s="10"/>
      <c r="N101" s="10"/>
      <c r="O101" s="10"/>
      <c r="P101" s="10"/>
      <c r="Q101" s="10"/>
    </row>
    <row r="102" spans="2:17" ht="14.5" customHeight="1" x14ac:dyDescent="0.3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0"/>
      <c r="M102" s="10"/>
      <c r="N102" s="10"/>
      <c r="O102" s="10"/>
      <c r="P102" s="10"/>
      <c r="Q102" s="10"/>
    </row>
    <row r="103" spans="2:17" x14ac:dyDescent="0.35">
      <c r="B103" s="11"/>
      <c r="C103" s="11"/>
      <c r="D103" s="12"/>
      <c r="E103" s="11"/>
      <c r="F103" s="12"/>
      <c r="G103" s="11"/>
      <c r="H103" s="12"/>
      <c r="I103" s="11"/>
      <c r="J103" s="12"/>
      <c r="K103" s="11"/>
      <c r="L103" s="10"/>
      <c r="M103" s="10"/>
      <c r="N103" s="10"/>
      <c r="O103" s="10"/>
      <c r="P103" s="10"/>
      <c r="Q103" s="10"/>
    </row>
    <row r="104" spans="2:17" x14ac:dyDescent="0.35">
      <c r="B104" s="11"/>
      <c r="C104" s="11"/>
      <c r="D104" s="12"/>
      <c r="E104" s="11"/>
      <c r="F104" s="12"/>
      <c r="G104" s="11"/>
      <c r="H104" s="12"/>
      <c r="I104" s="11"/>
      <c r="J104" s="12"/>
      <c r="K104" s="11"/>
      <c r="L104" s="10"/>
      <c r="M104" s="10"/>
      <c r="N104" s="10"/>
      <c r="O104" s="10"/>
      <c r="P104" s="10"/>
      <c r="Q104" s="10"/>
    </row>
    <row r="105" spans="2:17" x14ac:dyDescent="0.3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0"/>
      <c r="M105" s="10"/>
      <c r="N105" s="10"/>
      <c r="O105" s="10"/>
      <c r="P105" s="10"/>
      <c r="Q105" s="10"/>
    </row>
    <row r="106" spans="2:17" ht="14.5" customHeight="1" x14ac:dyDescent="0.3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0"/>
      <c r="M106" s="10"/>
      <c r="N106" s="10"/>
      <c r="O106" s="10"/>
      <c r="P106" s="10"/>
      <c r="Q106" s="10"/>
    </row>
    <row r="107" spans="2:17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</sheetData>
  <mergeCells count="20">
    <mergeCell ref="B55:O55"/>
    <mergeCell ref="B54:O54"/>
    <mergeCell ref="B49:O49"/>
    <mergeCell ref="B50:C50"/>
    <mergeCell ref="D50:E50"/>
    <mergeCell ref="F50:G50"/>
    <mergeCell ref="H50:I50"/>
    <mergeCell ref="J50:K50"/>
    <mergeCell ref="L50:M50"/>
    <mergeCell ref="N50:O50"/>
    <mergeCell ref="B61:O61"/>
    <mergeCell ref="B62:O62"/>
    <mergeCell ref="B57:O57"/>
    <mergeCell ref="B58:C58"/>
    <mergeCell ref="D58:E58"/>
    <mergeCell ref="F58:G58"/>
    <mergeCell ref="H58:I58"/>
    <mergeCell ref="J58:K58"/>
    <mergeCell ref="L58:M58"/>
    <mergeCell ref="N58:O5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60" zoomScaleNormal="60" workbookViewId="0">
      <selection activeCell="A22" sqref="A22:A33"/>
    </sheetView>
  </sheetViews>
  <sheetFormatPr baseColWidth="10" defaultRowHeight="14.5" x14ac:dyDescent="0.35"/>
  <sheetData>
    <row r="1" spans="1:13" x14ac:dyDescent="0.35">
      <c r="A1" t="s">
        <v>66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1</v>
      </c>
      <c r="D3">
        <v>3</v>
      </c>
      <c r="E3">
        <v>1</v>
      </c>
      <c r="F3">
        <v>2</v>
      </c>
      <c r="G3">
        <v>1.75</v>
      </c>
      <c r="I3">
        <v>3</v>
      </c>
      <c r="J3">
        <v>5</v>
      </c>
      <c r="K3">
        <v>5</v>
      </c>
      <c r="L3">
        <v>2</v>
      </c>
      <c r="M3">
        <v>3.75</v>
      </c>
    </row>
    <row r="4" spans="1:13" x14ac:dyDescent="0.35">
      <c r="A4" t="s">
        <v>85</v>
      </c>
      <c r="B4" t="s">
        <v>3</v>
      </c>
      <c r="C4">
        <v>2</v>
      </c>
      <c r="D4">
        <v>1</v>
      </c>
      <c r="E4">
        <v>2</v>
      </c>
      <c r="F4">
        <v>2</v>
      </c>
      <c r="G4">
        <v>1.75</v>
      </c>
      <c r="I4">
        <v>2</v>
      </c>
      <c r="J4">
        <v>6</v>
      </c>
      <c r="K4">
        <v>4</v>
      </c>
      <c r="L4">
        <v>8</v>
      </c>
      <c r="M4">
        <v>5</v>
      </c>
    </row>
    <row r="5" spans="1:13" x14ac:dyDescent="0.35">
      <c r="A5" t="s">
        <v>86</v>
      </c>
      <c r="B5" t="s">
        <v>3</v>
      </c>
      <c r="C5">
        <v>2</v>
      </c>
      <c r="D5">
        <v>1</v>
      </c>
      <c r="E5">
        <v>2</v>
      </c>
      <c r="F5">
        <v>2</v>
      </c>
      <c r="G5">
        <v>1.75</v>
      </c>
      <c r="I5">
        <v>2</v>
      </c>
      <c r="J5">
        <v>3</v>
      </c>
      <c r="K5">
        <v>5</v>
      </c>
      <c r="L5">
        <v>4</v>
      </c>
      <c r="M5">
        <v>3.5</v>
      </c>
    </row>
    <row r="6" spans="1:13" x14ac:dyDescent="0.35">
      <c r="A6" t="s">
        <v>87</v>
      </c>
      <c r="B6" t="s">
        <v>3</v>
      </c>
      <c r="C6">
        <v>2</v>
      </c>
      <c r="D6">
        <v>1</v>
      </c>
      <c r="E6">
        <v>3</v>
      </c>
      <c r="F6">
        <v>2</v>
      </c>
      <c r="G6">
        <v>2</v>
      </c>
      <c r="I6">
        <v>7</v>
      </c>
      <c r="J6">
        <v>2</v>
      </c>
      <c r="K6">
        <v>2</v>
      </c>
      <c r="L6">
        <v>1</v>
      </c>
      <c r="M6">
        <v>3</v>
      </c>
    </row>
    <row r="7" spans="1:13" x14ac:dyDescent="0.35">
      <c r="A7" t="s">
        <v>88</v>
      </c>
      <c r="B7" t="s">
        <v>3</v>
      </c>
      <c r="C7">
        <v>1</v>
      </c>
      <c r="D7">
        <v>1</v>
      </c>
      <c r="E7">
        <v>2</v>
      </c>
      <c r="F7">
        <v>3</v>
      </c>
      <c r="G7">
        <v>1.75</v>
      </c>
      <c r="I7">
        <v>2</v>
      </c>
      <c r="J7">
        <v>6</v>
      </c>
      <c r="K7">
        <v>6</v>
      </c>
      <c r="L7">
        <v>3</v>
      </c>
      <c r="M7">
        <v>4.25</v>
      </c>
    </row>
    <row r="8" spans="1:13" x14ac:dyDescent="0.35">
      <c r="A8" t="s">
        <v>40</v>
      </c>
      <c r="B8" t="s">
        <v>3</v>
      </c>
      <c r="C8">
        <v>2</v>
      </c>
      <c r="D8">
        <v>0</v>
      </c>
      <c r="E8">
        <v>2</v>
      </c>
      <c r="F8">
        <v>2</v>
      </c>
      <c r="G8">
        <v>1.5</v>
      </c>
      <c r="I8">
        <v>2</v>
      </c>
      <c r="J8">
        <v>2</v>
      </c>
      <c r="K8">
        <v>2</v>
      </c>
      <c r="L8">
        <v>1</v>
      </c>
      <c r="M8">
        <v>1.75</v>
      </c>
    </row>
    <row r="9" spans="1:13" x14ac:dyDescent="0.35">
      <c r="A9" t="s">
        <v>89</v>
      </c>
      <c r="B9" t="s">
        <v>3</v>
      </c>
      <c r="C9">
        <v>1</v>
      </c>
      <c r="D9">
        <v>1</v>
      </c>
      <c r="E9">
        <v>2</v>
      </c>
      <c r="F9">
        <v>2</v>
      </c>
      <c r="G9">
        <v>1.5</v>
      </c>
      <c r="I9">
        <v>2</v>
      </c>
      <c r="J9">
        <v>6</v>
      </c>
      <c r="K9">
        <v>3</v>
      </c>
      <c r="L9">
        <v>2</v>
      </c>
      <c r="M9">
        <v>3.25</v>
      </c>
    </row>
    <row r="10" spans="1:13" x14ac:dyDescent="0.35">
      <c r="A10" t="s">
        <v>90</v>
      </c>
      <c r="B10" t="s">
        <v>3</v>
      </c>
      <c r="C10">
        <v>2</v>
      </c>
      <c r="D10">
        <v>1</v>
      </c>
      <c r="E10">
        <v>1</v>
      </c>
      <c r="F10">
        <v>2</v>
      </c>
      <c r="G10">
        <v>1.5</v>
      </c>
      <c r="I10">
        <v>4</v>
      </c>
      <c r="J10">
        <v>5</v>
      </c>
      <c r="K10">
        <v>10</v>
      </c>
      <c r="L10">
        <v>2</v>
      </c>
      <c r="M10">
        <v>5.25</v>
      </c>
    </row>
    <row r="11" spans="1:13" x14ac:dyDescent="0.35">
      <c r="A11" t="s">
        <v>91</v>
      </c>
      <c r="B11" t="s">
        <v>3</v>
      </c>
      <c r="C11">
        <v>2</v>
      </c>
      <c r="D11">
        <v>2</v>
      </c>
      <c r="E11">
        <v>3</v>
      </c>
      <c r="F11">
        <v>1</v>
      </c>
      <c r="G11">
        <v>2</v>
      </c>
      <c r="I11">
        <v>2</v>
      </c>
      <c r="J11">
        <v>2</v>
      </c>
      <c r="K11">
        <v>1</v>
      </c>
      <c r="L11">
        <v>2</v>
      </c>
      <c r="M11">
        <v>1.75</v>
      </c>
    </row>
    <row r="12" spans="1:13" x14ac:dyDescent="0.35">
      <c r="A12" t="s">
        <v>92</v>
      </c>
      <c r="B12" t="s">
        <v>3</v>
      </c>
      <c r="C12">
        <v>0</v>
      </c>
      <c r="D12">
        <v>2</v>
      </c>
      <c r="E12">
        <v>2</v>
      </c>
      <c r="F12">
        <v>1</v>
      </c>
      <c r="G12">
        <v>1.25</v>
      </c>
      <c r="I12">
        <v>1</v>
      </c>
      <c r="J12">
        <v>8</v>
      </c>
      <c r="K12">
        <v>3</v>
      </c>
      <c r="L12">
        <v>7</v>
      </c>
      <c r="M12">
        <v>4.75</v>
      </c>
    </row>
    <row r="13" spans="1:13" x14ac:dyDescent="0.35">
      <c r="A13" t="s">
        <v>93</v>
      </c>
      <c r="B13" t="s">
        <v>3</v>
      </c>
      <c r="C13">
        <v>2</v>
      </c>
      <c r="D13">
        <v>2</v>
      </c>
      <c r="E13">
        <v>0</v>
      </c>
      <c r="F13">
        <v>0</v>
      </c>
      <c r="G13">
        <v>1</v>
      </c>
      <c r="I13">
        <v>3</v>
      </c>
      <c r="J13">
        <v>2</v>
      </c>
      <c r="K13">
        <v>3</v>
      </c>
      <c r="L13">
        <v>4</v>
      </c>
      <c r="M13">
        <v>3</v>
      </c>
    </row>
    <row r="14" spans="1:13" x14ac:dyDescent="0.35">
      <c r="A14" t="s">
        <v>94</v>
      </c>
      <c r="B14" t="s">
        <v>3</v>
      </c>
      <c r="C14">
        <v>0</v>
      </c>
      <c r="D14">
        <v>1</v>
      </c>
      <c r="E14">
        <v>3</v>
      </c>
      <c r="F14">
        <v>1</v>
      </c>
      <c r="G14">
        <v>1.25</v>
      </c>
      <c r="I14">
        <v>3</v>
      </c>
      <c r="J14">
        <v>7</v>
      </c>
      <c r="K14">
        <v>4</v>
      </c>
      <c r="L14">
        <v>3</v>
      </c>
      <c r="M14">
        <v>4.25</v>
      </c>
    </row>
    <row r="16" spans="1:13" x14ac:dyDescent="0.35">
      <c r="B16" t="s">
        <v>16</v>
      </c>
      <c r="C16">
        <f>AVERAGE(C3:C14)</f>
        <v>1.4166666666666667</v>
      </c>
      <c r="D16">
        <f t="shared" ref="D16:G16" si="0">AVERAGE(D3:D14)</f>
        <v>1.3333333333333333</v>
      </c>
      <c r="E16">
        <f t="shared" si="0"/>
        <v>1.9166666666666667</v>
      </c>
      <c r="F16">
        <f t="shared" si="0"/>
        <v>1.6666666666666667</v>
      </c>
      <c r="G16">
        <f t="shared" si="0"/>
        <v>1.5833333333333333</v>
      </c>
      <c r="I16">
        <f>AVERAGE(I3:I14)</f>
        <v>2.75</v>
      </c>
      <c r="J16">
        <f t="shared" ref="J16:M16" si="1">AVERAGE(J3:J14)</f>
        <v>4.5</v>
      </c>
      <c r="K16">
        <f t="shared" si="1"/>
        <v>4</v>
      </c>
      <c r="L16">
        <f t="shared" si="1"/>
        <v>3.25</v>
      </c>
      <c r="M16">
        <f t="shared" si="1"/>
        <v>3.625</v>
      </c>
    </row>
    <row r="17" spans="1:13" x14ac:dyDescent="0.35">
      <c r="B17" t="s">
        <v>15</v>
      </c>
      <c r="C17">
        <f>STDEV(C3:C14)</f>
        <v>0.79296146109875909</v>
      </c>
      <c r="D17">
        <f t="shared" ref="D17:G17" si="2">STDEV(D3:D14)</f>
        <v>0.7784989441615231</v>
      </c>
      <c r="E17">
        <f t="shared" si="2"/>
        <v>0.90033663737851988</v>
      </c>
      <c r="F17">
        <f t="shared" si="2"/>
        <v>0.77849894416152288</v>
      </c>
      <c r="G17">
        <f t="shared" si="2"/>
        <v>0.30772872744833202</v>
      </c>
      <c r="I17">
        <f>STDEV(I3:I14)</f>
        <v>1.5447859516333116</v>
      </c>
      <c r="J17">
        <f t="shared" ref="J17:M17" si="3">STDEV(J3:J14)</f>
        <v>2.1950357213908429</v>
      </c>
      <c r="K17">
        <f t="shared" si="3"/>
        <v>2.3741027013091993</v>
      </c>
      <c r="L17">
        <f t="shared" si="3"/>
        <v>2.2207697273283831</v>
      </c>
      <c r="M17">
        <f t="shared" si="3"/>
        <v>1.1505927326224672</v>
      </c>
    </row>
    <row r="20" spans="1:13" x14ac:dyDescent="0.35">
      <c r="A20" t="s">
        <v>67</v>
      </c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84</v>
      </c>
      <c r="B22" t="s">
        <v>3</v>
      </c>
      <c r="C22">
        <v>1</v>
      </c>
      <c r="D22">
        <v>1</v>
      </c>
      <c r="E22">
        <v>2</v>
      </c>
      <c r="F22">
        <v>3</v>
      </c>
      <c r="G22">
        <v>1.75</v>
      </c>
      <c r="I22">
        <v>2</v>
      </c>
      <c r="J22">
        <v>1</v>
      </c>
      <c r="K22">
        <v>10</v>
      </c>
      <c r="L22">
        <v>2</v>
      </c>
      <c r="M22">
        <v>3.75</v>
      </c>
    </row>
    <row r="23" spans="1:13" x14ac:dyDescent="0.35">
      <c r="A23" t="s">
        <v>85</v>
      </c>
      <c r="B23" t="s">
        <v>3</v>
      </c>
      <c r="C23">
        <v>1</v>
      </c>
      <c r="D23">
        <v>3</v>
      </c>
      <c r="E23">
        <v>2</v>
      </c>
      <c r="F23">
        <v>0</v>
      </c>
      <c r="G23">
        <v>1.5</v>
      </c>
      <c r="I23">
        <v>12</v>
      </c>
      <c r="J23">
        <v>10</v>
      </c>
      <c r="K23">
        <v>12</v>
      </c>
      <c r="L23">
        <v>10</v>
      </c>
      <c r="M23">
        <v>11</v>
      </c>
    </row>
    <row r="24" spans="1:13" x14ac:dyDescent="0.35">
      <c r="A24" t="s">
        <v>86</v>
      </c>
      <c r="B24" t="s">
        <v>3</v>
      </c>
      <c r="C24">
        <v>1</v>
      </c>
      <c r="D24">
        <v>2</v>
      </c>
      <c r="E24">
        <v>1</v>
      </c>
      <c r="F24">
        <v>2</v>
      </c>
      <c r="G24">
        <v>1.5</v>
      </c>
      <c r="I24">
        <v>4</v>
      </c>
      <c r="J24">
        <v>1</v>
      </c>
      <c r="K24">
        <v>2</v>
      </c>
      <c r="L24">
        <v>1</v>
      </c>
      <c r="M24">
        <v>2</v>
      </c>
    </row>
    <row r="25" spans="1:13" x14ac:dyDescent="0.35">
      <c r="A25" t="s">
        <v>87</v>
      </c>
      <c r="B25" t="s">
        <v>3</v>
      </c>
      <c r="C25">
        <v>1</v>
      </c>
      <c r="D25">
        <v>0</v>
      </c>
      <c r="E25">
        <v>1</v>
      </c>
      <c r="F25">
        <v>1</v>
      </c>
      <c r="G25">
        <v>0.75</v>
      </c>
      <c r="I25">
        <v>9</v>
      </c>
      <c r="J25">
        <v>2</v>
      </c>
      <c r="K25">
        <v>12</v>
      </c>
      <c r="L25">
        <v>8</v>
      </c>
      <c r="M25">
        <v>7.75</v>
      </c>
    </row>
    <row r="26" spans="1:13" x14ac:dyDescent="0.35">
      <c r="A26" t="s">
        <v>88</v>
      </c>
      <c r="B26" t="s">
        <v>3</v>
      </c>
      <c r="C26">
        <v>4</v>
      </c>
      <c r="D26">
        <v>2</v>
      </c>
      <c r="E26">
        <v>2</v>
      </c>
      <c r="F26">
        <v>4</v>
      </c>
      <c r="G26">
        <v>3</v>
      </c>
      <c r="I26">
        <v>4</v>
      </c>
      <c r="J26">
        <v>2</v>
      </c>
      <c r="K26">
        <v>2</v>
      </c>
      <c r="L26">
        <v>4</v>
      </c>
      <c r="M26">
        <v>3</v>
      </c>
    </row>
    <row r="27" spans="1:13" x14ac:dyDescent="0.35">
      <c r="A27" t="s">
        <v>40</v>
      </c>
      <c r="B27" t="s">
        <v>3</v>
      </c>
      <c r="C27">
        <v>2</v>
      </c>
      <c r="D27">
        <v>2</v>
      </c>
      <c r="E27">
        <v>1</v>
      </c>
      <c r="F27">
        <v>1</v>
      </c>
      <c r="G27">
        <v>1.5</v>
      </c>
      <c r="I27">
        <v>2</v>
      </c>
      <c r="J27">
        <v>6</v>
      </c>
      <c r="K27">
        <v>21</v>
      </c>
      <c r="L27">
        <v>15</v>
      </c>
      <c r="M27">
        <v>11</v>
      </c>
    </row>
    <row r="28" spans="1:13" x14ac:dyDescent="0.35">
      <c r="A28" t="s">
        <v>89</v>
      </c>
      <c r="B28" t="s">
        <v>3</v>
      </c>
      <c r="C28">
        <v>1</v>
      </c>
      <c r="D28">
        <v>1</v>
      </c>
      <c r="E28">
        <v>0</v>
      </c>
      <c r="F28">
        <v>0</v>
      </c>
      <c r="G28">
        <v>0.5</v>
      </c>
      <c r="I28">
        <v>3</v>
      </c>
      <c r="J28">
        <v>1</v>
      </c>
      <c r="K28">
        <v>2</v>
      </c>
      <c r="L28">
        <v>2</v>
      </c>
      <c r="M28">
        <v>2</v>
      </c>
    </row>
    <row r="29" spans="1:13" x14ac:dyDescent="0.35">
      <c r="A29" t="s">
        <v>90</v>
      </c>
      <c r="B29" t="s">
        <v>3</v>
      </c>
      <c r="C29">
        <v>1</v>
      </c>
      <c r="D29">
        <v>0</v>
      </c>
      <c r="E29">
        <v>0</v>
      </c>
      <c r="F29">
        <v>2</v>
      </c>
      <c r="G29">
        <v>0.75</v>
      </c>
      <c r="I29">
        <v>3</v>
      </c>
      <c r="J29">
        <v>10</v>
      </c>
      <c r="K29">
        <v>0</v>
      </c>
      <c r="L29">
        <v>5</v>
      </c>
      <c r="M29">
        <v>4.5</v>
      </c>
    </row>
    <row r="30" spans="1:13" x14ac:dyDescent="0.35">
      <c r="A30" t="s">
        <v>91</v>
      </c>
      <c r="B30" t="s">
        <v>3</v>
      </c>
      <c r="C30">
        <v>0</v>
      </c>
      <c r="D30">
        <v>1</v>
      </c>
      <c r="E30">
        <v>1</v>
      </c>
      <c r="F30">
        <v>2</v>
      </c>
      <c r="G30">
        <v>1</v>
      </c>
      <c r="I30">
        <v>2</v>
      </c>
      <c r="J30">
        <v>14</v>
      </c>
      <c r="K30">
        <v>1</v>
      </c>
      <c r="L30">
        <v>3</v>
      </c>
      <c r="M30">
        <v>5</v>
      </c>
    </row>
    <row r="31" spans="1:13" x14ac:dyDescent="0.35">
      <c r="A31" t="s">
        <v>92</v>
      </c>
      <c r="B31" t="s">
        <v>3</v>
      </c>
      <c r="C31">
        <v>0</v>
      </c>
      <c r="D31">
        <v>0</v>
      </c>
      <c r="E31">
        <v>1</v>
      </c>
      <c r="F31">
        <v>1</v>
      </c>
      <c r="G31">
        <v>0.5</v>
      </c>
      <c r="I31">
        <v>3</v>
      </c>
      <c r="J31">
        <v>4</v>
      </c>
      <c r="K31">
        <v>7</v>
      </c>
      <c r="L31">
        <v>15</v>
      </c>
      <c r="M31">
        <v>7.25</v>
      </c>
    </row>
    <row r="32" spans="1:13" x14ac:dyDescent="0.35">
      <c r="A32" t="s">
        <v>93</v>
      </c>
      <c r="B32" t="s">
        <v>3</v>
      </c>
      <c r="C32">
        <v>1</v>
      </c>
      <c r="D32">
        <v>1</v>
      </c>
      <c r="E32">
        <v>2</v>
      </c>
      <c r="F32">
        <v>1</v>
      </c>
      <c r="G32">
        <v>1.25</v>
      </c>
      <c r="I32">
        <v>1</v>
      </c>
      <c r="J32">
        <v>4</v>
      </c>
      <c r="K32">
        <v>3</v>
      </c>
      <c r="L32">
        <v>1</v>
      </c>
      <c r="M32">
        <v>2.25</v>
      </c>
    </row>
    <row r="33" spans="1:15" x14ac:dyDescent="0.35">
      <c r="A33" t="s">
        <v>94</v>
      </c>
      <c r="B33" t="s">
        <v>3</v>
      </c>
      <c r="C33">
        <v>1</v>
      </c>
      <c r="D33">
        <v>0</v>
      </c>
      <c r="E33">
        <v>2</v>
      </c>
      <c r="F33">
        <v>1</v>
      </c>
      <c r="G33">
        <v>1</v>
      </c>
      <c r="I33">
        <v>3</v>
      </c>
      <c r="J33">
        <v>6</v>
      </c>
      <c r="K33">
        <v>2</v>
      </c>
      <c r="L33">
        <v>3</v>
      </c>
      <c r="M33">
        <v>3.5</v>
      </c>
    </row>
    <row r="35" spans="1:15" x14ac:dyDescent="0.35">
      <c r="B35" t="s">
        <v>16</v>
      </c>
      <c r="C35">
        <f>AVERAGE(C22:C33)</f>
        <v>1.1666666666666667</v>
      </c>
      <c r="D35">
        <f t="shared" ref="D35:G35" si="4">AVERAGE(D22:D33)</f>
        <v>1.0833333333333333</v>
      </c>
      <c r="E35">
        <f t="shared" si="4"/>
        <v>1.25</v>
      </c>
      <c r="F35">
        <f t="shared" si="4"/>
        <v>1.5</v>
      </c>
      <c r="G35">
        <f t="shared" si="4"/>
        <v>1.25</v>
      </c>
      <c r="I35">
        <f>AVERAGE(I22:I33)</f>
        <v>4</v>
      </c>
      <c r="J35">
        <f t="shared" ref="J35:M35" si="5">AVERAGE(J22:J33)</f>
        <v>5.083333333333333</v>
      </c>
      <c r="K35">
        <f t="shared" si="5"/>
        <v>6.166666666666667</v>
      </c>
      <c r="L35">
        <f t="shared" si="5"/>
        <v>5.75</v>
      </c>
      <c r="M35">
        <f t="shared" si="5"/>
        <v>5.25</v>
      </c>
    </row>
    <row r="36" spans="1:15" x14ac:dyDescent="0.35">
      <c r="B36" t="s">
        <v>15</v>
      </c>
      <c r="C36">
        <f>STDEV(C22:C33)</f>
        <v>1.0298573010888745</v>
      </c>
      <c r="D36">
        <f t="shared" ref="D36:G36" si="6">STDEV(D22:D33)</f>
        <v>0.99620491989562188</v>
      </c>
      <c r="E36">
        <f t="shared" si="6"/>
        <v>0.75377836144440913</v>
      </c>
      <c r="F36">
        <f t="shared" si="6"/>
        <v>1.1677484162422844</v>
      </c>
      <c r="G36">
        <f t="shared" si="6"/>
        <v>0.69084927970775745</v>
      </c>
      <c r="I36">
        <f>STDEV(I22:I33)</f>
        <v>3.2192602199319587</v>
      </c>
      <c r="J36">
        <f t="shared" ref="J36:M36" si="7">STDEV(J22:J33)</f>
        <v>4.2737748554587567</v>
      </c>
      <c r="K36">
        <f t="shared" si="7"/>
        <v>6.3794176612736129</v>
      </c>
      <c r="L36">
        <f t="shared" si="7"/>
        <v>5.1012476192326988</v>
      </c>
      <c r="M36">
        <f t="shared" si="7"/>
        <v>3.2683050931359179</v>
      </c>
    </row>
    <row r="38" spans="1:15" x14ac:dyDescent="0.35">
      <c r="I38">
        <f>TTEST(I3:I14,I22:I33,2,1)</f>
        <v>0.18717502217470058</v>
      </c>
      <c r="J38">
        <f t="shared" ref="J38:L38" si="8">TTEST(J3:J14,J22:J33,2,1)</f>
        <v>0.69588675777433107</v>
      </c>
      <c r="K38">
        <f t="shared" si="8"/>
        <v>0.34614996936887643</v>
      </c>
      <c r="L38">
        <f t="shared" si="8"/>
        <v>0.10653567528708673</v>
      </c>
      <c r="M38">
        <f>TTEST(M3:M14,M22:M33,2,1)</f>
        <v>0.13810633777377931</v>
      </c>
    </row>
    <row r="40" spans="1:15" ht="23.5" x14ac:dyDescent="0.35">
      <c r="B40" s="1" t="s">
        <v>35</v>
      </c>
    </row>
    <row r="42" spans="1:15" ht="14.5" customHeight="1" x14ac:dyDescent="0.35">
      <c r="B42" s="22" t="s">
        <v>36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14.5" customHeight="1" x14ac:dyDescent="0.35">
      <c r="B43" s="20"/>
      <c r="C43" s="20"/>
      <c r="D43" s="20" t="s">
        <v>37</v>
      </c>
      <c r="E43" s="20"/>
      <c r="F43" s="20" t="s">
        <v>38</v>
      </c>
      <c r="G43" s="20"/>
      <c r="H43" s="20" t="s">
        <v>39</v>
      </c>
      <c r="I43" s="20"/>
      <c r="J43" s="20" t="s">
        <v>40</v>
      </c>
      <c r="K43" s="20"/>
      <c r="L43" s="20" t="s">
        <v>41</v>
      </c>
      <c r="M43" s="20"/>
      <c r="N43" s="20" t="s">
        <v>42</v>
      </c>
      <c r="O43" s="20"/>
    </row>
    <row r="44" spans="1:15" x14ac:dyDescent="0.35">
      <c r="B44" s="2" t="s">
        <v>70</v>
      </c>
      <c r="C44" s="2"/>
      <c r="D44" s="3">
        <v>109.505</v>
      </c>
      <c r="E44" s="2"/>
      <c r="F44" s="3">
        <v>1</v>
      </c>
      <c r="G44" s="2"/>
      <c r="H44" s="3">
        <v>109.505</v>
      </c>
      <c r="I44" s="2"/>
      <c r="J44" s="3">
        <v>35.401000000000003</v>
      </c>
      <c r="K44" s="2"/>
      <c r="L44" s="3" t="s">
        <v>69</v>
      </c>
      <c r="M44" s="2"/>
      <c r="N44" s="3">
        <v>0.76300000000000001</v>
      </c>
      <c r="O44" s="2"/>
    </row>
    <row r="45" spans="1:15" x14ac:dyDescent="0.35">
      <c r="B45" s="2" t="s">
        <v>45</v>
      </c>
      <c r="C45" s="2"/>
      <c r="D45" s="3">
        <v>34.026000000000003</v>
      </c>
      <c r="E45" s="2"/>
      <c r="F45" s="3">
        <v>11</v>
      </c>
      <c r="G45" s="2"/>
      <c r="H45" s="3">
        <v>3.093</v>
      </c>
      <c r="I45" s="2"/>
      <c r="J45" s="3"/>
      <c r="K45" s="2"/>
      <c r="L45" s="3"/>
      <c r="M45" s="2"/>
      <c r="N45" s="3"/>
      <c r="O45" s="2"/>
    </row>
    <row r="46" spans="1:15" x14ac:dyDescent="0.35">
      <c r="B46" s="2" t="s">
        <v>72</v>
      </c>
      <c r="C46" s="2"/>
      <c r="D46" s="3">
        <v>5.0049999999999999</v>
      </c>
      <c r="E46" s="2"/>
      <c r="F46" s="3">
        <v>1</v>
      </c>
      <c r="G46" s="2"/>
      <c r="H46" s="3">
        <v>5.0049999999999999</v>
      </c>
      <c r="I46" s="2"/>
      <c r="J46" s="3">
        <v>1.6859999999999999</v>
      </c>
      <c r="K46" s="2"/>
      <c r="L46" s="3">
        <v>0.221</v>
      </c>
      <c r="M46" s="2"/>
      <c r="N46" s="3">
        <v>0.13300000000000001</v>
      </c>
      <c r="O46" s="2"/>
    </row>
    <row r="47" spans="1:15" x14ac:dyDescent="0.35">
      <c r="B47" s="2" t="s">
        <v>45</v>
      </c>
      <c r="C47" s="2"/>
      <c r="D47" s="3">
        <v>32.651000000000003</v>
      </c>
      <c r="E47" s="2"/>
      <c r="F47" s="3">
        <v>11</v>
      </c>
      <c r="G47" s="2"/>
      <c r="H47" s="3">
        <v>2.968</v>
      </c>
      <c r="I47" s="2"/>
      <c r="J47" s="3"/>
      <c r="K47" s="2"/>
      <c r="L47" s="3"/>
      <c r="M47" s="2"/>
      <c r="N47" s="3"/>
      <c r="O47" s="2"/>
    </row>
    <row r="48" spans="1:15" x14ac:dyDescent="0.35">
      <c r="B48" s="2" t="s">
        <v>73</v>
      </c>
      <c r="C48" s="2"/>
      <c r="D48" s="3">
        <v>11.505000000000001</v>
      </c>
      <c r="E48" s="2"/>
      <c r="F48" s="3">
        <v>1</v>
      </c>
      <c r="G48" s="2"/>
      <c r="H48" s="3">
        <v>11.505000000000001</v>
      </c>
      <c r="I48" s="2"/>
      <c r="J48" s="3">
        <v>3.323</v>
      </c>
      <c r="K48" s="2"/>
      <c r="L48" s="3">
        <v>9.6000000000000002E-2</v>
      </c>
      <c r="M48" s="2"/>
      <c r="N48" s="3">
        <v>0.23200000000000001</v>
      </c>
      <c r="O48" s="2"/>
    </row>
    <row r="49" spans="2:15" x14ac:dyDescent="0.35">
      <c r="B49" s="2" t="s">
        <v>45</v>
      </c>
      <c r="C49" s="2"/>
      <c r="D49" s="3">
        <v>38.088999999999999</v>
      </c>
      <c r="E49" s="2"/>
      <c r="F49" s="3">
        <v>11</v>
      </c>
      <c r="G49" s="2"/>
      <c r="H49" s="3">
        <v>3.4630000000000001</v>
      </c>
      <c r="I49" s="2"/>
      <c r="J49" s="3"/>
      <c r="K49" s="2"/>
      <c r="L49" s="3"/>
      <c r="M49" s="2"/>
      <c r="N49" s="3"/>
      <c r="O49" s="2"/>
    </row>
    <row r="50" spans="2:15" ht="15" thickBot="1" x14ac:dyDescent="0.4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2:15" ht="14.5" customHeight="1" x14ac:dyDescent="0.35">
      <c r="B51" s="21" t="s">
        <v>46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3" spans="2:15" ht="14.5" customHeight="1" x14ac:dyDescent="0.35">
      <c r="B53" s="22" t="s">
        <v>47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2:15" ht="14.5" customHeight="1" x14ac:dyDescent="0.35">
      <c r="B54" s="20"/>
      <c r="C54" s="20"/>
      <c r="D54" s="20" t="s">
        <v>37</v>
      </c>
      <c r="E54" s="20"/>
      <c r="F54" s="20" t="s">
        <v>38</v>
      </c>
      <c r="G54" s="20"/>
      <c r="H54" s="20" t="s">
        <v>39</v>
      </c>
      <c r="I54" s="20"/>
      <c r="J54" s="20" t="s">
        <v>40</v>
      </c>
      <c r="K54" s="20"/>
      <c r="L54" s="20" t="s">
        <v>41</v>
      </c>
      <c r="M54" s="20"/>
      <c r="N54" s="20" t="s">
        <v>42</v>
      </c>
      <c r="O54" s="20"/>
    </row>
    <row r="55" spans="2:15" x14ac:dyDescent="0.35">
      <c r="B55" s="2" t="s">
        <v>45</v>
      </c>
      <c r="C55" s="2"/>
      <c r="D55" s="3">
        <v>34.03</v>
      </c>
      <c r="E55" s="2"/>
      <c r="F55" s="3">
        <v>11</v>
      </c>
      <c r="G55" s="2"/>
      <c r="H55" s="3">
        <v>3.093</v>
      </c>
      <c r="I55" s="2"/>
      <c r="J55" s="3"/>
      <c r="K55" s="2"/>
      <c r="L55" s="3"/>
      <c r="M55" s="2"/>
      <c r="N55" s="3"/>
      <c r="O55" s="2"/>
    </row>
    <row r="56" spans="2:15" ht="15" thickBot="1" x14ac:dyDescent="0.4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 ht="14.5" customHeight="1" x14ac:dyDescent="0.35">
      <c r="B57" s="21" t="s">
        <v>46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60" spans="2:15" ht="17.5" x14ac:dyDescent="0.35">
      <c r="B60" s="4" t="s">
        <v>49</v>
      </c>
    </row>
    <row r="62" spans="2:15" ht="14.5" customHeight="1" x14ac:dyDescent="0.35">
      <c r="B62" s="22" t="s">
        <v>49</v>
      </c>
      <c r="C62" s="22"/>
      <c r="D62" s="22"/>
      <c r="E62" s="22"/>
      <c r="F62" s="22"/>
      <c r="G62" s="22"/>
      <c r="H62" s="22"/>
      <c r="I62" s="22"/>
      <c r="J62" s="22"/>
      <c r="K62" s="22"/>
    </row>
    <row r="63" spans="2:15" ht="14.5" customHeight="1" x14ac:dyDescent="0.35">
      <c r="B63" s="20" t="s">
        <v>70</v>
      </c>
      <c r="C63" s="20"/>
      <c r="D63" s="20" t="s">
        <v>72</v>
      </c>
      <c r="E63" s="20"/>
      <c r="F63" s="20" t="s">
        <v>16</v>
      </c>
      <c r="G63" s="20"/>
      <c r="H63" s="20" t="s">
        <v>15</v>
      </c>
      <c r="I63" s="20"/>
      <c r="J63" s="20" t="s">
        <v>50</v>
      </c>
      <c r="K63" s="20"/>
    </row>
    <row r="64" spans="2:15" x14ac:dyDescent="0.35">
      <c r="B64" s="2" t="s">
        <v>74</v>
      </c>
      <c r="C64" s="2"/>
      <c r="D64" s="2" t="s">
        <v>75</v>
      </c>
      <c r="E64" s="2"/>
      <c r="F64" s="3">
        <v>1.583</v>
      </c>
      <c r="G64" s="2"/>
      <c r="H64" s="3">
        <v>0.308</v>
      </c>
      <c r="I64" s="2"/>
      <c r="J64" s="3">
        <v>12</v>
      </c>
      <c r="K64" s="2"/>
    </row>
    <row r="65" spans="2:11" x14ac:dyDescent="0.35">
      <c r="B65" s="2"/>
      <c r="C65" s="2"/>
      <c r="D65" s="2" t="s">
        <v>76</v>
      </c>
      <c r="E65" s="2"/>
      <c r="F65" s="3">
        <v>1.25</v>
      </c>
      <c r="G65" s="2"/>
      <c r="H65" s="3">
        <v>0.69099999999999995</v>
      </c>
      <c r="I65" s="2"/>
      <c r="J65" s="3">
        <v>12</v>
      </c>
      <c r="K65" s="2"/>
    </row>
    <row r="66" spans="2:11" x14ac:dyDescent="0.35">
      <c r="B66" s="2" t="s">
        <v>77</v>
      </c>
      <c r="C66" s="2"/>
      <c r="D66" s="2" t="s">
        <v>75</v>
      </c>
      <c r="E66" s="2"/>
      <c r="F66" s="3">
        <v>3.625</v>
      </c>
      <c r="G66" s="2"/>
      <c r="H66" s="3">
        <v>1.151</v>
      </c>
      <c r="I66" s="2"/>
      <c r="J66" s="3">
        <v>12</v>
      </c>
      <c r="K66" s="2"/>
    </row>
    <row r="67" spans="2:11" x14ac:dyDescent="0.35">
      <c r="B67" s="2"/>
      <c r="C67" s="2"/>
      <c r="D67" s="2" t="s">
        <v>76</v>
      </c>
      <c r="E67" s="2"/>
      <c r="F67" s="3">
        <v>5.25</v>
      </c>
      <c r="G67" s="2"/>
      <c r="H67" s="3">
        <v>3.2679999999999998</v>
      </c>
      <c r="I67" s="2"/>
      <c r="J67" s="3">
        <v>12</v>
      </c>
      <c r="K67" s="2"/>
    </row>
    <row r="68" spans="2:11" ht="15" thickBot="1" x14ac:dyDescent="0.4"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71" spans="2:11" ht="15.5" x14ac:dyDescent="0.35">
      <c r="B71" s="5" t="s">
        <v>53</v>
      </c>
    </row>
  </sheetData>
  <mergeCells count="27">
    <mergeCell ref="B42:O42"/>
    <mergeCell ref="B43:C43"/>
    <mergeCell ref="D43:E43"/>
    <mergeCell ref="F43:G43"/>
    <mergeCell ref="H43:I43"/>
    <mergeCell ref="J43:K43"/>
    <mergeCell ref="L43:M43"/>
    <mergeCell ref="N43:O43"/>
    <mergeCell ref="B50:O50"/>
    <mergeCell ref="B51:O51"/>
    <mergeCell ref="B53:O53"/>
    <mergeCell ref="B54:C54"/>
    <mergeCell ref="D54:E54"/>
    <mergeCell ref="F54:G54"/>
    <mergeCell ref="H54:I54"/>
    <mergeCell ref="J54:K54"/>
    <mergeCell ref="L54:M54"/>
    <mergeCell ref="N54:O54"/>
    <mergeCell ref="B68:K68"/>
    <mergeCell ref="B56:O56"/>
    <mergeCell ref="B57:O57"/>
    <mergeCell ref="B62:K62"/>
    <mergeCell ref="B63:C63"/>
    <mergeCell ref="D63:E63"/>
    <mergeCell ref="F63:G63"/>
    <mergeCell ref="H63:I63"/>
    <mergeCell ref="J63:K6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opLeftCell="A34" zoomScale="70" zoomScaleNormal="70" workbookViewId="0">
      <selection activeCell="I40" sqref="I40"/>
    </sheetView>
  </sheetViews>
  <sheetFormatPr baseColWidth="10" defaultRowHeight="14.5" x14ac:dyDescent="0.35"/>
  <sheetData>
    <row r="1" spans="1:13" x14ac:dyDescent="0.35">
      <c r="A1" t="s">
        <v>58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5</v>
      </c>
      <c r="D3">
        <v>1.2</v>
      </c>
      <c r="E3">
        <v>1.65</v>
      </c>
      <c r="F3">
        <v>2.56</v>
      </c>
      <c r="G3">
        <v>2.6025</v>
      </c>
      <c r="I3">
        <v>4.5</v>
      </c>
      <c r="J3">
        <v>20</v>
      </c>
      <c r="K3">
        <v>10.4</v>
      </c>
      <c r="L3">
        <v>11.8</v>
      </c>
      <c r="M3">
        <v>11.675000000000001</v>
      </c>
    </row>
    <row r="4" spans="1:13" x14ac:dyDescent="0.35">
      <c r="A4" t="s">
        <v>85</v>
      </c>
      <c r="B4" t="s">
        <v>3</v>
      </c>
      <c r="C4">
        <v>1.33</v>
      </c>
      <c r="D4">
        <v>1.35</v>
      </c>
      <c r="E4">
        <v>2.2000000000000002</v>
      </c>
      <c r="F4">
        <v>1.61</v>
      </c>
      <c r="G4">
        <v>1.6225000000000003</v>
      </c>
      <c r="I4">
        <v>3</v>
      </c>
      <c r="J4">
        <v>2.2999999999999998</v>
      </c>
      <c r="K4">
        <v>2.8</v>
      </c>
      <c r="L4">
        <v>2.8</v>
      </c>
      <c r="M4">
        <v>2.7249999999999996</v>
      </c>
    </row>
    <row r="5" spans="1:13" x14ac:dyDescent="0.35">
      <c r="A5" t="s">
        <v>86</v>
      </c>
      <c r="B5" t="s">
        <v>3</v>
      </c>
      <c r="C5">
        <v>1.3</v>
      </c>
      <c r="D5">
        <v>1.56</v>
      </c>
      <c r="E5">
        <v>6.55</v>
      </c>
      <c r="F5">
        <v>1.57</v>
      </c>
      <c r="G5">
        <v>2.7450000000000001</v>
      </c>
      <c r="I5">
        <v>3.85</v>
      </c>
      <c r="J5">
        <v>0.62</v>
      </c>
      <c r="K5">
        <v>2.2000000000000002</v>
      </c>
      <c r="L5">
        <v>4.5199999999999996</v>
      </c>
      <c r="M5">
        <v>2.7974999999999999</v>
      </c>
    </row>
    <row r="6" spans="1:13" x14ac:dyDescent="0.35">
      <c r="A6" t="s">
        <v>87</v>
      </c>
      <c r="B6" t="s">
        <v>3</v>
      </c>
      <c r="C6">
        <v>2.4</v>
      </c>
      <c r="D6">
        <v>1.98</v>
      </c>
      <c r="E6">
        <v>2.38</v>
      </c>
      <c r="F6">
        <v>1.6</v>
      </c>
      <c r="G6">
        <v>2.09</v>
      </c>
      <c r="I6">
        <v>1.3</v>
      </c>
      <c r="J6">
        <v>1.3</v>
      </c>
      <c r="K6">
        <v>2.2999999999999998</v>
      </c>
      <c r="L6">
        <v>1.9</v>
      </c>
      <c r="M6">
        <v>1.7000000000000002</v>
      </c>
    </row>
    <row r="7" spans="1:13" x14ac:dyDescent="0.35">
      <c r="A7" t="s">
        <v>88</v>
      </c>
      <c r="B7" t="s">
        <v>3</v>
      </c>
      <c r="C7">
        <v>4.25</v>
      </c>
      <c r="D7">
        <v>15.9</v>
      </c>
      <c r="E7">
        <v>4.63</v>
      </c>
      <c r="F7">
        <v>12.96</v>
      </c>
      <c r="G7">
        <v>9.4349999999999987</v>
      </c>
      <c r="I7">
        <v>15.83</v>
      </c>
      <c r="J7">
        <v>15.35</v>
      </c>
      <c r="K7">
        <v>16.32</v>
      </c>
      <c r="L7">
        <v>20</v>
      </c>
      <c r="M7">
        <v>16.875</v>
      </c>
    </row>
    <row r="8" spans="1:13" x14ac:dyDescent="0.35">
      <c r="A8" t="s">
        <v>40</v>
      </c>
      <c r="B8" t="s">
        <v>3</v>
      </c>
      <c r="D8">
        <v>1.65</v>
      </c>
      <c r="E8">
        <v>2.4500000000000002</v>
      </c>
      <c r="F8">
        <v>13.73</v>
      </c>
      <c r="G8">
        <v>5.9433333333333325</v>
      </c>
      <c r="I8">
        <v>2.5</v>
      </c>
      <c r="J8">
        <v>14.03</v>
      </c>
      <c r="K8">
        <v>8.19</v>
      </c>
      <c r="L8">
        <v>11.25</v>
      </c>
      <c r="M8">
        <v>8.9924999999999997</v>
      </c>
    </row>
    <row r="9" spans="1:13" x14ac:dyDescent="0.35">
      <c r="A9" t="s">
        <v>89</v>
      </c>
      <c r="B9" t="s">
        <v>3</v>
      </c>
      <c r="C9">
        <v>2.63</v>
      </c>
      <c r="D9">
        <v>2.46</v>
      </c>
      <c r="E9">
        <v>1.36</v>
      </c>
      <c r="F9">
        <v>7.85</v>
      </c>
      <c r="G9">
        <v>3.5750000000000002</v>
      </c>
      <c r="I9">
        <v>2.2999999999999998</v>
      </c>
      <c r="J9">
        <v>1.8</v>
      </c>
      <c r="K9">
        <v>3.6</v>
      </c>
      <c r="L9">
        <v>7.6</v>
      </c>
      <c r="M9">
        <v>3.8249999999999997</v>
      </c>
    </row>
    <row r="10" spans="1:13" x14ac:dyDescent="0.35">
      <c r="A10" t="s">
        <v>90</v>
      </c>
      <c r="B10" t="s">
        <v>3</v>
      </c>
      <c r="C10">
        <v>1.35</v>
      </c>
      <c r="D10">
        <v>0.86</v>
      </c>
      <c r="E10">
        <v>0.69</v>
      </c>
      <c r="F10">
        <v>3.14</v>
      </c>
      <c r="G10">
        <v>1.51</v>
      </c>
      <c r="I10">
        <v>8.6300000000000008</v>
      </c>
      <c r="J10">
        <v>0.76</v>
      </c>
      <c r="K10">
        <v>12.96</v>
      </c>
      <c r="L10">
        <v>5.23</v>
      </c>
      <c r="M10">
        <v>6.8950000000000005</v>
      </c>
    </row>
    <row r="11" spans="1:13" x14ac:dyDescent="0.35">
      <c r="A11" t="s">
        <v>91</v>
      </c>
      <c r="B11" t="s">
        <v>3</v>
      </c>
      <c r="C11">
        <v>2.7</v>
      </c>
      <c r="D11">
        <v>4.16</v>
      </c>
      <c r="E11">
        <v>1.3</v>
      </c>
      <c r="F11">
        <v>1.06</v>
      </c>
      <c r="G11">
        <v>2.3050000000000002</v>
      </c>
      <c r="I11">
        <v>0.8</v>
      </c>
      <c r="J11">
        <v>2.3199999999999998</v>
      </c>
      <c r="K11">
        <v>1.62</v>
      </c>
      <c r="L11">
        <v>1.86</v>
      </c>
      <c r="M11">
        <v>1.6500000000000001</v>
      </c>
    </row>
    <row r="12" spans="1:13" x14ac:dyDescent="0.35">
      <c r="A12" t="s">
        <v>92</v>
      </c>
      <c r="B12" t="s">
        <v>3</v>
      </c>
      <c r="C12">
        <v>0.06</v>
      </c>
      <c r="D12">
        <v>2.35</v>
      </c>
      <c r="E12">
        <v>1.35</v>
      </c>
      <c r="F12">
        <v>1.46</v>
      </c>
      <c r="G12">
        <v>1.3050000000000002</v>
      </c>
      <c r="I12">
        <v>0.63</v>
      </c>
      <c r="J12">
        <v>2.06</v>
      </c>
      <c r="K12">
        <v>6.7</v>
      </c>
      <c r="L12">
        <v>6.66</v>
      </c>
      <c r="M12">
        <v>4.0125000000000002</v>
      </c>
    </row>
    <row r="13" spans="1:13" x14ac:dyDescent="0.35">
      <c r="A13" t="s">
        <v>93</v>
      </c>
      <c r="B13" t="s">
        <v>3</v>
      </c>
      <c r="C13">
        <v>1.49</v>
      </c>
      <c r="D13">
        <v>0</v>
      </c>
      <c r="E13">
        <v>0</v>
      </c>
      <c r="F13">
        <v>0</v>
      </c>
      <c r="G13">
        <v>0.3725</v>
      </c>
      <c r="I13">
        <v>0.9</v>
      </c>
      <c r="J13">
        <v>1.2</v>
      </c>
      <c r="K13">
        <v>0.8</v>
      </c>
      <c r="L13">
        <v>1.2</v>
      </c>
      <c r="M13">
        <v>1.0250000000000001</v>
      </c>
    </row>
    <row r="14" spans="1:13" x14ac:dyDescent="0.35">
      <c r="A14" t="s">
        <v>94</v>
      </c>
      <c r="B14" t="s">
        <v>3</v>
      </c>
      <c r="C14">
        <v>0.89</v>
      </c>
      <c r="D14">
        <v>2.6</v>
      </c>
      <c r="E14">
        <v>0.73</v>
      </c>
      <c r="F14">
        <v>4.0999999999999996</v>
      </c>
      <c r="G14">
        <v>2.08</v>
      </c>
      <c r="I14">
        <v>3.9</v>
      </c>
      <c r="J14">
        <v>0.8</v>
      </c>
      <c r="K14">
        <v>4.9000000000000004</v>
      </c>
      <c r="L14">
        <v>2</v>
      </c>
      <c r="M14">
        <v>2.9000000000000004</v>
      </c>
    </row>
    <row r="16" spans="1:13" x14ac:dyDescent="0.35">
      <c r="B16" t="s">
        <v>16</v>
      </c>
      <c r="C16">
        <f>AVERAGE(C3:C14)</f>
        <v>2.127272727272727</v>
      </c>
      <c r="D16">
        <f t="shared" ref="D16:G16" si="0">AVERAGE(D3:D14)</f>
        <v>3.0058333333333334</v>
      </c>
      <c r="E16">
        <f t="shared" si="0"/>
        <v>2.1075000000000004</v>
      </c>
      <c r="F16">
        <f t="shared" si="0"/>
        <v>4.3033333333333337</v>
      </c>
      <c r="G16">
        <f t="shared" si="0"/>
        <v>2.9654861111111113</v>
      </c>
      <c r="I16">
        <f>AVERAGE(I3:I14)</f>
        <v>4.0116666666666667</v>
      </c>
      <c r="J16">
        <f t="shared" ref="J16:M16" si="1">AVERAGE(J3:J14)</f>
        <v>5.2116666666666669</v>
      </c>
      <c r="K16">
        <f t="shared" si="1"/>
        <v>6.065833333333333</v>
      </c>
      <c r="L16">
        <f t="shared" si="1"/>
        <v>6.4016666666666664</v>
      </c>
      <c r="M16">
        <f t="shared" si="1"/>
        <v>5.4227083333333335</v>
      </c>
    </row>
    <row r="17" spans="1:13" x14ac:dyDescent="0.35">
      <c r="B17" t="s">
        <v>15</v>
      </c>
      <c r="C17">
        <f>STDEV(C3:C14)</f>
        <v>1.4679379476605336</v>
      </c>
      <c r="D17">
        <f t="shared" ref="D17:G17" si="2">STDEV(D3:D14)</f>
        <v>4.1899001036764441</v>
      </c>
      <c r="E17">
        <f t="shared" si="2"/>
        <v>1.825108340495285</v>
      </c>
      <c r="F17">
        <f t="shared" si="2"/>
        <v>4.6706848501795726</v>
      </c>
      <c r="G17">
        <f t="shared" si="2"/>
        <v>2.4617752345299757</v>
      </c>
      <c r="I17">
        <f>STDEV(I3:I14)</f>
        <v>4.3306892865881865</v>
      </c>
      <c r="J17">
        <f t="shared" ref="J17:M17" si="3">STDEV(J3:J14)</f>
        <v>6.9374724678678357</v>
      </c>
      <c r="K17">
        <f t="shared" si="3"/>
        <v>4.9644416665528537</v>
      </c>
      <c r="L17">
        <f t="shared" si="3"/>
        <v>5.5944369012818669</v>
      </c>
      <c r="M17">
        <f t="shared" si="3"/>
        <v>4.8398317094067203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0.9</v>
      </c>
      <c r="D22">
        <v>3.14</v>
      </c>
      <c r="E22">
        <v>2.0699999999999998</v>
      </c>
      <c r="F22">
        <v>3.69</v>
      </c>
      <c r="G22">
        <v>2.4499999999999997</v>
      </c>
      <c r="I22">
        <v>8.9</v>
      </c>
      <c r="J22">
        <v>3</v>
      </c>
      <c r="K22">
        <v>2.8</v>
      </c>
      <c r="L22">
        <v>2</v>
      </c>
      <c r="M22">
        <v>4.1749999999999998</v>
      </c>
    </row>
    <row r="23" spans="1:13" x14ac:dyDescent="0.35">
      <c r="A23" t="s">
        <v>50</v>
      </c>
      <c r="B23" t="s">
        <v>4</v>
      </c>
      <c r="C23">
        <v>10.86</v>
      </c>
      <c r="D23">
        <v>3.41</v>
      </c>
      <c r="E23">
        <v>9.09</v>
      </c>
      <c r="F23">
        <v>5.64</v>
      </c>
      <c r="G23">
        <v>7.25</v>
      </c>
      <c r="I23">
        <v>1</v>
      </c>
      <c r="J23">
        <v>9.8000000000000007</v>
      </c>
      <c r="K23">
        <v>1</v>
      </c>
      <c r="L23">
        <v>2.9</v>
      </c>
      <c r="M23">
        <v>3.6750000000000003</v>
      </c>
    </row>
    <row r="24" spans="1:13" x14ac:dyDescent="0.35">
      <c r="A24" t="s">
        <v>96</v>
      </c>
      <c r="B24" t="s">
        <v>4</v>
      </c>
      <c r="C24">
        <v>1.56</v>
      </c>
      <c r="D24">
        <v>1.1200000000000001</v>
      </c>
      <c r="E24">
        <v>2.65</v>
      </c>
      <c r="F24">
        <v>1.23</v>
      </c>
      <c r="G24">
        <v>1.6400000000000001</v>
      </c>
      <c r="I24">
        <v>5.36</v>
      </c>
      <c r="J24">
        <v>2.37</v>
      </c>
      <c r="K24">
        <v>3.05</v>
      </c>
      <c r="L24">
        <v>1.06</v>
      </c>
      <c r="M24">
        <v>2.9600000000000004</v>
      </c>
    </row>
    <row r="25" spans="1:13" x14ac:dyDescent="0.35">
      <c r="A25" t="s">
        <v>97</v>
      </c>
      <c r="B25" t="s">
        <v>4</v>
      </c>
      <c r="C25">
        <v>2.66</v>
      </c>
      <c r="D25">
        <v>1.86</v>
      </c>
      <c r="E25">
        <v>1.46</v>
      </c>
      <c r="F25">
        <v>4.32</v>
      </c>
      <c r="G25">
        <v>2.5750000000000002</v>
      </c>
      <c r="I25">
        <v>0.92</v>
      </c>
      <c r="J25">
        <v>0.75</v>
      </c>
      <c r="K25">
        <v>1.75</v>
      </c>
      <c r="L25">
        <v>1.7</v>
      </c>
      <c r="M25">
        <v>1.28</v>
      </c>
    </row>
    <row r="26" spans="1:13" x14ac:dyDescent="0.35">
      <c r="A26" t="s">
        <v>98</v>
      </c>
      <c r="B26" t="s">
        <v>4</v>
      </c>
      <c r="C26">
        <v>1.25</v>
      </c>
      <c r="D26">
        <v>1.85</v>
      </c>
      <c r="E26">
        <v>2</v>
      </c>
      <c r="F26">
        <v>2.77</v>
      </c>
      <c r="G26">
        <v>1.9674999999999998</v>
      </c>
      <c r="I26">
        <v>1.26</v>
      </c>
      <c r="J26">
        <v>2.2000000000000002</v>
      </c>
      <c r="K26">
        <v>1.9</v>
      </c>
      <c r="L26">
        <v>5.18</v>
      </c>
      <c r="M26">
        <v>2.6349999999999998</v>
      </c>
    </row>
    <row r="27" spans="1:13" x14ac:dyDescent="0.35">
      <c r="A27" t="s">
        <v>99</v>
      </c>
      <c r="B27" t="s">
        <v>4</v>
      </c>
      <c r="C27">
        <v>2.95</v>
      </c>
      <c r="D27">
        <v>1.03</v>
      </c>
      <c r="E27">
        <v>0.85</v>
      </c>
      <c r="F27">
        <v>4.0599999999999996</v>
      </c>
      <c r="G27">
        <v>2.2225000000000001</v>
      </c>
      <c r="I27">
        <v>20</v>
      </c>
      <c r="J27">
        <v>20</v>
      </c>
      <c r="K27">
        <v>20</v>
      </c>
      <c r="L27">
        <v>20</v>
      </c>
      <c r="M27">
        <v>20</v>
      </c>
    </row>
    <row r="28" spans="1:13" x14ac:dyDescent="0.35">
      <c r="A28" t="s">
        <v>100</v>
      </c>
      <c r="B28" t="s">
        <v>4</v>
      </c>
      <c r="C28">
        <v>1.1399999999999999</v>
      </c>
      <c r="D28">
        <v>6.59</v>
      </c>
      <c r="E28">
        <v>1.85</v>
      </c>
      <c r="F28">
        <v>2.96</v>
      </c>
      <c r="G28">
        <v>3.1349999999999998</v>
      </c>
      <c r="I28">
        <v>7.7</v>
      </c>
      <c r="J28">
        <v>1.3</v>
      </c>
      <c r="K28">
        <v>10.9</v>
      </c>
      <c r="L28">
        <v>1.7</v>
      </c>
      <c r="M28">
        <v>5.3999999999999995</v>
      </c>
    </row>
    <row r="29" spans="1:13" x14ac:dyDescent="0.35">
      <c r="A29" t="s">
        <v>101</v>
      </c>
      <c r="B29" t="s">
        <v>4</v>
      </c>
      <c r="C29">
        <v>2.19</v>
      </c>
      <c r="D29">
        <v>8.07</v>
      </c>
      <c r="E29">
        <v>4.53</v>
      </c>
      <c r="F29">
        <v>1.81</v>
      </c>
      <c r="G29">
        <v>4.1499999999999995</v>
      </c>
      <c r="I29">
        <v>2.1</v>
      </c>
      <c r="J29">
        <v>1.33</v>
      </c>
      <c r="K29">
        <v>2.9</v>
      </c>
      <c r="L29">
        <v>1.75</v>
      </c>
      <c r="M29">
        <v>2.02</v>
      </c>
    </row>
    <row r="30" spans="1:13" x14ac:dyDescent="0.35">
      <c r="A30" t="s">
        <v>102</v>
      </c>
      <c r="B30" t="s">
        <v>4</v>
      </c>
      <c r="C30">
        <v>1.6</v>
      </c>
      <c r="D30">
        <v>2.96</v>
      </c>
      <c r="E30">
        <v>2.08</v>
      </c>
      <c r="F30">
        <v>1.54</v>
      </c>
      <c r="G30">
        <v>2.0449999999999999</v>
      </c>
      <c r="I30">
        <v>1.26</v>
      </c>
      <c r="J30">
        <v>1.61</v>
      </c>
      <c r="K30">
        <v>3</v>
      </c>
      <c r="L30">
        <v>1.64</v>
      </c>
      <c r="M30">
        <v>1.8774999999999999</v>
      </c>
    </row>
    <row r="31" spans="1:13" x14ac:dyDescent="0.35">
      <c r="A31" t="s">
        <v>103</v>
      </c>
      <c r="B31" t="s">
        <v>4</v>
      </c>
      <c r="C31">
        <v>2.13</v>
      </c>
      <c r="D31">
        <v>0.96</v>
      </c>
      <c r="E31">
        <v>1.36</v>
      </c>
      <c r="F31">
        <v>2.86</v>
      </c>
      <c r="G31">
        <v>1.8275000000000001</v>
      </c>
      <c r="I31">
        <v>5.24</v>
      </c>
      <c r="J31">
        <v>1.86</v>
      </c>
      <c r="K31">
        <v>4.1500000000000004</v>
      </c>
      <c r="L31">
        <v>3.15</v>
      </c>
      <c r="M31">
        <v>3.6</v>
      </c>
    </row>
    <row r="32" spans="1:13" x14ac:dyDescent="0.35">
      <c r="A32" t="s">
        <v>104</v>
      </c>
      <c r="B32" t="s">
        <v>4</v>
      </c>
      <c r="C32">
        <v>2.84</v>
      </c>
      <c r="D32">
        <v>1.69</v>
      </c>
      <c r="E32">
        <v>2.06</v>
      </c>
      <c r="F32">
        <v>2.02</v>
      </c>
      <c r="G32">
        <v>2.1524999999999999</v>
      </c>
      <c r="I32">
        <v>1.51</v>
      </c>
      <c r="J32">
        <v>2.06</v>
      </c>
      <c r="K32">
        <v>1.18</v>
      </c>
      <c r="L32">
        <v>3.23</v>
      </c>
      <c r="M32">
        <v>1.9950000000000001</v>
      </c>
    </row>
    <row r="33" spans="1:14" x14ac:dyDescent="0.35">
      <c r="A33" t="s">
        <v>105</v>
      </c>
      <c r="B33" t="s">
        <v>4</v>
      </c>
      <c r="C33">
        <v>1.43</v>
      </c>
      <c r="D33">
        <v>2.85</v>
      </c>
      <c r="E33">
        <v>0.8</v>
      </c>
      <c r="F33">
        <v>0.85</v>
      </c>
      <c r="G33">
        <v>1.4824999999999999</v>
      </c>
      <c r="I33">
        <v>2.2999999999999998</v>
      </c>
      <c r="J33">
        <v>2.1</v>
      </c>
      <c r="K33">
        <v>2.6</v>
      </c>
      <c r="L33">
        <v>2</v>
      </c>
      <c r="M33">
        <v>2.25</v>
      </c>
    </row>
    <row r="34" spans="1:14" x14ac:dyDescent="0.35">
      <c r="A34" t="s">
        <v>106</v>
      </c>
      <c r="B34" t="s">
        <v>4</v>
      </c>
      <c r="C34">
        <v>1.7</v>
      </c>
      <c r="D34">
        <v>0.6</v>
      </c>
      <c r="E34">
        <v>2.0499999999999998</v>
      </c>
      <c r="F34">
        <v>3.07</v>
      </c>
      <c r="G34">
        <v>1.855</v>
      </c>
      <c r="I34">
        <v>1.37</v>
      </c>
      <c r="J34">
        <v>1.65</v>
      </c>
      <c r="K34">
        <v>5.39</v>
      </c>
      <c r="L34">
        <v>1</v>
      </c>
      <c r="M34">
        <v>2.3525</v>
      </c>
    </row>
    <row r="35" spans="1:14" x14ac:dyDescent="0.35">
      <c r="A35" t="s">
        <v>107</v>
      </c>
      <c r="B35" t="s">
        <v>4</v>
      </c>
      <c r="C35">
        <v>2.2999999999999998</v>
      </c>
      <c r="D35">
        <v>0.5</v>
      </c>
      <c r="E35">
        <v>1.5</v>
      </c>
      <c r="F35">
        <v>2</v>
      </c>
      <c r="G35">
        <v>1.575</v>
      </c>
      <c r="I35">
        <v>1.65</v>
      </c>
      <c r="J35">
        <v>2.0299999999999998</v>
      </c>
      <c r="K35">
        <v>1.49</v>
      </c>
      <c r="L35">
        <v>5.19</v>
      </c>
      <c r="M35">
        <v>2.59</v>
      </c>
    </row>
    <row r="40" spans="1:14" x14ac:dyDescent="0.35">
      <c r="B40" t="s">
        <v>16</v>
      </c>
      <c r="C40">
        <f>AVERAGE(C22:C37)</f>
        <v>2.5364285714285715</v>
      </c>
      <c r="D40">
        <f>AVERAGE(D22:D37)</f>
        <v>2.6164285714285715</v>
      </c>
      <c r="E40">
        <f>AVERAGE(E22:E37)</f>
        <v>2.4535714285714287</v>
      </c>
      <c r="F40">
        <f>AVERAGE(F22:F37)</f>
        <v>2.7728571428571427</v>
      </c>
      <c r="G40">
        <f>AVERAGE(G22:G37)</f>
        <v>2.5948214285714282</v>
      </c>
      <c r="I40">
        <f>AVERAGE(I22:I37)</f>
        <v>4.3264285714285711</v>
      </c>
      <c r="J40">
        <f>AVERAGE(J22:J37)</f>
        <v>3.7185714285714289</v>
      </c>
      <c r="K40">
        <f>AVERAGE(K22:K37)</f>
        <v>4.4364285714285714</v>
      </c>
      <c r="L40">
        <f>AVERAGE(L22:L37)</f>
        <v>3.75</v>
      </c>
      <c r="M40">
        <f>AVERAGE(M22:M37)</f>
        <v>4.0578571428571433</v>
      </c>
    </row>
    <row r="41" spans="1:14" x14ac:dyDescent="0.35">
      <c r="B41" t="s">
        <v>15</v>
      </c>
      <c r="C41">
        <f>STDEV(C22:C37)</f>
        <v>2.4797382217386672</v>
      </c>
      <c r="D41">
        <f>STDEV(D22:D37)</f>
        <v>2.2303866761785338</v>
      </c>
      <c r="E41">
        <f>STDEV(E22:E37)</f>
        <v>2.11159657839515</v>
      </c>
      <c r="F41">
        <f>STDEV(F22:F37)</f>
        <v>1.3281533077138368</v>
      </c>
      <c r="G41">
        <f>STDEV(G22:G37)</f>
        <v>1.5129601856465524</v>
      </c>
      <c r="I41">
        <f>STDEV(I22:I37)</f>
        <v>5.2200539448183063</v>
      </c>
      <c r="J41">
        <f>STDEV(J22:J37)</f>
        <v>5.170018385836757</v>
      </c>
      <c r="K41">
        <f>STDEV(K22:K37)</f>
        <v>5.1301186178262022</v>
      </c>
      <c r="L41">
        <f>STDEV(L22:L37)</f>
        <v>4.8620555956698617</v>
      </c>
      <c r="M41">
        <f>STDEV(M22:M37)</f>
        <v>4.7130171474192757</v>
      </c>
    </row>
    <row r="46" spans="1:14" ht="23.5" x14ac:dyDescent="0.35">
      <c r="A46" s="1" t="s">
        <v>35</v>
      </c>
    </row>
    <row r="48" spans="1:14" ht="14.5" customHeight="1" x14ac:dyDescent="0.35">
      <c r="A48" s="22" t="s">
        <v>36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14.5" customHeight="1" x14ac:dyDescent="0.35">
      <c r="A49" s="20"/>
      <c r="B49" s="20"/>
      <c r="C49" s="20" t="s">
        <v>37</v>
      </c>
      <c r="D49" s="20"/>
      <c r="E49" s="20" t="s">
        <v>38</v>
      </c>
      <c r="F49" s="20"/>
      <c r="G49" s="20" t="s">
        <v>39</v>
      </c>
      <c r="H49" s="20"/>
      <c r="I49" s="20" t="s">
        <v>40</v>
      </c>
      <c r="J49" s="20"/>
      <c r="K49" s="20" t="s">
        <v>41</v>
      </c>
      <c r="L49" s="20"/>
      <c r="M49" s="20" t="s">
        <v>42</v>
      </c>
      <c r="N49" s="20"/>
    </row>
    <row r="50" spans="1:14" x14ac:dyDescent="0.35">
      <c r="A50" s="8" t="s">
        <v>70</v>
      </c>
      <c r="B50" s="8"/>
      <c r="C50" s="3">
        <v>49.652000000000001</v>
      </c>
      <c r="D50" s="8"/>
      <c r="E50" s="3">
        <v>1</v>
      </c>
      <c r="F50" s="8"/>
      <c r="G50" s="3">
        <v>49.652000000000001</v>
      </c>
      <c r="H50" s="8"/>
      <c r="I50" s="3">
        <v>5.4889999999999999</v>
      </c>
      <c r="J50" s="8"/>
      <c r="K50" s="3">
        <v>2.8000000000000001E-2</v>
      </c>
      <c r="L50" s="8"/>
      <c r="M50" s="3">
        <v>0.184</v>
      </c>
      <c r="N50" s="8"/>
    </row>
    <row r="51" spans="1:14" ht="29" x14ac:dyDescent="0.35">
      <c r="A51" s="8" t="s">
        <v>71</v>
      </c>
      <c r="B51" s="8"/>
      <c r="C51" s="3">
        <v>3.1930000000000001</v>
      </c>
      <c r="D51" s="8"/>
      <c r="E51" s="3">
        <v>1</v>
      </c>
      <c r="F51" s="8"/>
      <c r="G51" s="3">
        <v>3.1930000000000001</v>
      </c>
      <c r="H51" s="8"/>
      <c r="I51" s="3">
        <v>0.35299999999999998</v>
      </c>
      <c r="J51" s="8"/>
      <c r="K51" s="3">
        <v>0.55800000000000005</v>
      </c>
      <c r="L51" s="8"/>
      <c r="M51" s="3">
        <v>1.2E-2</v>
      </c>
      <c r="N51" s="8"/>
    </row>
    <row r="52" spans="1:14" x14ac:dyDescent="0.35">
      <c r="A52" s="8" t="s">
        <v>45</v>
      </c>
      <c r="B52" s="8"/>
      <c r="C52" s="3">
        <v>217.10900000000001</v>
      </c>
      <c r="D52" s="8"/>
      <c r="E52" s="3">
        <v>24</v>
      </c>
      <c r="F52" s="8"/>
      <c r="G52" s="3">
        <v>9.0459999999999994</v>
      </c>
      <c r="H52" s="8"/>
      <c r="I52" s="3"/>
      <c r="J52" s="8"/>
      <c r="K52" s="3"/>
      <c r="L52" s="8"/>
      <c r="M52" s="3"/>
      <c r="N52" s="8"/>
    </row>
    <row r="53" spans="1:14" ht="15" thickBot="1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4.5" customHeight="1" x14ac:dyDescent="0.35">
      <c r="A54" s="21" t="s">
        <v>46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6" spans="1:14" ht="14.5" customHeight="1" x14ac:dyDescent="0.35">
      <c r="A56" s="22" t="s">
        <v>47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4.5" customHeight="1" x14ac:dyDescent="0.35">
      <c r="A57" s="20"/>
      <c r="B57" s="20"/>
      <c r="C57" s="20" t="s">
        <v>37</v>
      </c>
      <c r="D57" s="20"/>
      <c r="E57" s="20" t="s">
        <v>38</v>
      </c>
      <c r="F57" s="20"/>
      <c r="G57" s="20" t="s">
        <v>39</v>
      </c>
      <c r="H57" s="20"/>
      <c r="I57" s="20" t="s">
        <v>40</v>
      </c>
      <c r="J57" s="20"/>
      <c r="K57" s="20" t="s">
        <v>41</v>
      </c>
      <c r="L57" s="20"/>
      <c r="M57" s="20" t="s">
        <v>42</v>
      </c>
      <c r="N57" s="20"/>
    </row>
    <row r="58" spans="1:14" x14ac:dyDescent="0.35">
      <c r="A58" s="8" t="s">
        <v>48</v>
      </c>
      <c r="B58" s="8"/>
      <c r="C58" s="3">
        <v>9.7309999999999999</v>
      </c>
      <c r="D58" s="8"/>
      <c r="E58" s="3">
        <v>1</v>
      </c>
      <c r="F58" s="8"/>
      <c r="G58" s="3">
        <v>9.7309999999999999</v>
      </c>
      <c r="H58" s="8"/>
      <c r="I58" s="3">
        <v>0.54900000000000004</v>
      </c>
      <c r="J58" s="8"/>
      <c r="K58" s="3">
        <v>0.46600000000000003</v>
      </c>
      <c r="L58" s="8"/>
      <c r="M58" s="3">
        <v>2.1999999999999999E-2</v>
      </c>
      <c r="N58" s="8"/>
    </row>
    <row r="59" spans="1:14" x14ac:dyDescent="0.35">
      <c r="A59" s="8" t="s">
        <v>45</v>
      </c>
      <c r="B59" s="8"/>
      <c r="C59" s="3">
        <v>425.73899999999998</v>
      </c>
      <c r="D59" s="8"/>
      <c r="E59" s="3">
        <v>24</v>
      </c>
      <c r="F59" s="8"/>
      <c r="G59" s="3">
        <v>17.739000000000001</v>
      </c>
      <c r="H59" s="8"/>
      <c r="I59" s="3"/>
      <c r="J59" s="8"/>
      <c r="K59" s="3"/>
      <c r="L59" s="8"/>
      <c r="M59" s="3"/>
      <c r="N59" s="8"/>
    </row>
    <row r="60" spans="1:14" ht="15" thickBot="1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14.5" customHeight="1" x14ac:dyDescent="0.35">
      <c r="A61" s="21" t="s">
        <v>46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4" spans="1:14" ht="17.5" x14ac:dyDescent="0.35">
      <c r="A64" s="4" t="s">
        <v>49</v>
      </c>
    </row>
    <row r="66" spans="1:13" ht="15.5" x14ac:dyDescent="0.35">
      <c r="A66" s="5" t="s">
        <v>53</v>
      </c>
    </row>
    <row r="71" spans="1:13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</sheetData>
  <mergeCells count="20">
    <mergeCell ref="A48:N48"/>
    <mergeCell ref="A49:B49"/>
    <mergeCell ref="C49:D49"/>
    <mergeCell ref="E49:F49"/>
    <mergeCell ref="G49:H49"/>
    <mergeCell ref="I49:J49"/>
    <mergeCell ref="K49:L49"/>
    <mergeCell ref="M49:N49"/>
    <mergeCell ref="A53:N53"/>
    <mergeCell ref="A54:N54"/>
    <mergeCell ref="A56:N56"/>
    <mergeCell ref="A57:B57"/>
    <mergeCell ref="C57:D57"/>
    <mergeCell ref="A60:N60"/>
    <mergeCell ref="A61:N61"/>
    <mergeCell ref="E57:F57"/>
    <mergeCell ref="G57:H57"/>
    <mergeCell ref="I57:J57"/>
    <mergeCell ref="K57:L57"/>
    <mergeCell ref="M57:N5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16" zoomScale="49" zoomScaleNormal="49" workbookViewId="0">
      <selection activeCell="A3" sqref="A3:A14"/>
    </sheetView>
  </sheetViews>
  <sheetFormatPr baseColWidth="10" defaultRowHeight="14.5" x14ac:dyDescent="0.35"/>
  <sheetData>
    <row r="1" spans="1:13" x14ac:dyDescent="0.35">
      <c r="A1" t="s">
        <v>65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5.63</v>
      </c>
      <c r="D3">
        <v>11.17</v>
      </c>
      <c r="E3">
        <v>7.35</v>
      </c>
      <c r="F3">
        <v>6.93</v>
      </c>
      <c r="G3">
        <v>7.77</v>
      </c>
      <c r="I3" s="7"/>
      <c r="J3">
        <v>9.01</v>
      </c>
      <c r="K3">
        <v>9.7899999999999991</v>
      </c>
      <c r="L3">
        <v>11.48</v>
      </c>
      <c r="M3">
        <f>AVERAGE(J3:L3)</f>
        <v>10.093333333333332</v>
      </c>
    </row>
    <row r="4" spans="1:13" x14ac:dyDescent="0.35">
      <c r="A4" t="s">
        <v>85</v>
      </c>
      <c r="B4" t="s">
        <v>3</v>
      </c>
      <c r="C4">
        <v>9.6199999999999992</v>
      </c>
      <c r="D4">
        <v>47.29</v>
      </c>
      <c r="E4">
        <v>23.05</v>
      </c>
      <c r="F4">
        <v>24.94</v>
      </c>
      <c r="G4">
        <v>26.224999999999998</v>
      </c>
      <c r="I4">
        <v>7.31</v>
      </c>
      <c r="J4">
        <v>6.44</v>
      </c>
      <c r="K4">
        <v>2.11</v>
      </c>
      <c r="L4">
        <v>1.81</v>
      </c>
      <c r="M4">
        <v>4.4174999999999995</v>
      </c>
    </row>
    <row r="5" spans="1:13" x14ac:dyDescent="0.35">
      <c r="A5" t="s">
        <v>86</v>
      </c>
      <c r="B5" t="s">
        <v>3</v>
      </c>
      <c r="C5">
        <v>12.16</v>
      </c>
      <c r="D5">
        <v>25.81</v>
      </c>
      <c r="E5">
        <v>6.71</v>
      </c>
      <c r="F5">
        <v>113.68</v>
      </c>
      <c r="G5">
        <v>39.590000000000003</v>
      </c>
      <c r="I5">
        <v>15.28</v>
      </c>
      <c r="J5">
        <v>17.059999999999999</v>
      </c>
      <c r="K5">
        <v>5.84</v>
      </c>
      <c r="L5">
        <v>9.93</v>
      </c>
      <c r="M5">
        <v>12.027499999999998</v>
      </c>
    </row>
    <row r="6" spans="1:13" x14ac:dyDescent="0.35">
      <c r="A6" t="s">
        <v>87</v>
      </c>
      <c r="B6" t="s">
        <v>3</v>
      </c>
      <c r="C6">
        <v>20.09</v>
      </c>
      <c r="D6" s="7"/>
      <c r="E6">
        <v>36.71</v>
      </c>
      <c r="F6" s="7"/>
      <c r="G6">
        <f>AVERAGE(C6,E6)</f>
        <v>28.4</v>
      </c>
      <c r="I6">
        <v>11.99</v>
      </c>
      <c r="J6">
        <v>14.98</v>
      </c>
      <c r="K6">
        <v>20.84</v>
      </c>
      <c r="L6">
        <v>15.16</v>
      </c>
      <c r="M6">
        <v>15.7425</v>
      </c>
    </row>
    <row r="7" spans="1:13" x14ac:dyDescent="0.35">
      <c r="A7" t="s">
        <v>88</v>
      </c>
      <c r="B7" t="s">
        <v>3</v>
      </c>
      <c r="C7">
        <v>8.7899999999999991</v>
      </c>
      <c r="D7">
        <v>10.86</v>
      </c>
      <c r="E7">
        <v>6.11</v>
      </c>
      <c r="F7">
        <v>13.01</v>
      </c>
      <c r="G7">
        <v>9.692499999999999</v>
      </c>
      <c r="I7">
        <v>5.8</v>
      </c>
      <c r="J7">
        <v>6.78</v>
      </c>
      <c r="K7">
        <v>7.04</v>
      </c>
      <c r="L7">
        <v>6.95</v>
      </c>
      <c r="M7">
        <v>6.6425000000000001</v>
      </c>
    </row>
    <row r="8" spans="1:13" x14ac:dyDescent="0.35">
      <c r="A8" t="s">
        <v>40</v>
      </c>
      <c r="B8" t="s">
        <v>3</v>
      </c>
      <c r="C8">
        <v>24.81</v>
      </c>
      <c r="D8">
        <v>10.94</v>
      </c>
      <c r="E8">
        <v>24.87</v>
      </c>
      <c r="F8">
        <v>13.72</v>
      </c>
      <c r="G8">
        <v>18.585000000000001</v>
      </c>
      <c r="I8">
        <v>8.9</v>
      </c>
      <c r="J8">
        <v>18.190000000000001</v>
      </c>
      <c r="K8">
        <v>7.37</v>
      </c>
      <c r="L8">
        <v>11</v>
      </c>
      <c r="M8">
        <v>11.365</v>
      </c>
    </row>
    <row r="9" spans="1:13" x14ac:dyDescent="0.35">
      <c r="A9" t="s">
        <v>89</v>
      </c>
      <c r="B9" t="s">
        <v>3</v>
      </c>
      <c r="C9">
        <v>5.17</v>
      </c>
      <c r="D9">
        <v>5.37</v>
      </c>
      <c r="E9">
        <v>12.41</v>
      </c>
      <c r="F9">
        <v>12.94</v>
      </c>
      <c r="G9">
        <v>8.9725000000000001</v>
      </c>
      <c r="I9">
        <v>10.35</v>
      </c>
      <c r="J9">
        <v>5.87</v>
      </c>
      <c r="K9">
        <v>17.940000000000001</v>
      </c>
      <c r="L9">
        <v>4.25</v>
      </c>
      <c r="M9">
        <v>9.6024999999999991</v>
      </c>
    </row>
    <row r="10" spans="1:13" x14ac:dyDescent="0.35">
      <c r="A10" t="s">
        <v>90</v>
      </c>
      <c r="B10" t="s">
        <v>3</v>
      </c>
      <c r="C10">
        <v>10.79</v>
      </c>
      <c r="D10">
        <v>13.96</v>
      </c>
      <c r="E10">
        <v>14.34</v>
      </c>
      <c r="F10">
        <v>6.16</v>
      </c>
      <c r="G10">
        <v>11.3125</v>
      </c>
      <c r="I10">
        <v>20.39</v>
      </c>
      <c r="J10">
        <v>34.69</v>
      </c>
      <c r="K10" s="7"/>
      <c r="L10">
        <v>45.26</v>
      </c>
      <c r="M10">
        <f>AVERAGE(I10:J10,L10)</f>
        <v>33.446666666666665</v>
      </c>
    </row>
    <row r="11" spans="1:13" x14ac:dyDescent="0.35">
      <c r="A11" t="s">
        <v>91</v>
      </c>
      <c r="B11" t="s">
        <v>3</v>
      </c>
      <c r="C11">
        <v>38.11</v>
      </c>
      <c r="D11">
        <v>40.67</v>
      </c>
      <c r="E11">
        <v>19.48</v>
      </c>
      <c r="F11">
        <v>18.190000000000001</v>
      </c>
      <c r="G11">
        <v>29.112500000000001</v>
      </c>
      <c r="I11">
        <v>47.41</v>
      </c>
      <c r="J11">
        <v>26.33</v>
      </c>
      <c r="K11">
        <v>15.9</v>
      </c>
      <c r="L11">
        <v>10</v>
      </c>
      <c r="M11">
        <v>24.91</v>
      </c>
    </row>
    <row r="12" spans="1:13" x14ac:dyDescent="0.35">
      <c r="A12" t="s">
        <v>92</v>
      </c>
      <c r="B12" t="s">
        <v>3</v>
      </c>
      <c r="C12">
        <v>38.450000000000003</v>
      </c>
      <c r="D12">
        <v>21.35</v>
      </c>
      <c r="E12">
        <v>29.66</v>
      </c>
      <c r="F12">
        <v>15.94</v>
      </c>
      <c r="G12">
        <v>26.35</v>
      </c>
      <c r="I12">
        <v>11.77</v>
      </c>
      <c r="J12">
        <v>20.65</v>
      </c>
      <c r="K12">
        <v>24.02</v>
      </c>
      <c r="L12">
        <v>10.130000000000001</v>
      </c>
      <c r="M12">
        <v>16.642499999999998</v>
      </c>
    </row>
    <row r="13" spans="1:13" x14ac:dyDescent="0.35">
      <c r="A13" t="s">
        <v>93</v>
      </c>
      <c r="B13" t="s">
        <v>3</v>
      </c>
      <c r="C13">
        <v>15.66</v>
      </c>
      <c r="D13">
        <v>8.5</v>
      </c>
      <c r="E13">
        <v>109.05</v>
      </c>
      <c r="F13">
        <v>12.9</v>
      </c>
      <c r="G13">
        <v>36.527500000000003</v>
      </c>
      <c r="I13">
        <v>117.66</v>
      </c>
      <c r="J13">
        <v>13.53</v>
      </c>
      <c r="K13">
        <v>14.41</v>
      </c>
      <c r="L13">
        <v>12.12</v>
      </c>
      <c r="M13">
        <v>39.43</v>
      </c>
    </row>
    <row r="14" spans="1:13" x14ac:dyDescent="0.35">
      <c r="A14" t="s">
        <v>94</v>
      </c>
      <c r="B14" t="s">
        <v>3</v>
      </c>
      <c r="C14">
        <v>7.57</v>
      </c>
      <c r="D14">
        <v>4.87</v>
      </c>
      <c r="E14">
        <v>11.94</v>
      </c>
      <c r="F14">
        <v>3.96</v>
      </c>
      <c r="G14">
        <v>7.0850000000000009</v>
      </c>
      <c r="I14">
        <v>3.58</v>
      </c>
      <c r="J14">
        <v>3.56</v>
      </c>
      <c r="K14">
        <v>3.5</v>
      </c>
      <c r="L14">
        <v>3.14</v>
      </c>
      <c r="M14">
        <v>3.4450000000000003</v>
      </c>
    </row>
    <row r="16" spans="1:13" x14ac:dyDescent="0.35">
      <c r="B16" t="s">
        <v>16</v>
      </c>
      <c r="C16">
        <f>AVERAGE(C3:C14)</f>
        <v>16.404166666666665</v>
      </c>
      <c r="D16">
        <f t="shared" ref="D16:G16" si="0">AVERAGE(D3:D14)</f>
        <v>18.253636363636364</v>
      </c>
      <c r="E16">
        <f t="shared" si="0"/>
        <v>25.139999999999997</v>
      </c>
      <c r="F16">
        <f t="shared" si="0"/>
        <v>22.033636363636365</v>
      </c>
      <c r="G16">
        <f t="shared" si="0"/>
        <v>20.801875000000003</v>
      </c>
      <c r="I16">
        <f>AVERAGE(I3:I14)</f>
        <v>23.676363636363636</v>
      </c>
      <c r="J16">
        <f t="shared" ref="J16:M16" si="1">AVERAGE(J3:J14)</f>
        <v>14.7575</v>
      </c>
      <c r="K16">
        <f t="shared" si="1"/>
        <v>11.705454545454545</v>
      </c>
      <c r="L16">
        <f t="shared" si="1"/>
        <v>11.769166666666665</v>
      </c>
      <c r="M16">
        <f t="shared" si="1"/>
        <v>15.647083333333333</v>
      </c>
    </row>
    <row r="17" spans="1:13" x14ac:dyDescent="0.35">
      <c r="B17" t="s">
        <v>15</v>
      </c>
      <c r="C17">
        <f>STDEV(C3:C14)</f>
        <v>11.738913886830598</v>
      </c>
      <c r="D17">
        <f t="shared" ref="D17:G17" si="2">STDEV(D3:D14)</f>
        <v>14.245355223880715</v>
      </c>
      <c r="E17">
        <f t="shared" si="2"/>
        <v>28.127764995398476</v>
      </c>
      <c r="F17">
        <f t="shared" si="2"/>
        <v>30.956126137721846</v>
      </c>
      <c r="G17">
        <f t="shared" si="2"/>
        <v>11.691397047178437</v>
      </c>
      <c r="I17">
        <f>STDEV(I3:I14)</f>
        <v>33.38122234811879</v>
      </c>
      <c r="J17">
        <f t="shared" ref="J17:M17" si="3">STDEV(J3:J14)</f>
        <v>9.3167270150373778</v>
      </c>
      <c r="K17">
        <f t="shared" si="3"/>
        <v>7.3273711024300709</v>
      </c>
      <c r="L17">
        <f t="shared" si="3"/>
        <v>11.267576538928239</v>
      </c>
      <c r="M17">
        <f t="shared" si="3"/>
        <v>11.378406679901731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10.8</v>
      </c>
      <c r="D22">
        <v>6.46</v>
      </c>
      <c r="E22">
        <v>9.4</v>
      </c>
      <c r="F22">
        <v>2.08</v>
      </c>
      <c r="G22">
        <v>7.1850000000000005</v>
      </c>
      <c r="I22">
        <v>6.46</v>
      </c>
      <c r="J22">
        <v>7.07</v>
      </c>
      <c r="K22">
        <v>12.49</v>
      </c>
      <c r="L22">
        <v>6.84</v>
      </c>
      <c r="M22">
        <v>8.2149999999999999</v>
      </c>
    </row>
    <row r="23" spans="1:13" x14ac:dyDescent="0.35">
      <c r="A23" t="s">
        <v>50</v>
      </c>
      <c r="B23" t="s">
        <v>4</v>
      </c>
      <c r="C23">
        <v>7.26</v>
      </c>
      <c r="D23">
        <v>5.35</v>
      </c>
      <c r="E23">
        <v>6.09</v>
      </c>
      <c r="F23">
        <v>13.57</v>
      </c>
      <c r="G23">
        <v>8.067499999999999</v>
      </c>
      <c r="I23">
        <v>18.23</v>
      </c>
      <c r="J23">
        <v>10.28</v>
      </c>
      <c r="K23">
        <v>7.44</v>
      </c>
      <c r="L23">
        <v>5.84</v>
      </c>
      <c r="M23">
        <v>10.447499999999998</v>
      </c>
    </row>
    <row r="24" spans="1:13" x14ac:dyDescent="0.35">
      <c r="A24" t="s">
        <v>96</v>
      </c>
      <c r="B24" t="s">
        <v>4</v>
      </c>
      <c r="C24">
        <v>11.57</v>
      </c>
      <c r="D24">
        <v>5.16</v>
      </c>
      <c r="E24">
        <v>7.56</v>
      </c>
      <c r="F24">
        <v>15.19</v>
      </c>
      <c r="G24">
        <v>9.8699999999999992</v>
      </c>
      <c r="I24">
        <v>8.6199999999999992</v>
      </c>
      <c r="J24">
        <v>13.71</v>
      </c>
      <c r="K24">
        <v>14.49</v>
      </c>
      <c r="L24">
        <v>8.14</v>
      </c>
      <c r="M24">
        <v>11.24</v>
      </c>
    </row>
    <row r="25" spans="1:13" x14ac:dyDescent="0.35">
      <c r="A25" t="s">
        <v>97</v>
      </c>
      <c r="B25" t="s">
        <v>4</v>
      </c>
      <c r="C25">
        <v>8.99</v>
      </c>
      <c r="D25">
        <v>5.0999999999999996</v>
      </c>
      <c r="E25">
        <v>22.82</v>
      </c>
      <c r="F25">
        <v>26.01</v>
      </c>
      <c r="G25">
        <v>15.73</v>
      </c>
      <c r="I25">
        <v>7.92</v>
      </c>
      <c r="J25">
        <v>14.29</v>
      </c>
      <c r="K25">
        <v>182.04</v>
      </c>
      <c r="L25">
        <v>11.69</v>
      </c>
      <c r="M25">
        <v>53.984999999999999</v>
      </c>
    </row>
    <row r="26" spans="1:13" x14ac:dyDescent="0.35">
      <c r="A26" t="s">
        <v>98</v>
      </c>
      <c r="B26" t="s">
        <v>4</v>
      </c>
      <c r="C26">
        <v>21.21</v>
      </c>
      <c r="D26" s="7"/>
      <c r="E26">
        <v>7.65</v>
      </c>
      <c r="F26">
        <v>52.5</v>
      </c>
      <c r="G26">
        <f>AVERAGE(C26,E26:F26)</f>
        <v>27.12</v>
      </c>
      <c r="I26">
        <v>24.09</v>
      </c>
      <c r="J26">
        <v>6.36</v>
      </c>
      <c r="K26">
        <v>14.18</v>
      </c>
      <c r="L26">
        <v>20.65</v>
      </c>
      <c r="M26">
        <v>16.32</v>
      </c>
    </row>
    <row r="27" spans="1:13" x14ac:dyDescent="0.35">
      <c r="A27" t="s">
        <v>99</v>
      </c>
      <c r="B27" t="s">
        <v>4</v>
      </c>
      <c r="C27">
        <v>5.88</v>
      </c>
      <c r="D27">
        <v>7.15</v>
      </c>
      <c r="E27">
        <v>7.34</v>
      </c>
      <c r="F27">
        <v>4.4800000000000004</v>
      </c>
      <c r="G27">
        <v>6.2125000000000004</v>
      </c>
      <c r="I27">
        <v>8.08</v>
      </c>
      <c r="J27">
        <v>7.44</v>
      </c>
      <c r="K27">
        <v>9.66</v>
      </c>
      <c r="L27">
        <v>3.25</v>
      </c>
      <c r="M27">
        <v>7.1074999999999999</v>
      </c>
    </row>
    <row r="28" spans="1:13" x14ac:dyDescent="0.35">
      <c r="A28" t="s">
        <v>100</v>
      </c>
      <c r="B28" t="s">
        <v>4</v>
      </c>
      <c r="C28">
        <v>6.69</v>
      </c>
      <c r="D28">
        <v>6.79</v>
      </c>
      <c r="E28">
        <v>9.9</v>
      </c>
      <c r="F28">
        <v>4.0599999999999996</v>
      </c>
      <c r="G28">
        <v>6.86</v>
      </c>
      <c r="I28">
        <v>4.12</v>
      </c>
      <c r="J28">
        <v>5.19</v>
      </c>
      <c r="K28">
        <v>5.98</v>
      </c>
      <c r="L28">
        <v>3.67</v>
      </c>
      <c r="M28">
        <v>4.74</v>
      </c>
    </row>
    <row r="29" spans="1:13" x14ac:dyDescent="0.35">
      <c r="A29" t="s">
        <v>101</v>
      </c>
      <c r="B29" t="s">
        <v>4</v>
      </c>
      <c r="C29">
        <v>8.41</v>
      </c>
      <c r="D29">
        <v>4.6500000000000004</v>
      </c>
      <c r="E29">
        <v>7.65</v>
      </c>
      <c r="F29">
        <v>4.8</v>
      </c>
      <c r="G29">
        <v>6.3775000000000004</v>
      </c>
      <c r="I29">
        <v>6.3</v>
      </c>
      <c r="J29">
        <v>5.58</v>
      </c>
      <c r="K29">
        <v>11.02</v>
      </c>
      <c r="L29">
        <v>6.07</v>
      </c>
      <c r="M29">
        <v>7.2424999999999997</v>
      </c>
    </row>
    <row r="30" spans="1:13" x14ac:dyDescent="0.35">
      <c r="A30" t="s">
        <v>102</v>
      </c>
      <c r="B30" t="s">
        <v>4</v>
      </c>
      <c r="C30">
        <v>16.46</v>
      </c>
      <c r="D30">
        <v>12.96</v>
      </c>
      <c r="E30">
        <v>10.78</v>
      </c>
      <c r="F30">
        <v>34.08</v>
      </c>
      <c r="G30">
        <v>18.57</v>
      </c>
      <c r="I30">
        <v>34.22</v>
      </c>
      <c r="J30">
        <v>28.06</v>
      </c>
      <c r="K30">
        <v>18.899999999999999</v>
      </c>
      <c r="L30">
        <v>6.87</v>
      </c>
      <c r="M30">
        <v>22.012500000000003</v>
      </c>
    </row>
    <row r="31" spans="1:13" x14ac:dyDescent="0.35">
      <c r="A31" t="s">
        <v>103</v>
      </c>
      <c r="B31" t="s">
        <v>4</v>
      </c>
      <c r="C31">
        <v>13.53</v>
      </c>
      <c r="D31">
        <v>17.579999999999998</v>
      </c>
      <c r="E31">
        <v>6.55</v>
      </c>
      <c r="F31">
        <v>39.909999999999997</v>
      </c>
      <c r="G31">
        <v>19.392499999999998</v>
      </c>
      <c r="I31">
        <v>13.58</v>
      </c>
      <c r="J31">
        <v>10.4</v>
      </c>
      <c r="K31">
        <v>9.8800000000000008</v>
      </c>
      <c r="L31">
        <v>9.93</v>
      </c>
      <c r="M31">
        <v>10.9475</v>
      </c>
    </row>
    <row r="32" spans="1:13" x14ac:dyDescent="0.35">
      <c r="A32" t="s">
        <v>104</v>
      </c>
      <c r="B32" t="s">
        <v>4</v>
      </c>
      <c r="C32">
        <v>5.77</v>
      </c>
      <c r="D32">
        <v>8.14</v>
      </c>
      <c r="E32">
        <v>9.81</v>
      </c>
      <c r="F32">
        <v>17.559999999999999</v>
      </c>
      <c r="G32">
        <v>10.32</v>
      </c>
      <c r="I32">
        <v>6.69</v>
      </c>
      <c r="J32">
        <v>8.93</v>
      </c>
      <c r="K32">
        <v>6.28</v>
      </c>
      <c r="L32">
        <v>17.149999999999999</v>
      </c>
      <c r="M32">
        <v>9.7624999999999993</v>
      </c>
    </row>
    <row r="33" spans="1:16" x14ac:dyDescent="0.35">
      <c r="A33" t="s">
        <v>105</v>
      </c>
      <c r="B33" t="s">
        <v>4</v>
      </c>
      <c r="C33">
        <v>187.07</v>
      </c>
      <c r="D33">
        <v>108.21</v>
      </c>
      <c r="E33">
        <v>7.31</v>
      </c>
      <c r="F33">
        <v>14.92</v>
      </c>
      <c r="G33">
        <v>79.377499999999998</v>
      </c>
      <c r="I33">
        <v>21.58</v>
      </c>
      <c r="J33">
        <v>19.28</v>
      </c>
      <c r="K33">
        <v>18.670000000000002</v>
      </c>
      <c r="L33">
        <v>15.95</v>
      </c>
      <c r="M33">
        <v>18.87</v>
      </c>
    </row>
    <row r="34" spans="1:16" x14ac:dyDescent="0.35">
      <c r="A34" t="s">
        <v>106</v>
      </c>
      <c r="B34" t="s">
        <v>4</v>
      </c>
      <c r="C34">
        <v>4.78</v>
      </c>
      <c r="D34">
        <v>12.02</v>
      </c>
      <c r="E34">
        <v>9.08</v>
      </c>
      <c r="F34">
        <v>6.17</v>
      </c>
      <c r="G34">
        <v>8.0125000000000011</v>
      </c>
      <c r="I34">
        <v>6.71</v>
      </c>
      <c r="J34">
        <v>11.11</v>
      </c>
      <c r="K34">
        <v>7.02</v>
      </c>
      <c r="L34">
        <v>11.55</v>
      </c>
      <c r="M34">
        <v>9.0975000000000001</v>
      </c>
    </row>
    <row r="35" spans="1:16" x14ac:dyDescent="0.35">
      <c r="A35" t="s">
        <v>107</v>
      </c>
      <c r="B35" t="s">
        <v>4</v>
      </c>
      <c r="C35">
        <v>14.79</v>
      </c>
      <c r="D35">
        <v>8.8699999999999992</v>
      </c>
      <c r="E35">
        <v>6.8</v>
      </c>
      <c r="F35">
        <v>9.7200000000000006</v>
      </c>
      <c r="G35">
        <v>10.045</v>
      </c>
      <c r="I35">
        <v>5.14</v>
      </c>
      <c r="J35">
        <v>12.21</v>
      </c>
      <c r="K35">
        <v>9.06</v>
      </c>
      <c r="L35">
        <v>13.53</v>
      </c>
      <c r="M35">
        <v>9.9850000000000012</v>
      </c>
    </row>
    <row r="40" spans="1:16" x14ac:dyDescent="0.35">
      <c r="B40" t="s">
        <v>16</v>
      </c>
      <c r="C40">
        <f>AVERAGE(C22:C35)</f>
        <v>23.08642857142857</v>
      </c>
      <c r="D40">
        <f>AVERAGE(D22:D35)</f>
        <v>16.033846153846152</v>
      </c>
      <c r="E40">
        <f>AVERAGE(E22:E35)</f>
        <v>9.1957142857142866</v>
      </c>
      <c r="F40">
        <f>AVERAGE(F22:F35)</f>
        <v>17.503571428571426</v>
      </c>
      <c r="G40">
        <f>AVERAGE(G22:G35)</f>
        <v>16.65285714285714</v>
      </c>
      <c r="I40">
        <f>AVERAGE(I22:I35)</f>
        <v>12.267142857142856</v>
      </c>
      <c r="J40">
        <f>AVERAGE(J22:J35)</f>
        <v>11.422142857142857</v>
      </c>
      <c r="K40">
        <f>AVERAGE(K22:K35)</f>
        <v>23.364999999999991</v>
      </c>
      <c r="L40">
        <f>AVERAGE(L22:L35)</f>
        <v>10.080714285714288</v>
      </c>
      <c r="M40">
        <f>AVERAGE(M22:M35)</f>
        <v>14.28375</v>
      </c>
    </row>
    <row r="41" spans="1:16" x14ac:dyDescent="0.35">
      <c r="B41" t="s">
        <v>15</v>
      </c>
      <c r="C41">
        <f>STDEV(C22:C35)</f>
        <v>47.431127008965959</v>
      </c>
      <c r="D41">
        <f>STDEV(D22:D35)</f>
        <v>27.951718652723766</v>
      </c>
      <c r="E41">
        <f>STDEV(E22:E35)</f>
        <v>4.1685446903163728</v>
      </c>
      <c r="F41">
        <f>STDEV(F22:F35)</f>
        <v>15.292238155423744</v>
      </c>
      <c r="G41">
        <f>STDEV(G22:G35)</f>
        <v>19.083297516241963</v>
      </c>
      <c r="I41">
        <f>STDEV(I22:I35)</f>
        <v>8.9611816087040594</v>
      </c>
      <c r="J41">
        <f>STDEV(J22:J35)</f>
        <v>6.1687514988808774</v>
      </c>
      <c r="K41">
        <f>STDEV(K22:K35)</f>
        <v>45.861610181736296</v>
      </c>
      <c r="L41">
        <f>STDEV(L22:L35)</f>
        <v>5.256532147697774</v>
      </c>
      <c r="M41">
        <f>STDEV(M22:M35)</f>
        <v>12.375606968409203</v>
      </c>
    </row>
    <row r="45" spans="1:16" ht="23.5" x14ac:dyDescent="0.35">
      <c r="B45" s="1" t="s">
        <v>35</v>
      </c>
      <c r="P45" s="10"/>
    </row>
    <row r="46" spans="1:16" x14ac:dyDescent="0.35">
      <c r="P46" s="10"/>
    </row>
    <row r="47" spans="1:16" ht="14.5" customHeight="1" x14ac:dyDescent="0.35">
      <c r="B47" s="22" t="s">
        <v>36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5"/>
    </row>
    <row r="48" spans="1:16" ht="14.5" customHeight="1" x14ac:dyDescent="0.35">
      <c r="B48" s="20"/>
      <c r="C48" s="20"/>
      <c r="D48" s="20" t="s">
        <v>37</v>
      </c>
      <c r="E48" s="20"/>
      <c r="F48" s="20" t="s">
        <v>38</v>
      </c>
      <c r="G48" s="20"/>
      <c r="H48" s="20" t="s">
        <v>39</v>
      </c>
      <c r="I48" s="20"/>
      <c r="J48" s="20" t="s">
        <v>40</v>
      </c>
      <c r="K48" s="20"/>
      <c r="L48" s="20" t="s">
        <v>41</v>
      </c>
      <c r="M48" s="20"/>
      <c r="N48" s="20" t="s">
        <v>42</v>
      </c>
      <c r="O48" s="20"/>
      <c r="P48" s="15"/>
    </row>
    <row r="49" spans="2:16" x14ac:dyDescent="0.35">
      <c r="B49" s="8" t="s">
        <v>70</v>
      </c>
      <c r="C49" s="8"/>
      <c r="D49" s="3">
        <v>182.89</v>
      </c>
      <c r="E49" s="8"/>
      <c r="F49" s="3">
        <v>1</v>
      </c>
      <c r="G49" s="8"/>
      <c r="H49" s="3">
        <v>182.89</v>
      </c>
      <c r="I49" s="8"/>
      <c r="J49" s="3">
        <v>1.2490000000000001</v>
      </c>
      <c r="K49" s="8"/>
      <c r="L49" s="3">
        <v>0.27500000000000002</v>
      </c>
      <c r="M49" s="8"/>
      <c r="N49" s="3">
        <v>4.9000000000000002E-2</v>
      </c>
      <c r="O49" s="8"/>
      <c r="P49" s="11"/>
    </row>
    <row r="50" spans="2:16" ht="29" x14ac:dyDescent="0.35">
      <c r="B50" s="8" t="s">
        <v>71</v>
      </c>
      <c r="C50" s="8"/>
      <c r="D50" s="3">
        <v>25.07</v>
      </c>
      <c r="E50" s="8"/>
      <c r="F50" s="3">
        <v>1</v>
      </c>
      <c r="G50" s="8"/>
      <c r="H50" s="3">
        <v>25.07</v>
      </c>
      <c r="I50" s="8"/>
      <c r="J50" s="3">
        <v>0.17100000000000001</v>
      </c>
      <c r="K50" s="8"/>
      <c r="L50" s="3">
        <v>0.68300000000000005</v>
      </c>
      <c r="M50" s="8"/>
      <c r="N50" s="3">
        <v>7.0000000000000001E-3</v>
      </c>
      <c r="O50" s="8"/>
      <c r="P50" s="11"/>
    </row>
    <row r="51" spans="2:16" x14ac:dyDescent="0.35">
      <c r="B51" s="8" t="s">
        <v>45</v>
      </c>
      <c r="C51" s="8"/>
      <c r="D51" s="3">
        <v>3514.65</v>
      </c>
      <c r="E51" s="8"/>
      <c r="F51" s="3">
        <v>24</v>
      </c>
      <c r="G51" s="8"/>
      <c r="H51" s="3">
        <v>146.44</v>
      </c>
      <c r="I51" s="8"/>
      <c r="J51" s="3"/>
      <c r="K51" s="8"/>
      <c r="L51" s="3"/>
      <c r="M51" s="8"/>
      <c r="N51" s="3"/>
      <c r="O51" s="8"/>
      <c r="P51" s="11"/>
    </row>
    <row r="52" spans="2:16" ht="15" thickBot="1" x14ac:dyDescent="0.4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6"/>
    </row>
    <row r="53" spans="2:16" ht="14.5" customHeight="1" x14ac:dyDescent="0.35">
      <c r="B53" s="21" t="s">
        <v>46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7"/>
    </row>
    <row r="54" spans="2:16" x14ac:dyDescent="0.35">
      <c r="P54" s="10"/>
    </row>
    <row r="55" spans="2:16" ht="14.5" customHeight="1" x14ac:dyDescent="0.35">
      <c r="B55" s="22" t="s">
        <v>47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5"/>
    </row>
    <row r="56" spans="2:16" ht="14.5" customHeight="1" x14ac:dyDescent="0.35">
      <c r="B56" s="20"/>
      <c r="C56" s="20"/>
      <c r="D56" s="20" t="s">
        <v>37</v>
      </c>
      <c r="E56" s="20"/>
      <c r="F56" s="20" t="s">
        <v>38</v>
      </c>
      <c r="G56" s="20"/>
      <c r="H56" s="20" t="s">
        <v>39</v>
      </c>
      <c r="I56" s="20"/>
      <c r="J56" s="20" t="s">
        <v>40</v>
      </c>
      <c r="K56" s="20"/>
      <c r="L56" s="20" t="s">
        <v>41</v>
      </c>
      <c r="M56" s="20"/>
      <c r="N56" s="20" t="s">
        <v>42</v>
      </c>
      <c r="O56" s="20"/>
      <c r="P56" s="15"/>
    </row>
    <row r="57" spans="2:16" x14ac:dyDescent="0.35">
      <c r="B57" s="8" t="s">
        <v>48</v>
      </c>
      <c r="C57" s="8"/>
      <c r="D57" s="3">
        <v>98.17</v>
      </c>
      <c r="E57" s="8"/>
      <c r="F57" s="3">
        <v>1</v>
      </c>
      <c r="G57" s="8"/>
      <c r="H57" s="3">
        <v>98.17</v>
      </c>
      <c r="I57" s="8"/>
      <c r="J57" s="3">
        <v>0.38400000000000001</v>
      </c>
      <c r="K57" s="8"/>
      <c r="L57" s="3">
        <v>0.54100000000000004</v>
      </c>
      <c r="M57" s="8"/>
      <c r="N57" s="3">
        <v>1.6E-2</v>
      </c>
      <c r="O57" s="8"/>
      <c r="P57" s="11"/>
    </row>
    <row r="58" spans="2:16" x14ac:dyDescent="0.35">
      <c r="B58" s="8" t="s">
        <v>45</v>
      </c>
      <c r="C58" s="8"/>
      <c r="D58" s="3">
        <v>6138.34</v>
      </c>
      <c r="E58" s="8"/>
      <c r="F58" s="3">
        <v>24</v>
      </c>
      <c r="G58" s="8"/>
      <c r="H58" s="3">
        <v>255.76</v>
      </c>
      <c r="I58" s="8"/>
      <c r="J58" s="3"/>
      <c r="K58" s="8"/>
      <c r="L58" s="3"/>
      <c r="M58" s="8"/>
      <c r="N58" s="3"/>
      <c r="O58" s="8"/>
      <c r="P58" s="11"/>
    </row>
    <row r="59" spans="2:16" ht="15" thickBot="1" x14ac:dyDescent="0.4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6"/>
    </row>
    <row r="60" spans="2:16" ht="14.5" customHeight="1" x14ac:dyDescent="0.35">
      <c r="B60" s="21" t="s">
        <v>46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7"/>
    </row>
    <row r="61" spans="2:16" x14ac:dyDescent="0.35">
      <c r="P61" s="10"/>
    </row>
    <row r="62" spans="2:16" x14ac:dyDescent="0.35">
      <c r="P62" s="10"/>
    </row>
    <row r="63" spans="2:16" ht="17.5" x14ac:dyDescent="0.35">
      <c r="B63" s="4" t="s">
        <v>49</v>
      </c>
      <c r="P63" s="10"/>
    </row>
    <row r="64" spans="2:16" x14ac:dyDescent="0.35">
      <c r="P64" s="10"/>
    </row>
    <row r="65" spans="2:16" ht="15.5" x14ac:dyDescent="0.35">
      <c r="B65" s="5" t="s">
        <v>53</v>
      </c>
      <c r="P65" s="10"/>
    </row>
    <row r="66" spans="2:16" x14ac:dyDescent="0.35">
      <c r="P66" s="10"/>
    </row>
    <row r="67" spans="2:16" x14ac:dyDescent="0.35">
      <c r="P67" s="10"/>
    </row>
    <row r="68" spans="2:16" x14ac:dyDescent="0.35">
      <c r="P68" s="10"/>
    </row>
    <row r="69" spans="2:16" x14ac:dyDescent="0.35">
      <c r="P69" s="10"/>
    </row>
    <row r="70" spans="2:16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 x14ac:dyDescent="0.3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 x14ac:dyDescent="0.3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 x14ac:dyDescent="0.3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x14ac:dyDescent="0.3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 x14ac:dyDescent="0.3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 x14ac:dyDescent="0.3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 x14ac:dyDescent="0.3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x14ac:dyDescent="0.3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 x14ac:dyDescent="0.3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 x14ac:dyDescent="0.3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 x14ac:dyDescent="0.3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 x14ac:dyDescent="0.3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 x14ac:dyDescent="0.3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x14ac:dyDescent="0.3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x14ac:dyDescent="0.3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x14ac:dyDescent="0.3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 x14ac:dyDescent="0.3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x14ac:dyDescent="0.3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 x14ac:dyDescent="0.3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x14ac:dyDescent="0.3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 x14ac:dyDescent="0.3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x14ac:dyDescent="0.3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 x14ac:dyDescent="0.3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x14ac:dyDescent="0.3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 x14ac:dyDescent="0.3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 x14ac:dyDescent="0.3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x14ac:dyDescent="0.3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 x14ac:dyDescent="0.3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 x14ac:dyDescent="0.3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 x14ac:dyDescent="0.3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 x14ac:dyDescent="0.3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 x14ac:dyDescent="0.3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 x14ac:dyDescent="0.3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 x14ac:dyDescent="0.3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 x14ac:dyDescent="0.3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 x14ac:dyDescent="0.3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 x14ac:dyDescent="0.3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 x14ac:dyDescent="0.3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 x14ac:dyDescent="0.3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 x14ac:dyDescent="0.3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x14ac:dyDescent="0.3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x14ac:dyDescent="0.3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x14ac:dyDescent="0.3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x14ac:dyDescent="0.3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x14ac:dyDescent="0.3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x14ac:dyDescent="0.3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 x14ac:dyDescent="0.3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 x14ac:dyDescent="0.3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 x14ac:dyDescent="0.3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 x14ac:dyDescent="0.3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 x14ac:dyDescent="0.3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 x14ac:dyDescent="0.3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 x14ac:dyDescent="0.3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 x14ac:dyDescent="0.3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 x14ac:dyDescent="0.3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 x14ac:dyDescent="0.3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 x14ac:dyDescent="0.3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 x14ac:dyDescent="0.3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 x14ac:dyDescent="0.3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 x14ac:dyDescent="0.3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 x14ac:dyDescent="0.3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 x14ac:dyDescent="0.3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 x14ac:dyDescent="0.3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 x14ac:dyDescent="0.3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 x14ac:dyDescent="0.3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 x14ac:dyDescent="0.3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 x14ac:dyDescent="0.3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 x14ac:dyDescent="0.3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 x14ac:dyDescent="0.3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 x14ac:dyDescent="0.3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 x14ac:dyDescent="0.3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 x14ac:dyDescent="0.3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 x14ac:dyDescent="0.3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 x14ac:dyDescent="0.3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 x14ac:dyDescent="0.3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 x14ac:dyDescent="0.3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 x14ac:dyDescent="0.3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 x14ac:dyDescent="0.3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 x14ac:dyDescent="0.3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 x14ac:dyDescent="0.3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 x14ac:dyDescent="0.3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 x14ac:dyDescent="0.3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 x14ac:dyDescent="0.3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 x14ac:dyDescent="0.3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 x14ac:dyDescent="0.3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 x14ac:dyDescent="0.3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 x14ac:dyDescent="0.3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 x14ac:dyDescent="0.3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 x14ac:dyDescent="0.3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 x14ac:dyDescent="0.3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 x14ac:dyDescent="0.3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 x14ac:dyDescent="0.3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 x14ac:dyDescent="0.3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 x14ac:dyDescent="0.3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 x14ac:dyDescent="0.3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 x14ac:dyDescent="0.3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 x14ac:dyDescent="0.3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 x14ac:dyDescent="0.3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 x14ac:dyDescent="0.3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 x14ac:dyDescent="0.3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 x14ac:dyDescent="0.3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 x14ac:dyDescent="0.3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 x14ac:dyDescent="0.3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 x14ac:dyDescent="0.3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 x14ac:dyDescent="0.3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 x14ac:dyDescent="0.3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 x14ac:dyDescent="0.3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 x14ac:dyDescent="0.3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 x14ac:dyDescent="0.3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 x14ac:dyDescent="0.3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 x14ac:dyDescent="0.3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 x14ac:dyDescent="0.3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 x14ac:dyDescent="0.3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 x14ac:dyDescent="0.3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 x14ac:dyDescent="0.3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 x14ac:dyDescent="0.3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 x14ac:dyDescent="0.3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 x14ac:dyDescent="0.3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x14ac:dyDescent="0.3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x14ac:dyDescent="0.3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x14ac:dyDescent="0.3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x14ac:dyDescent="0.3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x14ac:dyDescent="0.3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x14ac:dyDescent="0.3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x14ac:dyDescent="0.3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x14ac:dyDescent="0.3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x14ac:dyDescent="0.3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x14ac:dyDescent="0.3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x14ac:dyDescent="0.3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x14ac:dyDescent="0.3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x14ac:dyDescent="0.3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3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3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3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3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3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3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3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3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3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3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3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3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3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3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3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3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3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3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3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3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3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3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3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3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3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3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3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</sheetData>
  <mergeCells count="20">
    <mergeCell ref="B52:O52"/>
    <mergeCell ref="B53:O53"/>
    <mergeCell ref="B55:O55"/>
    <mergeCell ref="B56:C56"/>
    <mergeCell ref="B47:O47"/>
    <mergeCell ref="B48:C48"/>
    <mergeCell ref="D48:E48"/>
    <mergeCell ref="F48:G48"/>
    <mergeCell ref="H48:I48"/>
    <mergeCell ref="J48:K48"/>
    <mergeCell ref="L48:M48"/>
    <mergeCell ref="N48:O48"/>
    <mergeCell ref="N56:O56"/>
    <mergeCell ref="B59:O59"/>
    <mergeCell ref="B60:O60"/>
    <mergeCell ref="D56:E56"/>
    <mergeCell ref="F56:G56"/>
    <mergeCell ref="H56:I56"/>
    <mergeCell ref="J56:K56"/>
    <mergeCell ref="L56:M5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opLeftCell="A76" zoomScale="50" zoomScaleNormal="50" workbookViewId="0">
      <selection activeCell="O3" sqref="O3"/>
    </sheetView>
  </sheetViews>
  <sheetFormatPr baseColWidth="10" defaultRowHeight="14.5" x14ac:dyDescent="0.35"/>
  <sheetData>
    <row r="1" spans="1:13" x14ac:dyDescent="0.35">
      <c r="A1" t="s">
        <v>57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1.81</v>
      </c>
      <c r="D3">
        <v>3.06</v>
      </c>
      <c r="E3">
        <v>2.79</v>
      </c>
      <c r="F3">
        <v>1.19</v>
      </c>
      <c r="G3">
        <v>2.2124999999999999</v>
      </c>
      <c r="I3">
        <v>3.55</v>
      </c>
      <c r="J3">
        <v>0.8</v>
      </c>
      <c r="K3">
        <v>2.15</v>
      </c>
      <c r="L3">
        <v>1.33</v>
      </c>
      <c r="M3">
        <v>1.9575</v>
      </c>
    </row>
    <row r="4" spans="1:13" x14ac:dyDescent="0.35">
      <c r="A4" t="s">
        <v>85</v>
      </c>
      <c r="B4" t="s">
        <v>3</v>
      </c>
      <c r="C4">
        <v>3.94</v>
      </c>
      <c r="D4">
        <v>2.54</v>
      </c>
      <c r="E4">
        <v>5.28</v>
      </c>
      <c r="F4">
        <v>5.24</v>
      </c>
      <c r="G4">
        <v>4.25</v>
      </c>
      <c r="I4" s="7"/>
      <c r="J4" s="7"/>
      <c r="K4">
        <v>9.5299999999999994</v>
      </c>
      <c r="L4">
        <v>16.95</v>
      </c>
      <c r="M4" t="e">
        <f ca="1">MITTEWERT(K4:L4)</f>
        <v>#NAME?</v>
      </c>
    </row>
    <row r="5" spans="1:13" x14ac:dyDescent="0.35">
      <c r="A5" t="s">
        <v>86</v>
      </c>
      <c r="B5" t="s">
        <v>3</v>
      </c>
      <c r="C5">
        <v>1.51</v>
      </c>
      <c r="D5">
        <v>3.07</v>
      </c>
      <c r="E5">
        <v>2.29</v>
      </c>
      <c r="F5">
        <v>1.98</v>
      </c>
      <c r="G5">
        <v>2.2124999999999999</v>
      </c>
      <c r="I5">
        <v>0.92</v>
      </c>
      <c r="J5">
        <v>2.56</v>
      </c>
      <c r="K5">
        <v>0.35</v>
      </c>
      <c r="L5">
        <v>1.72</v>
      </c>
      <c r="M5">
        <v>1.3875</v>
      </c>
    </row>
    <row r="6" spans="1:13" x14ac:dyDescent="0.35">
      <c r="A6" t="s">
        <v>87</v>
      </c>
      <c r="B6" t="s">
        <v>3</v>
      </c>
      <c r="C6">
        <v>2.5099999999999998</v>
      </c>
      <c r="D6">
        <v>2.8</v>
      </c>
      <c r="E6">
        <v>2.4</v>
      </c>
      <c r="G6">
        <v>2.57</v>
      </c>
      <c r="I6">
        <v>3.42</v>
      </c>
      <c r="J6">
        <v>1.1299999999999999</v>
      </c>
      <c r="K6">
        <v>3.37</v>
      </c>
      <c r="L6">
        <v>2.42</v>
      </c>
      <c r="M6">
        <v>2.585</v>
      </c>
    </row>
    <row r="7" spans="1:13" x14ac:dyDescent="0.35">
      <c r="A7" t="s">
        <v>88</v>
      </c>
      <c r="B7" t="s">
        <v>3</v>
      </c>
      <c r="C7">
        <v>1.21</v>
      </c>
      <c r="D7">
        <v>2.56</v>
      </c>
      <c r="E7">
        <v>4.67</v>
      </c>
      <c r="F7">
        <v>2.68</v>
      </c>
      <c r="G7">
        <v>2.78</v>
      </c>
      <c r="I7">
        <v>1.4</v>
      </c>
      <c r="J7">
        <v>1.02</v>
      </c>
      <c r="K7">
        <v>1.01</v>
      </c>
      <c r="L7">
        <v>0.66</v>
      </c>
      <c r="M7">
        <v>1.0225</v>
      </c>
    </row>
    <row r="8" spans="1:13" x14ac:dyDescent="0.35">
      <c r="A8" t="s">
        <v>40</v>
      </c>
      <c r="B8" t="s">
        <v>3</v>
      </c>
      <c r="C8">
        <v>2.89</v>
      </c>
      <c r="D8">
        <v>2.61</v>
      </c>
      <c r="E8">
        <v>3.87</v>
      </c>
      <c r="F8">
        <v>3.5</v>
      </c>
      <c r="G8">
        <v>3.2175000000000002</v>
      </c>
      <c r="I8">
        <v>2.33</v>
      </c>
      <c r="J8">
        <v>4.99</v>
      </c>
      <c r="K8">
        <v>1.86</v>
      </c>
      <c r="L8">
        <v>2.89</v>
      </c>
      <c r="M8">
        <v>3.0175000000000001</v>
      </c>
    </row>
    <row r="9" spans="1:13" x14ac:dyDescent="0.35">
      <c r="A9" t="s">
        <v>89</v>
      </c>
      <c r="B9" t="s">
        <v>3</v>
      </c>
      <c r="C9">
        <v>1.46</v>
      </c>
      <c r="D9">
        <v>2.92</v>
      </c>
      <c r="E9">
        <v>1.43</v>
      </c>
      <c r="F9">
        <v>5.66</v>
      </c>
      <c r="G9">
        <v>2.8674999999999997</v>
      </c>
      <c r="I9">
        <v>2</v>
      </c>
      <c r="J9">
        <v>1.98</v>
      </c>
      <c r="K9">
        <v>2.62</v>
      </c>
      <c r="L9">
        <v>1</v>
      </c>
      <c r="M9">
        <v>1.9</v>
      </c>
    </row>
    <row r="10" spans="1:13" x14ac:dyDescent="0.35">
      <c r="A10" t="s">
        <v>90</v>
      </c>
      <c r="B10" t="s">
        <v>3</v>
      </c>
      <c r="C10">
        <v>1.6</v>
      </c>
      <c r="D10">
        <v>10.63</v>
      </c>
      <c r="E10">
        <v>2.88</v>
      </c>
      <c r="F10">
        <v>5.05</v>
      </c>
      <c r="G10">
        <v>5.04</v>
      </c>
      <c r="I10">
        <v>3.51</v>
      </c>
      <c r="J10">
        <v>2.5</v>
      </c>
      <c r="K10">
        <v>2.4700000000000002</v>
      </c>
      <c r="L10">
        <v>2.88</v>
      </c>
      <c r="M10">
        <v>2.84</v>
      </c>
    </row>
    <row r="11" spans="1:13" x14ac:dyDescent="0.35">
      <c r="A11" t="s">
        <v>91</v>
      </c>
      <c r="B11" t="s">
        <v>3</v>
      </c>
      <c r="C11">
        <v>3.9</v>
      </c>
      <c r="D11">
        <v>2.78</v>
      </c>
      <c r="E11">
        <v>7.89</v>
      </c>
      <c r="F11">
        <v>5.54</v>
      </c>
      <c r="G11">
        <v>5.0274999999999999</v>
      </c>
      <c r="I11">
        <v>4.28</v>
      </c>
      <c r="J11">
        <v>1.69</v>
      </c>
      <c r="K11">
        <v>1.04</v>
      </c>
      <c r="L11">
        <v>2.38</v>
      </c>
      <c r="M11">
        <v>2.3475000000000001</v>
      </c>
    </row>
    <row r="12" spans="1:13" x14ac:dyDescent="0.35">
      <c r="A12" t="s">
        <v>92</v>
      </c>
      <c r="B12" t="s">
        <v>3</v>
      </c>
      <c r="C12">
        <v>4.5199999999999996</v>
      </c>
      <c r="D12">
        <v>3.08</v>
      </c>
      <c r="E12">
        <v>6.29</v>
      </c>
      <c r="F12">
        <v>8.64</v>
      </c>
      <c r="G12">
        <v>5.6325000000000003</v>
      </c>
      <c r="I12">
        <v>0.9</v>
      </c>
      <c r="J12">
        <v>1.91</v>
      </c>
      <c r="K12">
        <v>2.73</v>
      </c>
      <c r="L12">
        <v>1.63</v>
      </c>
      <c r="M12">
        <v>1.7925</v>
      </c>
    </row>
    <row r="13" spans="1:13" x14ac:dyDescent="0.35">
      <c r="A13" t="s">
        <v>93</v>
      </c>
      <c r="B13" t="s">
        <v>3</v>
      </c>
      <c r="C13">
        <v>5.74</v>
      </c>
      <c r="D13">
        <v>6.95</v>
      </c>
      <c r="E13">
        <v>4.5199999999999996</v>
      </c>
      <c r="F13">
        <v>3.87</v>
      </c>
      <c r="G13">
        <v>5.2700000000000005</v>
      </c>
      <c r="I13">
        <v>2.96</v>
      </c>
      <c r="J13">
        <v>2.87</v>
      </c>
      <c r="K13">
        <v>9.94</v>
      </c>
      <c r="L13">
        <v>4.1500000000000004</v>
      </c>
      <c r="M13">
        <v>4.9800000000000004</v>
      </c>
    </row>
    <row r="14" spans="1:13" x14ac:dyDescent="0.35">
      <c r="A14" t="s">
        <v>94</v>
      </c>
      <c r="B14" t="s">
        <v>3</v>
      </c>
      <c r="C14">
        <v>2.0499999999999998</v>
      </c>
      <c r="D14">
        <v>2.2400000000000002</v>
      </c>
      <c r="E14">
        <v>1.83</v>
      </c>
      <c r="F14">
        <v>1.29</v>
      </c>
      <c r="G14">
        <v>1.8525</v>
      </c>
      <c r="I14">
        <v>2.04</v>
      </c>
      <c r="J14">
        <v>2.02</v>
      </c>
      <c r="K14">
        <v>0.81</v>
      </c>
      <c r="L14">
        <v>2</v>
      </c>
      <c r="M14">
        <v>1.7175000000000002</v>
      </c>
    </row>
    <row r="16" spans="1:13" x14ac:dyDescent="0.35">
      <c r="B16" t="s">
        <v>16</v>
      </c>
      <c r="C16">
        <f>AVERAGE(C3:C14)</f>
        <v>2.7616666666666667</v>
      </c>
      <c r="D16">
        <f t="shared" ref="D16:G16" si="0">AVERAGE(D3:D14)</f>
        <v>3.7700000000000009</v>
      </c>
      <c r="E16">
        <f t="shared" si="0"/>
        <v>3.8450000000000002</v>
      </c>
      <c r="F16">
        <f t="shared" si="0"/>
        <v>4.0581818181818186</v>
      </c>
      <c r="G16">
        <f t="shared" si="0"/>
        <v>3.5777083333333337</v>
      </c>
      <c r="I16">
        <f>AVERAGE(I3:I14)</f>
        <v>2.4827272727272724</v>
      </c>
      <c r="J16">
        <f t="shared" ref="J16:M16" si="1">AVERAGE(J3:J14)</f>
        <v>2.1336363636363638</v>
      </c>
      <c r="K16">
        <f t="shared" si="1"/>
        <v>3.1566666666666667</v>
      </c>
      <c r="L16">
        <f t="shared" si="1"/>
        <v>3.3341666666666669</v>
      </c>
      <c r="M16" t="e">
        <f t="shared" ca="1" si="1"/>
        <v>#NAME?</v>
      </c>
    </row>
    <row r="17" spans="1:13" x14ac:dyDescent="0.35">
      <c r="B17" t="s">
        <v>15</v>
      </c>
      <c r="C17">
        <f>STDEV(C3:C14)</f>
        <v>1.4509108946597731</v>
      </c>
      <c r="D17">
        <f t="shared" ref="D17:G17" si="2">STDEV(D3:D14)</f>
        <v>2.4853973525374156</v>
      </c>
      <c r="E17">
        <f t="shared" si="2"/>
        <v>1.9535259497543485</v>
      </c>
      <c r="F17">
        <f t="shared" si="2"/>
        <v>2.249212387400612</v>
      </c>
      <c r="G17">
        <f t="shared" si="2"/>
        <v>1.3740477935702047</v>
      </c>
      <c r="I17">
        <f>STDEV(I3:I14)</f>
        <v>1.1446666843154911</v>
      </c>
      <c r="J17">
        <f t="shared" ref="J17:M17" si="3">STDEV(J3:J14)</f>
        <v>1.1544026396996208</v>
      </c>
      <c r="K17">
        <f t="shared" si="3"/>
        <v>3.202094011831329</v>
      </c>
      <c r="L17">
        <f t="shared" si="3"/>
        <v>4.3912318800357628</v>
      </c>
      <c r="M17" t="e">
        <f t="shared" ca="1" si="3"/>
        <v>#NAME?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3.99</v>
      </c>
      <c r="D22">
        <v>2.66</v>
      </c>
      <c r="E22">
        <v>1.52</v>
      </c>
      <c r="F22">
        <v>2.08</v>
      </c>
      <c r="G22">
        <v>2.5625</v>
      </c>
      <c r="I22">
        <v>1.39</v>
      </c>
      <c r="J22">
        <v>1.98</v>
      </c>
      <c r="K22">
        <v>1.3</v>
      </c>
      <c r="L22">
        <v>2.4</v>
      </c>
      <c r="M22">
        <v>1.7675000000000001</v>
      </c>
    </row>
    <row r="23" spans="1:13" x14ac:dyDescent="0.35">
      <c r="A23" t="s">
        <v>50</v>
      </c>
      <c r="B23" t="s">
        <v>4</v>
      </c>
      <c r="C23">
        <v>2.9</v>
      </c>
      <c r="D23">
        <v>2.2599999999999998</v>
      </c>
      <c r="E23">
        <v>4.08</v>
      </c>
      <c r="F23">
        <v>2.2200000000000002</v>
      </c>
      <c r="G23">
        <v>2.8650000000000002</v>
      </c>
      <c r="I23">
        <v>2.4300000000000002</v>
      </c>
      <c r="J23">
        <v>3.35</v>
      </c>
      <c r="K23">
        <v>1.21</v>
      </c>
      <c r="L23">
        <v>0.97</v>
      </c>
      <c r="M23">
        <v>1.99</v>
      </c>
    </row>
    <row r="24" spans="1:13" x14ac:dyDescent="0.35">
      <c r="A24" t="s">
        <v>96</v>
      </c>
      <c r="B24" t="s">
        <v>4</v>
      </c>
      <c r="C24">
        <v>1.82</v>
      </c>
      <c r="D24">
        <v>1.61</v>
      </c>
      <c r="E24">
        <v>2.17</v>
      </c>
      <c r="F24">
        <v>1.96</v>
      </c>
      <c r="G24">
        <v>1.89</v>
      </c>
      <c r="I24">
        <v>1.52</v>
      </c>
      <c r="J24">
        <v>1.94</v>
      </c>
      <c r="K24">
        <v>3.25</v>
      </c>
      <c r="L24">
        <v>2.2400000000000002</v>
      </c>
      <c r="M24">
        <v>2.2374999999999998</v>
      </c>
    </row>
    <row r="25" spans="1:13" x14ac:dyDescent="0.35">
      <c r="A25" t="s">
        <v>97</v>
      </c>
      <c r="B25" t="s">
        <v>4</v>
      </c>
      <c r="C25">
        <v>5.57</v>
      </c>
      <c r="D25">
        <v>3.37</v>
      </c>
      <c r="E25">
        <v>0.87</v>
      </c>
      <c r="F25">
        <v>1.39</v>
      </c>
      <c r="G25">
        <v>2.8000000000000003</v>
      </c>
      <c r="I25">
        <v>1</v>
      </c>
      <c r="J25">
        <v>1.81</v>
      </c>
      <c r="K25">
        <v>2.25</v>
      </c>
      <c r="L25">
        <v>1.37</v>
      </c>
      <c r="M25">
        <v>1.6075000000000002</v>
      </c>
    </row>
    <row r="26" spans="1:13" x14ac:dyDescent="0.35">
      <c r="A26" t="s">
        <v>98</v>
      </c>
      <c r="B26" t="s">
        <v>4</v>
      </c>
      <c r="C26">
        <v>3.9</v>
      </c>
      <c r="D26">
        <v>2.78</v>
      </c>
      <c r="E26">
        <v>7.89</v>
      </c>
      <c r="F26">
        <v>5.54</v>
      </c>
      <c r="G26">
        <v>5.0274999999999999</v>
      </c>
      <c r="I26">
        <v>3.23</v>
      </c>
      <c r="J26">
        <v>2.5099999999999998</v>
      </c>
      <c r="K26">
        <v>2.81</v>
      </c>
      <c r="L26">
        <v>2.25</v>
      </c>
      <c r="M26">
        <v>2.7</v>
      </c>
    </row>
    <row r="27" spans="1:13" x14ac:dyDescent="0.35">
      <c r="A27" t="s">
        <v>99</v>
      </c>
      <c r="B27" t="s">
        <v>4</v>
      </c>
      <c r="C27">
        <v>1.41</v>
      </c>
      <c r="D27">
        <v>1.49</v>
      </c>
      <c r="E27">
        <v>2</v>
      </c>
      <c r="F27">
        <v>1.39</v>
      </c>
      <c r="G27">
        <v>1.5725</v>
      </c>
      <c r="I27">
        <v>1.4</v>
      </c>
      <c r="J27">
        <v>1.57</v>
      </c>
      <c r="K27">
        <v>0.78</v>
      </c>
      <c r="L27">
        <v>1.1399999999999999</v>
      </c>
      <c r="M27">
        <v>1.2224999999999999</v>
      </c>
    </row>
    <row r="28" spans="1:13" x14ac:dyDescent="0.35">
      <c r="A28" t="s">
        <v>100</v>
      </c>
      <c r="B28" t="s">
        <v>4</v>
      </c>
      <c r="C28">
        <v>2.27</v>
      </c>
      <c r="D28">
        <v>2.02</v>
      </c>
      <c r="E28">
        <v>1.1299999999999999</v>
      </c>
      <c r="F28">
        <v>3.2</v>
      </c>
      <c r="G28">
        <v>2.1550000000000002</v>
      </c>
      <c r="I28">
        <v>1.37</v>
      </c>
      <c r="J28">
        <v>1.18</v>
      </c>
      <c r="K28">
        <v>0.69</v>
      </c>
      <c r="L28">
        <v>0.65</v>
      </c>
      <c r="M28">
        <v>0.97249999999999992</v>
      </c>
    </row>
    <row r="29" spans="1:13" x14ac:dyDescent="0.35">
      <c r="A29" t="s">
        <v>101</v>
      </c>
      <c r="B29" t="s">
        <v>4</v>
      </c>
      <c r="C29">
        <v>1.59</v>
      </c>
      <c r="D29">
        <v>1.29</v>
      </c>
      <c r="E29">
        <v>0.96</v>
      </c>
      <c r="F29">
        <v>2.0499999999999998</v>
      </c>
      <c r="G29">
        <v>1.4724999999999999</v>
      </c>
      <c r="I29">
        <v>0.57999999999999996</v>
      </c>
      <c r="J29">
        <v>0.99</v>
      </c>
      <c r="K29">
        <v>0.47</v>
      </c>
      <c r="L29">
        <v>0.28999999999999998</v>
      </c>
      <c r="M29">
        <v>0.58250000000000002</v>
      </c>
    </row>
    <row r="30" spans="1:13" x14ac:dyDescent="0.35">
      <c r="A30" t="s">
        <v>102</v>
      </c>
      <c r="B30" t="s">
        <v>4</v>
      </c>
      <c r="C30">
        <v>3.87</v>
      </c>
      <c r="D30">
        <v>3.94</v>
      </c>
      <c r="E30">
        <v>1.92</v>
      </c>
      <c r="F30">
        <v>5.88</v>
      </c>
      <c r="G30">
        <v>3.9024999999999999</v>
      </c>
      <c r="I30">
        <v>1.2</v>
      </c>
      <c r="J30">
        <v>2.5499999999999998</v>
      </c>
      <c r="K30">
        <v>1.88</v>
      </c>
      <c r="L30">
        <v>4.22</v>
      </c>
      <c r="M30">
        <v>2.4624999999999999</v>
      </c>
    </row>
    <row r="31" spans="1:13" x14ac:dyDescent="0.35">
      <c r="A31" t="s">
        <v>103</v>
      </c>
      <c r="B31" t="s">
        <v>4</v>
      </c>
      <c r="C31">
        <v>1.53</v>
      </c>
      <c r="D31">
        <v>2.7</v>
      </c>
      <c r="E31">
        <v>2.72</v>
      </c>
      <c r="F31">
        <v>2.4900000000000002</v>
      </c>
      <c r="G31">
        <v>2.3600000000000003</v>
      </c>
      <c r="I31">
        <v>3.81</v>
      </c>
      <c r="J31">
        <v>0.92</v>
      </c>
      <c r="K31">
        <v>2.63</v>
      </c>
      <c r="L31">
        <v>1.6</v>
      </c>
      <c r="M31">
        <v>2.2400000000000002</v>
      </c>
    </row>
    <row r="32" spans="1:13" x14ac:dyDescent="0.35">
      <c r="A32" t="s">
        <v>104</v>
      </c>
      <c r="B32" t="s">
        <v>4</v>
      </c>
      <c r="C32">
        <v>2.12</v>
      </c>
      <c r="D32">
        <v>2.06</v>
      </c>
      <c r="E32">
        <v>1.61</v>
      </c>
      <c r="F32">
        <v>1.6</v>
      </c>
      <c r="G32">
        <v>1.8475000000000001</v>
      </c>
      <c r="I32">
        <v>2.0499999999999998</v>
      </c>
      <c r="J32">
        <v>1.53</v>
      </c>
      <c r="K32">
        <v>0.76</v>
      </c>
      <c r="L32">
        <v>1.55</v>
      </c>
      <c r="M32">
        <v>1.4724999999999999</v>
      </c>
    </row>
    <row r="33" spans="1:15" x14ac:dyDescent="0.35">
      <c r="A33" t="s">
        <v>105</v>
      </c>
      <c r="B33" t="s">
        <v>4</v>
      </c>
      <c r="C33">
        <v>6.15</v>
      </c>
      <c r="D33">
        <v>7.95</v>
      </c>
      <c r="E33">
        <v>2.2999999999999998</v>
      </c>
      <c r="F33">
        <v>3.95</v>
      </c>
      <c r="G33">
        <v>5.0875000000000004</v>
      </c>
      <c r="I33">
        <v>1.08</v>
      </c>
      <c r="J33">
        <v>1.39</v>
      </c>
      <c r="K33">
        <v>1.97</v>
      </c>
      <c r="L33">
        <v>3.71</v>
      </c>
      <c r="M33">
        <v>2.0374999999999996</v>
      </c>
    </row>
    <row r="34" spans="1:15" x14ac:dyDescent="0.35">
      <c r="A34" t="s">
        <v>106</v>
      </c>
      <c r="B34" t="s">
        <v>4</v>
      </c>
      <c r="C34">
        <v>3.56</v>
      </c>
      <c r="D34">
        <v>3.5</v>
      </c>
      <c r="E34">
        <v>4.6100000000000003</v>
      </c>
      <c r="F34">
        <v>3.78</v>
      </c>
      <c r="G34">
        <v>3.8625000000000003</v>
      </c>
      <c r="I34">
        <v>0.7</v>
      </c>
      <c r="J34">
        <v>1.33</v>
      </c>
      <c r="K34">
        <v>1.77</v>
      </c>
      <c r="L34">
        <v>2.44</v>
      </c>
      <c r="M34">
        <v>1.56</v>
      </c>
    </row>
    <row r="35" spans="1:15" x14ac:dyDescent="0.35">
      <c r="A35" t="s">
        <v>107</v>
      </c>
      <c r="B35" t="s">
        <v>4</v>
      </c>
      <c r="C35">
        <v>4.08</v>
      </c>
      <c r="D35">
        <v>3.2</v>
      </c>
      <c r="E35">
        <v>5.03</v>
      </c>
      <c r="F35">
        <v>3.12</v>
      </c>
      <c r="G35">
        <v>3.8574999999999999</v>
      </c>
      <c r="I35">
        <v>1.1100000000000001</v>
      </c>
      <c r="J35">
        <v>2.0299999999999998</v>
      </c>
      <c r="K35">
        <v>1.48</v>
      </c>
      <c r="L35">
        <v>1.9</v>
      </c>
      <c r="M35">
        <v>1.63</v>
      </c>
    </row>
    <row r="40" spans="1:15" x14ac:dyDescent="0.35">
      <c r="B40" t="s">
        <v>16</v>
      </c>
      <c r="C40">
        <f>AVERAGE(C22:C35)</f>
        <v>3.1971428571428575</v>
      </c>
      <c r="D40">
        <f>AVERAGE(D22:D35)</f>
        <v>2.9164285714285718</v>
      </c>
      <c r="E40">
        <f>AVERAGE(E22:E35)</f>
        <v>2.7721428571428572</v>
      </c>
      <c r="F40">
        <f>AVERAGE(F22:F35)</f>
        <v>2.9035714285714289</v>
      </c>
      <c r="G40">
        <f>AVERAGE(G22:G35)</f>
        <v>2.9473214285714286</v>
      </c>
      <c r="I40">
        <f>AVERAGE(I22:I35)</f>
        <v>1.6335714285714287</v>
      </c>
      <c r="J40">
        <f>AVERAGE(J22:J35)</f>
        <v>1.7914285714285718</v>
      </c>
      <c r="K40">
        <f>AVERAGE(K22:K35)</f>
        <v>1.6607142857142858</v>
      </c>
      <c r="L40">
        <f>AVERAGE(L22:L35)</f>
        <v>1.9092857142857145</v>
      </c>
      <c r="M40">
        <f>AVERAGE(M22:M35)</f>
        <v>1.7487499999999996</v>
      </c>
    </row>
    <row r="41" spans="1:15" x14ac:dyDescent="0.35">
      <c r="B41" t="s">
        <v>15</v>
      </c>
      <c r="C41">
        <f>STDEV(C22:C35)</f>
        <v>1.5037666992303969</v>
      </c>
      <c r="D41">
        <f>STDEV(D22:D35)</f>
        <v>1.6524369283569651</v>
      </c>
      <c r="E41">
        <f>STDEV(E22:E35)</f>
        <v>1.9769097040638905</v>
      </c>
      <c r="F41">
        <f>STDEV(F22:F35)</f>
        <v>1.4418023290465152</v>
      </c>
      <c r="G41">
        <f>STDEV(G22:G35)</f>
        <v>1.2098285257891661</v>
      </c>
      <c r="I41">
        <f>STDEV(I22:I35)</f>
        <v>0.93812092990236584</v>
      </c>
      <c r="J41">
        <f>STDEV(J22:J35)</f>
        <v>0.67383925431762948</v>
      </c>
      <c r="K41">
        <f>STDEV(K22:K35)</f>
        <v>0.85943151412577745</v>
      </c>
      <c r="L41">
        <f>STDEV(L22:L35)</f>
        <v>1.0928963937503533</v>
      </c>
      <c r="M41">
        <f>STDEV(M22:M35)</f>
        <v>0.58323266072680036</v>
      </c>
    </row>
    <row r="44" spans="1:15" ht="23.5" x14ac:dyDescent="0.35">
      <c r="B44" s="1" t="s">
        <v>35</v>
      </c>
    </row>
    <row r="46" spans="1:15" ht="14.5" customHeight="1" x14ac:dyDescent="0.35">
      <c r="B46" s="22" t="s">
        <v>36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4.5" customHeight="1" x14ac:dyDescent="0.35">
      <c r="B47" s="20"/>
      <c r="C47" s="20"/>
      <c r="D47" s="20" t="s">
        <v>37</v>
      </c>
      <c r="E47" s="20"/>
      <c r="F47" s="20" t="s">
        <v>38</v>
      </c>
      <c r="G47" s="20"/>
      <c r="H47" s="20" t="s">
        <v>39</v>
      </c>
      <c r="I47" s="20"/>
      <c r="J47" s="20" t="s">
        <v>40</v>
      </c>
      <c r="K47" s="20"/>
      <c r="L47" s="20" t="s">
        <v>41</v>
      </c>
      <c r="M47" s="20"/>
      <c r="N47" s="20" t="s">
        <v>42</v>
      </c>
      <c r="O47" s="20"/>
    </row>
    <row r="48" spans="1:15" x14ac:dyDescent="0.35">
      <c r="B48" s="8" t="s">
        <v>70</v>
      </c>
      <c r="C48" s="8"/>
      <c r="D48" s="3">
        <v>16.989000000000001</v>
      </c>
      <c r="E48" s="8"/>
      <c r="F48" s="3">
        <v>1</v>
      </c>
      <c r="G48" s="8"/>
      <c r="H48" s="3">
        <v>16.989000000000001</v>
      </c>
      <c r="I48" s="8"/>
      <c r="J48" s="3">
        <v>27.497</v>
      </c>
      <c r="K48" s="8"/>
      <c r="L48" s="3" t="s">
        <v>69</v>
      </c>
      <c r="M48" s="8"/>
      <c r="N48" s="3">
        <v>0.53300000000000003</v>
      </c>
      <c r="O48" s="8"/>
    </row>
    <row r="49" spans="2:15" ht="29" x14ac:dyDescent="0.35">
      <c r="B49" s="8" t="s">
        <v>71</v>
      </c>
      <c r="C49" s="8"/>
      <c r="D49" s="3">
        <v>3.5000000000000003E-2</v>
      </c>
      <c r="E49" s="8"/>
      <c r="F49" s="3">
        <v>1</v>
      </c>
      <c r="G49" s="8"/>
      <c r="H49" s="3">
        <v>3.5000000000000003E-2</v>
      </c>
      <c r="I49" s="8"/>
      <c r="J49" s="3">
        <v>5.7000000000000002E-2</v>
      </c>
      <c r="K49" s="8"/>
      <c r="L49" s="3">
        <v>0.81399999999999995</v>
      </c>
      <c r="M49" s="8"/>
      <c r="N49" s="3">
        <v>1E-3</v>
      </c>
      <c r="O49" s="8"/>
    </row>
    <row r="50" spans="2:15" x14ac:dyDescent="0.35">
      <c r="B50" s="8" t="s">
        <v>45</v>
      </c>
      <c r="C50" s="8"/>
      <c r="D50" s="3">
        <v>14.827999999999999</v>
      </c>
      <c r="E50" s="8"/>
      <c r="F50" s="3">
        <v>24</v>
      </c>
      <c r="G50" s="8"/>
      <c r="H50" s="3">
        <v>0.61799999999999999</v>
      </c>
      <c r="I50" s="8"/>
      <c r="J50" s="3"/>
      <c r="K50" s="8"/>
      <c r="L50" s="3"/>
      <c r="M50" s="8"/>
      <c r="N50" s="3"/>
      <c r="O50" s="8"/>
    </row>
    <row r="51" spans="2:15" ht="15" thickBot="1" x14ac:dyDescent="0.4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14.5" customHeight="1" x14ac:dyDescent="0.35">
      <c r="B52" s="21" t="s">
        <v>46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4" spans="2:15" ht="14.5" customHeight="1" x14ac:dyDescent="0.35">
      <c r="B54" s="22" t="s">
        <v>47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ht="14.5" customHeight="1" x14ac:dyDescent="0.35">
      <c r="B55" s="20"/>
      <c r="C55" s="20"/>
      <c r="D55" s="20" t="s">
        <v>37</v>
      </c>
      <c r="E55" s="20"/>
      <c r="F55" s="20" t="s">
        <v>38</v>
      </c>
      <c r="G55" s="20"/>
      <c r="H55" s="20" t="s">
        <v>39</v>
      </c>
      <c r="I55" s="20"/>
      <c r="J55" s="20" t="s">
        <v>40</v>
      </c>
      <c r="K55" s="20"/>
      <c r="L55" s="20" t="s">
        <v>41</v>
      </c>
      <c r="M55" s="20"/>
      <c r="N55" s="20" t="s">
        <v>42</v>
      </c>
      <c r="O55" s="20"/>
    </row>
    <row r="56" spans="2:15" x14ac:dyDescent="0.35">
      <c r="B56" s="8" t="s">
        <v>48</v>
      </c>
      <c r="C56" s="8"/>
      <c r="D56" s="3">
        <v>6.0179999999999998</v>
      </c>
      <c r="E56" s="8"/>
      <c r="F56" s="3">
        <v>1</v>
      </c>
      <c r="G56" s="8"/>
      <c r="H56" s="3">
        <v>6.0179999999999998</v>
      </c>
      <c r="I56" s="8"/>
      <c r="J56" s="3">
        <v>3.2669999999999999</v>
      </c>
      <c r="K56" s="8"/>
      <c r="L56" s="3">
        <v>8.3000000000000004E-2</v>
      </c>
      <c r="M56" s="8"/>
      <c r="N56" s="3">
        <v>0.12</v>
      </c>
      <c r="O56" s="8"/>
    </row>
    <row r="57" spans="2:15" x14ac:dyDescent="0.35">
      <c r="B57" s="8" t="s">
        <v>45</v>
      </c>
      <c r="C57" s="8"/>
      <c r="D57" s="3">
        <v>44.201000000000001</v>
      </c>
      <c r="E57" s="8"/>
      <c r="F57" s="3">
        <v>24</v>
      </c>
      <c r="G57" s="8"/>
      <c r="H57" s="3">
        <v>1.8420000000000001</v>
      </c>
      <c r="I57" s="8"/>
      <c r="J57" s="3"/>
      <c r="K57" s="8"/>
      <c r="L57" s="3"/>
      <c r="M57" s="8"/>
      <c r="N57" s="3"/>
      <c r="O57" s="8"/>
    </row>
    <row r="58" spans="2:15" ht="15" thickBot="1" x14ac:dyDescent="0.4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2:15" ht="14.5" customHeight="1" x14ac:dyDescent="0.35">
      <c r="B59" s="21" t="s">
        <v>46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2" spans="2:15" ht="17.5" x14ac:dyDescent="0.35">
      <c r="B62" s="4" t="s">
        <v>49</v>
      </c>
    </row>
    <row r="64" spans="2:15" ht="15.5" x14ac:dyDescent="0.35">
      <c r="B64" s="5" t="s">
        <v>53</v>
      </c>
    </row>
    <row r="69" spans="2:15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2:15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2:15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2:15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2:15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2:15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2:15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2:15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2:15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2:15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2:15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2:15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2:15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15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15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5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5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5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5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x14ac:dyDescent="0.3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x14ac:dyDescent="0.3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5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2:15" x14ac:dyDescent="0.3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x14ac:dyDescent="0.3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x14ac:dyDescent="0.3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2:15" x14ac:dyDescent="0.3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2:15" x14ac:dyDescent="0.3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x14ac:dyDescent="0.3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x14ac:dyDescent="0.3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2:15" x14ac:dyDescent="0.3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2:15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2:15" x14ac:dyDescent="0.3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2:15" x14ac:dyDescent="0.3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2:15" x14ac:dyDescent="0.3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2:15" x14ac:dyDescent="0.3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2:15" x14ac:dyDescent="0.3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2:15" x14ac:dyDescent="0.3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5" x14ac:dyDescent="0.3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x14ac:dyDescent="0.3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x14ac:dyDescent="0.3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x14ac:dyDescent="0.3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2:15" x14ac:dyDescent="0.3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2:15" x14ac:dyDescent="0.3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2:15" x14ac:dyDescent="0.3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2:15" x14ac:dyDescent="0.3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2:15" x14ac:dyDescent="0.3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2:15" x14ac:dyDescent="0.3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 x14ac:dyDescent="0.3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2:15" x14ac:dyDescent="0.3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2:15" x14ac:dyDescent="0.3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2:15" x14ac:dyDescent="0.3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2:15" x14ac:dyDescent="0.3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2:15" x14ac:dyDescent="0.3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2:15" x14ac:dyDescent="0.3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2:15" x14ac:dyDescent="0.3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2:15" x14ac:dyDescent="0.3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2:15" x14ac:dyDescent="0.3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2:15" x14ac:dyDescent="0.3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2:15" x14ac:dyDescent="0.3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2:15" x14ac:dyDescent="0.3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2:15" x14ac:dyDescent="0.3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2:15" x14ac:dyDescent="0.3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2:15" x14ac:dyDescent="0.3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2:15" x14ac:dyDescent="0.3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2:15" x14ac:dyDescent="0.3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2:15" x14ac:dyDescent="0.3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2:15" x14ac:dyDescent="0.3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2:15" x14ac:dyDescent="0.3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2:15" x14ac:dyDescent="0.3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2:15" x14ac:dyDescent="0.3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2:15" x14ac:dyDescent="0.3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</sheetData>
  <mergeCells count="20">
    <mergeCell ref="B46:O46"/>
    <mergeCell ref="B47:C47"/>
    <mergeCell ref="D47:E47"/>
    <mergeCell ref="F47:G47"/>
    <mergeCell ref="H47:I47"/>
    <mergeCell ref="J47:K47"/>
    <mergeCell ref="L47:M47"/>
    <mergeCell ref="N47:O47"/>
    <mergeCell ref="B58:O58"/>
    <mergeCell ref="B59:O59"/>
    <mergeCell ref="B51:O51"/>
    <mergeCell ref="B52:O52"/>
    <mergeCell ref="B54:O54"/>
    <mergeCell ref="B55:C55"/>
    <mergeCell ref="D55:E55"/>
    <mergeCell ref="F55:G55"/>
    <mergeCell ref="H55:I55"/>
    <mergeCell ref="J55:K55"/>
    <mergeCell ref="L55:M55"/>
    <mergeCell ref="N55:O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opLeftCell="A55" zoomScale="53" zoomScaleNormal="53" workbookViewId="0">
      <selection activeCell="C40" sqref="C40"/>
    </sheetView>
  </sheetViews>
  <sheetFormatPr baseColWidth="10" defaultRowHeight="14.5" x14ac:dyDescent="0.35"/>
  <sheetData>
    <row r="1" spans="1:13" x14ac:dyDescent="0.35">
      <c r="A1" t="s">
        <v>56</v>
      </c>
      <c r="C1" t="s">
        <v>20</v>
      </c>
      <c r="I1" t="s">
        <v>21</v>
      </c>
    </row>
    <row r="2" spans="1:13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I2" t="s">
        <v>59</v>
      </c>
      <c r="J2" t="s">
        <v>60</v>
      </c>
      <c r="K2" t="s">
        <v>61</v>
      </c>
      <c r="L2" t="s">
        <v>62</v>
      </c>
      <c r="M2" t="s">
        <v>64</v>
      </c>
    </row>
    <row r="3" spans="1:13" x14ac:dyDescent="0.35">
      <c r="A3" t="s">
        <v>84</v>
      </c>
      <c r="B3" t="s">
        <v>3</v>
      </c>
      <c r="C3">
        <v>3.2349999999999999</v>
      </c>
      <c r="D3">
        <v>0</v>
      </c>
      <c r="E3">
        <v>1.7549999999999999</v>
      </c>
      <c r="F3">
        <v>3.54</v>
      </c>
      <c r="G3">
        <v>2.1325000000000003</v>
      </c>
      <c r="I3">
        <v>1.93</v>
      </c>
      <c r="J3">
        <v>3.645</v>
      </c>
      <c r="K3">
        <v>3.2250000000000001</v>
      </c>
      <c r="L3">
        <v>4.0449999999999999</v>
      </c>
      <c r="M3">
        <v>3.2112500000000002</v>
      </c>
    </row>
    <row r="4" spans="1:13" x14ac:dyDescent="0.35">
      <c r="A4" t="s">
        <v>85</v>
      </c>
      <c r="B4" t="s">
        <v>3</v>
      </c>
      <c r="C4">
        <v>0.12</v>
      </c>
      <c r="D4">
        <v>0.52500000000000002</v>
      </c>
      <c r="E4">
        <v>0</v>
      </c>
      <c r="F4">
        <v>0</v>
      </c>
      <c r="G4">
        <v>0.16125</v>
      </c>
      <c r="I4">
        <v>1.4999999999999999E-2</v>
      </c>
      <c r="J4">
        <v>0.01</v>
      </c>
      <c r="K4">
        <v>0.01</v>
      </c>
      <c r="L4">
        <v>5.0000000000000001E-3</v>
      </c>
      <c r="M4">
        <v>0.01</v>
      </c>
    </row>
    <row r="5" spans="1:13" x14ac:dyDescent="0.35">
      <c r="A5" t="s">
        <v>86</v>
      </c>
      <c r="B5" t="s">
        <v>3</v>
      </c>
      <c r="C5">
        <v>0.19</v>
      </c>
      <c r="D5">
        <v>0</v>
      </c>
      <c r="E5">
        <v>0.61499999999999999</v>
      </c>
      <c r="F5">
        <v>5.5E-2</v>
      </c>
      <c r="G5">
        <v>0.215</v>
      </c>
      <c r="I5">
        <v>1.4650000000000001</v>
      </c>
      <c r="J5">
        <v>1.6</v>
      </c>
      <c r="K5">
        <v>1.29</v>
      </c>
      <c r="L5">
        <v>3.96</v>
      </c>
      <c r="M5">
        <v>2.0787500000000003</v>
      </c>
    </row>
    <row r="6" spans="1:13" x14ac:dyDescent="0.35">
      <c r="A6" t="s">
        <v>87</v>
      </c>
      <c r="B6" t="s">
        <v>3</v>
      </c>
      <c r="C6">
        <v>0.29499999999999998</v>
      </c>
      <c r="D6">
        <v>0.95</v>
      </c>
      <c r="E6">
        <v>1.4650000000000001</v>
      </c>
      <c r="F6">
        <v>2.5249999999999999</v>
      </c>
      <c r="G6">
        <v>1.3087499999999999</v>
      </c>
      <c r="I6">
        <v>1.095</v>
      </c>
      <c r="J6">
        <v>1.0049999999999999</v>
      </c>
      <c r="K6">
        <v>1.875</v>
      </c>
      <c r="L6">
        <v>1.9850000000000001</v>
      </c>
      <c r="M6">
        <v>1.49</v>
      </c>
    </row>
    <row r="7" spans="1:13" x14ac:dyDescent="0.35">
      <c r="A7" t="s">
        <v>88</v>
      </c>
      <c r="B7" t="s">
        <v>3</v>
      </c>
      <c r="C7">
        <v>0</v>
      </c>
      <c r="D7">
        <v>0.65500000000000003</v>
      </c>
      <c r="E7">
        <v>0.32500000000000001</v>
      </c>
      <c r="F7">
        <v>1.1399999999999999</v>
      </c>
      <c r="G7">
        <v>0.53</v>
      </c>
      <c r="I7">
        <v>2.06</v>
      </c>
      <c r="J7">
        <v>5.3949999999999996</v>
      </c>
      <c r="K7">
        <v>2.7650000000000001</v>
      </c>
      <c r="L7">
        <v>1.9</v>
      </c>
      <c r="M7">
        <v>3.0300000000000002</v>
      </c>
    </row>
    <row r="8" spans="1:13" x14ac:dyDescent="0.35">
      <c r="A8" t="s">
        <v>40</v>
      </c>
      <c r="B8" t="s">
        <v>3</v>
      </c>
      <c r="C8">
        <v>1.55</v>
      </c>
      <c r="D8">
        <v>0</v>
      </c>
      <c r="E8">
        <v>0.48499999999999999</v>
      </c>
      <c r="F8">
        <v>0.54</v>
      </c>
      <c r="G8">
        <v>0.64375000000000004</v>
      </c>
      <c r="I8">
        <v>2.58</v>
      </c>
      <c r="J8">
        <v>0.35</v>
      </c>
      <c r="K8">
        <v>1.0900000000000001</v>
      </c>
      <c r="L8">
        <v>1.4550000000000001</v>
      </c>
      <c r="M8">
        <v>1.3687500000000001</v>
      </c>
    </row>
    <row r="9" spans="1:13" x14ac:dyDescent="0.35">
      <c r="A9" t="s">
        <v>89</v>
      </c>
      <c r="B9" t="s">
        <v>3</v>
      </c>
      <c r="C9">
        <v>0.23499999999999999</v>
      </c>
      <c r="D9">
        <v>0.13500000000000001</v>
      </c>
      <c r="E9">
        <v>0.215</v>
      </c>
      <c r="F9">
        <v>0</v>
      </c>
      <c r="G9">
        <v>0.14624999999999999</v>
      </c>
      <c r="I9">
        <v>1.7649999999999999</v>
      </c>
      <c r="J9">
        <v>0.55500000000000005</v>
      </c>
      <c r="K9">
        <v>1.655</v>
      </c>
      <c r="L9">
        <v>2.1549999999999998</v>
      </c>
      <c r="M9">
        <v>1.5324999999999998</v>
      </c>
    </row>
    <row r="10" spans="1:13" x14ac:dyDescent="0.35">
      <c r="A10" t="s">
        <v>90</v>
      </c>
      <c r="B10" t="s">
        <v>3</v>
      </c>
      <c r="C10">
        <v>5.5E-2</v>
      </c>
      <c r="D10">
        <v>0.14000000000000001</v>
      </c>
      <c r="E10">
        <v>0.09</v>
      </c>
      <c r="G10">
        <v>9.5000000000000015E-2</v>
      </c>
      <c r="I10">
        <v>1.0349999999999999</v>
      </c>
      <c r="J10">
        <v>1.05</v>
      </c>
      <c r="K10">
        <v>0.74</v>
      </c>
      <c r="L10">
        <v>0.86499999999999999</v>
      </c>
      <c r="M10">
        <v>0.9225000000000001</v>
      </c>
    </row>
    <row r="11" spans="1:13" x14ac:dyDescent="0.35">
      <c r="A11" t="s">
        <v>91</v>
      </c>
      <c r="B11" t="s">
        <v>3</v>
      </c>
      <c r="C11">
        <v>0.55000000000000004</v>
      </c>
      <c r="D11">
        <v>1.79</v>
      </c>
      <c r="E11">
        <v>0.65500000000000003</v>
      </c>
      <c r="F11">
        <v>0.88</v>
      </c>
      <c r="G11">
        <v>0.96875</v>
      </c>
      <c r="I11">
        <v>1.5249999999999999</v>
      </c>
      <c r="J11">
        <v>0.67500000000000004</v>
      </c>
      <c r="K11">
        <v>0</v>
      </c>
      <c r="L11">
        <v>0.88500000000000001</v>
      </c>
      <c r="M11">
        <v>0.77124999999999999</v>
      </c>
    </row>
    <row r="12" spans="1:13" x14ac:dyDescent="0.35">
      <c r="A12" t="s">
        <v>92</v>
      </c>
      <c r="B12" t="s">
        <v>3</v>
      </c>
      <c r="C12">
        <v>0.23</v>
      </c>
      <c r="D12">
        <v>1.45</v>
      </c>
      <c r="E12">
        <v>1.53</v>
      </c>
      <c r="F12">
        <v>1.1850000000000001</v>
      </c>
      <c r="G12">
        <v>1.0987499999999999</v>
      </c>
      <c r="I12">
        <v>1.85</v>
      </c>
      <c r="J12">
        <v>0</v>
      </c>
      <c r="K12">
        <v>3.26</v>
      </c>
      <c r="L12">
        <v>3.93</v>
      </c>
      <c r="M12">
        <v>2.2599999999999998</v>
      </c>
    </row>
    <row r="13" spans="1:13" x14ac:dyDescent="0.35">
      <c r="A13" t="s">
        <v>93</v>
      </c>
      <c r="B13" t="s">
        <v>3</v>
      </c>
      <c r="C13">
        <v>0.16</v>
      </c>
      <c r="D13">
        <v>1.5249999999999999</v>
      </c>
      <c r="E13">
        <v>9.5000000000000001E-2</v>
      </c>
      <c r="F13">
        <v>0.99</v>
      </c>
      <c r="G13">
        <v>0.69249999999999989</v>
      </c>
      <c r="I13">
        <v>0.54500000000000004</v>
      </c>
      <c r="J13">
        <v>1.2450000000000001</v>
      </c>
      <c r="K13">
        <v>0.98</v>
      </c>
      <c r="L13">
        <v>1.43</v>
      </c>
      <c r="M13">
        <v>1.05</v>
      </c>
    </row>
    <row r="14" spans="1:13" x14ac:dyDescent="0.35">
      <c r="A14" t="s">
        <v>94</v>
      </c>
      <c r="B14" t="s">
        <v>3</v>
      </c>
      <c r="C14">
        <v>0</v>
      </c>
      <c r="D14">
        <v>1.865</v>
      </c>
      <c r="E14">
        <v>1.4</v>
      </c>
      <c r="F14">
        <v>3.9750000000000001</v>
      </c>
      <c r="G14">
        <v>1.81</v>
      </c>
      <c r="I14">
        <v>1.58</v>
      </c>
      <c r="J14">
        <v>1.31</v>
      </c>
      <c r="K14">
        <v>0.34499999999999997</v>
      </c>
      <c r="L14">
        <v>0.6</v>
      </c>
      <c r="M14">
        <v>0.9587500000000001</v>
      </c>
    </row>
    <row r="16" spans="1:13" x14ac:dyDescent="0.35">
      <c r="B16" t="s">
        <v>16</v>
      </c>
      <c r="C16">
        <f>AVERAGE(C3:C14)</f>
        <v>0.55166666666666664</v>
      </c>
      <c r="D16">
        <f t="shared" ref="D16:G16" si="0">AVERAGE(D3:D14)</f>
        <v>0.75291666666666668</v>
      </c>
      <c r="E16">
        <f t="shared" si="0"/>
        <v>0.71916666666666673</v>
      </c>
      <c r="F16">
        <f t="shared" si="0"/>
        <v>1.3481818181818181</v>
      </c>
      <c r="G16">
        <f t="shared" si="0"/>
        <v>0.81687500000000002</v>
      </c>
      <c r="I16">
        <f>AVERAGE(I3:I14)</f>
        <v>1.4537500000000001</v>
      </c>
      <c r="J16">
        <f t="shared" ref="J16:M16" si="1">AVERAGE(J3:J14)</f>
        <v>1.4033333333333333</v>
      </c>
      <c r="K16">
        <f t="shared" si="1"/>
        <v>1.43625</v>
      </c>
      <c r="L16">
        <f t="shared" si="1"/>
        <v>1.9345833333333333</v>
      </c>
      <c r="M16">
        <f t="shared" si="1"/>
        <v>1.5569791666666666</v>
      </c>
    </row>
    <row r="17" spans="1:13" x14ac:dyDescent="0.35">
      <c r="B17" t="s">
        <v>15</v>
      </c>
      <c r="C17">
        <f>STDEV(C3:C14)</f>
        <v>0.94351695396757029</v>
      </c>
      <c r="D17">
        <f t="shared" ref="D17:G17" si="2">STDEV(D3:D14)</f>
        <v>0.73563966702249672</v>
      </c>
      <c r="E17">
        <f t="shared" si="2"/>
        <v>0.6418858342746192</v>
      </c>
      <c r="F17">
        <f t="shared" si="2"/>
        <v>1.3952513621696856</v>
      </c>
      <c r="G17">
        <f t="shared" si="2"/>
        <v>0.67097653986220296</v>
      </c>
      <c r="I17">
        <f>STDEV(I3:I14)</f>
        <v>0.69659602548914423</v>
      </c>
      <c r="J17">
        <f t="shared" ref="J17:M17" si="3">STDEV(J3:J14)</f>
        <v>1.5835752606240745</v>
      </c>
      <c r="K17">
        <f t="shared" si="3"/>
        <v>1.154188272415648</v>
      </c>
      <c r="L17">
        <f t="shared" si="3"/>
        <v>1.3759235878845049</v>
      </c>
      <c r="M17">
        <f t="shared" si="3"/>
        <v>0.94105288264560683</v>
      </c>
    </row>
    <row r="20" spans="1:13" x14ac:dyDescent="0.35">
      <c r="C20" t="s">
        <v>20</v>
      </c>
      <c r="I20" t="s">
        <v>21</v>
      </c>
    </row>
    <row r="21" spans="1:13" x14ac:dyDescent="0.35">
      <c r="C21" t="s">
        <v>59</v>
      </c>
      <c r="D21" t="s">
        <v>60</v>
      </c>
      <c r="E21" t="s">
        <v>61</v>
      </c>
      <c r="F21" t="s">
        <v>62</v>
      </c>
      <c r="G21" t="s">
        <v>63</v>
      </c>
      <c r="I21" t="s">
        <v>59</v>
      </c>
      <c r="J21" t="s">
        <v>60</v>
      </c>
      <c r="K21" t="s">
        <v>61</v>
      </c>
      <c r="L21" t="s">
        <v>62</v>
      </c>
      <c r="M21" t="s">
        <v>64</v>
      </c>
    </row>
    <row r="22" spans="1:13" x14ac:dyDescent="0.35">
      <c r="A22" t="s">
        <v>95</v>
      </c>
      <c r="B22" t="s">
        <v>4</v>
      </c>
      <c r="C22">
        <v>0.12</v>
      </c>
      <c r="D22">
        <v>0.52500000000000002</v>
      </c>
      <c r="E22">
        <v>0</v>
      </c>
      <c r="F22">
        <v>0</v>
      </c>
      <c r="G22">
        <v>0.16125</v>
      </c>
      <c r="I22">
        <v>0.76</v>
      </c>
      <c r="J22">
        <v>0.51500000000000001</v>
      </c>
      <c r="K22">
        <v>1.23</v>
      </c>
      <c r="L22">
        <v>0.88500000000000001</v>
      </c>
      <c r="M22">
        <v>0.84749999999999992</v>
      </c>
    </row>
    <row r="23" spans="1:13" x14ac:dyDescent="0.35">
      <c r="A23" t="s">
        <v>50</v>
      </c>
      <c r="B23" t="s">
        <v>4</v>
      </c>
      <c r="C23">
        <v>0.11</v>
      </c>
      <c r="D23">
        <v>0.17</v>
      </c>
      <c r="E23">
        <v>0.18</v>
      </c>
      <c r="F23">
        <v>0.18</v>
      </c>
      <c r="G23">
        <v>0.16</v>
      </c>
      <c r="I23">
        <v>1.72</v>
      </c>
      <c r="J23">
        <v>1.675</v>
      </c>
      <c r="K23">
        <v>0.81499999999999995</v>
      </c>
      <c r="L23">
        <v>2.19</v>
      </c>
      <c r="M23">
        <v>1.6</v>
      </c>
    </row>
    <row r="24" spans="1:13" x14ac:dyDescent="0.35">
      <c r="A24" t="s">
        <v>96</v>
      </c>
      <c r="B24" t="s">
        <v>4</v>
      </c>
      <c r="C24">
        <v>0</v>
      </c>
      <c r="D24" t="s">
        <v>68</v>
      </c>
      <c r="E24">
        <v>0.155</v>
      </c>
      <c r="F24">
        <v>0</v>
      </c>
      <c r="G24">
        <v>5.1666666666666666E-2</v>
      </c>
      <c r="I24">
        <v>0.02</v>
      </c>
      <c r="J24">
        <v>1.595</v>
      </c>
      <c r="K24">
        <v>1.7849999999999999</v>
      </c>
      <c r="L24">
        <v>1.58</v>
      </c>
      <c r="M24">
        <v>1.2450000000000001</v>
      </c>
    </row>
    <row r="25" spans="1:13" x14ac:dyDescent="0.35">
      <c r="A25" t="s">
        <v>97</v>
      </c>
      <c r="B25" t="s">
        <v>4</v>
      </c>
      <c r="C25">
        <v>0.28000000000000003</v>
      </c>
      <c r="D25">
        <v>1.1300000000000001</v>
      </c>
      <c r="E25">
        <v>3.0150000000000001</v>
      </c>
      <c r="F25">
        <v>1.9750000000000001</v>
      </c>
      <c r="G25">
        <v>1.6</v>
      </c>
      <c r="I25">
        <v>2.5000000000000001E-2</v>
      </c>
      <c r="J25">
        <v>0</v>
      </c>
      <c r="K25">
        <v>0.13500000000000001</v>
      </c>
      <c r="L25">
        <v>0.13500000000000001</v>
      </c>
      <c r="M25">
        <v>7.375000000000001E-2</v>
      </c>
    </row>
    <row r="26" spans="1:13" x14ac:dyDescent="0.35">
      <c r="A26" t="s">
        <v>98</v>
      </c>
      <c r="B26" t="s">
        <v>4</v>
      </c>
      <c r="C26">
        <v>3.5000000000000003E-2</v>
      </c>
      <c r="D26">
        <v>0.105</v>
      </c>
      <c r="E26">
        <v>0</v>
      </c>
      <c r="F26">
        <v>0.22500000000000001</v>
      </c>
      <c r="G26">
        <v>9.1249999999999998E-2</v>
      </c>
      <c r="I26">
        <v>1.85</v>
      </c>
      <c r="J26">
        <v>0.96499999999999997</v>
      </c>
      <c r="K26">
        <v>0.16</v>
      </c>
      <c r="L26">
        <v>0.99</v>
      </c>
      <c r="M26">
        <v>0.99124999999999996</v>
      </c>
    </row>
    <row r="27" spans="1:13" x14ac:dyDescent="0.35">
      <c r="A27" t="s">
        <v>99</v>
      </c>
      <c r="B27" t="s">
        <v>4</v>
      </c>
      <c r="C27">
        <v>0</v>
      </c>
      <c r="D27">
        <v>0</v>
      </c>
      <c r="E27">
        <v>0.04</v>
      </c>
      <c r="F27">
        <v>5.5E-2</v>
      </c>
      <c r="G27">
        <v>2.375E-2</v>
      </c>
      <c r="I27">
        <v>0.47499999999999998</v>
      </c>
      <c r="J27">
        <v>1.43</v>
      </c>
      <c r="K27">
        <v>0.68</v>
      </c>
      <c r="L27">
        <v>1.48</v>
      </c>
      <c r="M27">
        <v>1.0162499999999999</v>
      </c>
    </row>
    <row r="28" spans="1:13" x14ac:dyDescent="0.35">
      <c r="A28" t="s">
        <v>100</v>
      </c>
      <c r="B28" t="s">
        <v>4</v>
      </c>
      <c r="C28">
        <v>1.54</v>
      </c>
      <c r="D28">
        <v>1.33</v>
      </c>
      <c r="E28">
        <v>3.7149999999999999</v>
      </c>
      <c r="F28">
        <v>3.7</v>
      </c>
      <c r="G28">
        <v>2.57125</v>
      </c>
      <c r="I28">
        <v>0.34499999999999997</v>
      </c>
      <c r="J28">
        <v>2.7</v>
      </c>
      <c r="K28">
        <v>2.48</v>
      </c>
      <c r="L28">
        <v>2.48</v>
      </c>
      <c r="M28">
        <v>2.0012500000000002</v>
      </c>
    </row>
    <row r="29" spans="1:13" x14ac:dyDescent="0.35">
      <c r="A29" t="s">
        <v>101</v>
      </c>
      <c r="B29" t="s">
        <v>4</v>
      </c>
      <c r="C29">
        <v>0</v>
      </c>
      <c r="D29">
        <v>1.645</v>
      </c>
      <c r="E29">
        <v>0.57999999999999996</v>
      </c>
      <c r="F29">
        <v>0.98</v>
      </c>
      <c r="G29">
        <v>0.80125000000000002</v>
      </c>
      <c r="I29">
        <v>1.2949999999999999</v>
      </c>
      <c r="J29">
        <v>0.71499999999999997</v>
      </c>
      <c r="K29">
        <v>1.25</v>
      </c>
      <c r="L29">
        <v>3.2349999999999999</v>
      </c>
      <c r="M29">
        <v>1.6237499999999998</v>
      </c>
    </row>
    <row r="30" spans="1:13" x14ac:dyDescent="0.35">
      <c r="A30" t="s">
        <v>102</v>
      </c>
      <c r="B30" t="s">
        <v>4</v>
      </c>
      <c r="C30">
        <v>1.4999999999999999E-2</v>
      </c>
      <c r="D30">
        <v>0.77</v>
      </c>
      <c r="E30">
        <v>0</v>
      </c>
      <c r="F30">
        <v>1.57</v>
      </c>
      <c r="G30">
        <v>0.59</v>
      </c>
      <c r="I30">
        <v>0.54500000000000004</v>
      </c>
      <c r="J30">
        <v>1.34</v>
      </c>
      <c r="K30">
        <v>3.3050000000000002</v>
      </c>
      <c r="L30">
        <v>1.08</v>
      </c>
      <c r="M30">
        <v>1.5675000000000001</v>
      </c>
    </row>
    <row r="31" spans="1:13" x14ac:dyDescent="0.35">
      <c r="A31" t="s">
        <v>103</v>
      </c>
      <c r="B31" t="s">
        <v>4</v>
      </c>
      <c r="C31">
        <v>0.47</v>
      </c>
      <c r="D31">
        <v>0.41</v>
      </c>
      <c r="E31">
        <v>1</v>
      </c>
      <c r="F31">
        <v>0.93</v>
      </c>
      <c r="G31">
        <v>0.70250000000000001</v>
      </c>
      <c r="I31">
        <v>2.125</v>
      </c>
      <c r="J31">
        <v>1.23</v>
      </c>
      <c r="K31">
        <v>3.2749999999999999</v>
      </c>
      <c r="L31">
        <v>2.4950000000000001</v>
      </c>
      <c r="M31">
        <v>2.28125</v>
      </c>
    </row>
    <row r="32" spans="1:13" x14ac:dyDescent="0.35">
      <c r="A32" t="s">
        <v>104</v>
      </c>
      <c r="B32" t="s">
        <v>4</v>
      </c>
      <c r="C32">
        <v>0.32500000000000001</v>
      </c>
      <c r="D32">
        <v>0.93500000000000005</v>
      </c>
      <c r="E32">
        <v>2.82</v>
      </c>
      <c r="F32">
        <v>1.605</v>
      </c>
      <c r="G32">
        <v>1.4212500000000001</v>
      </c>
      <c r="I32">
        <v>3.09</v>
      </c>
      <c r="J32">
        <v>1.825</v>
      </c>
      <c r="K32">
        <v>1.53</v>
      </c>
      <c r="L32">
        <v>0.19</v>
      </c>
      <c r="M32">
        <v>1.6587500000000002</v>
      </c>
    </row>
    <row r="33" spans="1:15" x14ac:dyDescent="0.35">
      <c r="A33" t="s">
        <v>105</v>
      </c>
      <c r="B33" t="s">
        <v>4</v>
      </c>
      <c r="C33">
        <v>0</v>
      </c>
      <c r="D33">
        <v>0.19</v>
      </c>
      <c r="E33">
        <v>0.47</v>
      </c>
      <c r="F33">
        <v>1.1499999999999999</v>
      </c>
      <c r="G33">
        <v>0.45249999999999996</v>
      </c>
      <c r="I33">
        <v>0.11</v>
      </c>
      <c r="J33">
        <v>1.05</v>
      </c>
      <c r="K33">
        <v>0</v>
      </c>
      <c r="L33">
        <v>0.61</v>
      </c>
      <c r="M33">
        <v>0.4425</v>
      </c>
    </row>
    <row r="34" spans="1:15" x14ac:dyDescent="0.35">
      <c r="A34" t="s">
        <v>106</v>
      </c>
      <c r="B34" t="s">
        <v>4</v>
      </c>
      <c r="C34">
        <v>0</v>
      </c>
      <c r="D34">
        <v>1.4999999999999999E-2</v>
      </c>
      <c r="E34">
        <v>1.4999999999999999E-2</v>
      </c>
      <c r="F34">
        <v>2.5000000000000001E-2</v>
      </c>
      <c r="G34">
        <v>1.375E-2</v>
      </c>
      <c r="I34">
        <v>1.4450000000000001</v>
      </c>
      <c r="J34">
        <v>6.64</v>
      </c>
      <c r="K34">
        <v>1.48</v>
      </c>
      <c r="L34">
        <v>1.4450000000000001</v>
      </c>
      <c r="M34">
        <v>2.7524999999999999</v>
      </c>
    </row>
    <row r="35" spans="1:15" x14ac:dyDescent="0.35">
      <c r="A35" t="s">
        <v>107</v>
      </c>
      <c r="B35" t="s">
        <v>4</v>
      </c>
      <c r="C35">
        <v>0.02</v>
      </c>
      <c r="D35">
        <v>7.0000000000000007E-2</v>
      </c>
      <c r="E35">
        <v>0.105</v>
      </c>
      <c r="F35">
        <v>0.01</v>
      </c>
      <c r="G35">
        <v>5.1250000000000004E-2</v>
      </c>
      <c r="I35">
        <v>0.68500000000000005</v>
      </c>
      <c r="J35">
        <v>0</v>
      </c>
      <c r="K35">
        <v>1.47</v>
      </c>
      <c r="L35">
        <v>0.7</v>
      </c>
      <c r="M35">
        <v>0.71375000000000011</v>
      </c>
    </row>
    <row r="40" spans="1:15" x14ac:dyDescent="0.35">
      <c r="B40" t="s">
        <v>16</v>
      </c>
      <c r="C40">
        <f>AVERAGE(C22:C35)</f>
        <v>0.20821428571428574</v>
      </c>
      <c r="D40">
        <f>AVERAGE(D22:D35)</f>
        <v>0.56115384615384634</v>
      </c>
      <c r="E40">
        <f>AVERAGE(E22:E35)</f>
        <v>0.8639285714285716</v>
      </c>
      <c r="F40">
        <f>AVERAGE(F22:F35)</f>
        <v>0.88607142857142862</v>
      </c>
      <c r="G40">
        <f>AVERAGE(G22:G35)</f>
        <v>0.62083333333333335</v>
      </c>
      <c r="I40">
        <f>AVERAGE(I22:I35)</f>
        <v>1.0349999999999999</v>
      </c>
      <c r="J40">
        <f>AVERAGE(J22:J35)</f>
        <v>1.5485714285714285</v>
      </c>
      <c r="K40">
        <f>AVERAGE(K22:K35)</f>
        <v>1.399642857142857</v>
      </c>
      <c r="L40">
        <f>AVERAGE(L22:L35)</f>
        <v>1.3925000000000001</v>
      </c>
      <c r="M40">
        <f>AVERAGE(M22:M35)</f>
        <v>1.3439285714285716</v>
      </c>
    </row>
    <row r="41" spans="1:15" x14ac:dyDescent="0.35">
      <c r="B41" t="s">
        <v>15</v>
      </c>
      <c r="C41">
        <f>STDEV(C22:C35)</f>
        <v>0.4111831294375608</v>
      </c>
      <c r="D41">
        <f>STDEV(D22:D35)</f>
        <v>0.55152876113487881</v>
      </c>
      <c r="E41">
        <f>STDEV(E22:E35)</f>
        <v>1.3015141752403805</v>
      </c>
      <c r="F41">
        <f>STDEV(F22:F35)</f>
        <v>1.0696659769282195</v>
      </c>
      <c r="G41">
        <f>STDEV(G22:G35)</f>
        <v>0.76205910610436345</v>
      </c>
      <c r="I41">
        <f>STDEV(I22:I35)</f>
        <v>0.91626961097703097</v>
      </c>
      <c r="J41">
        <f>STDEV(J22:J35)</f>
        <v>1.6326104964035459</v>
      </c>
      <c r="K41">
        <f>STDEV(K22:K35)</f>
        <v>1.056020221771917</v>
      </c>
      <c r="L41">
        <f>STDEV(L22:L35)</f>
        <v>0.92449310435502963</v>
      </c>
      <c r="M41">
        <f>STDEV(M22:M35)</f>
        <v>0.72847160488304485</v>
      </c>
    </row>
    <row r="45" spans="1:15" ht="23.5" x14ac:dyDescent="0.35">
      <c r="A45" s="1" t="s">
        <v>35</v>
      </c>
      <c r="O45" s="10"/>
    </row>
    <row r="46" spans="1:15" x14ac:dyDescent="0.35">
      <c r="O46" s="10"/>
    </row>
    <row r="47" spans="1:15" ht="14.5" customHeight="1" x14ac:dyDescent="0.35">
      <c r="A47" s="22" t="s">
        <v>36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5"/>
    </row>
    <row r="48" spans="1:15" ht="14.5" customHeight="1" x14ac:dyDescent="0.35">
      <c r="A48" s="20"/>
      <c r="B48" s="20"/>
      <c r="C48" s="20" t="s">
        <v>37</v>
      </c>
      <c r="D48" s="20"/>
      <c r="E48" s="20" t="s">
        <v>38</v>
      </c>
      <c r="F48" s="20"/>
      <c r="G48" s="20" t="s">
        <v>39</v>
      </c>
      <c r="H48" s="20"/>
      <c r="I48" s="20" t="s">
        <v>40</v>
      </c>
      <c r="J48" s="20"/>
      <c r="K48" s="20" t="s">
        <v>41</v>
      </c>
      <c r="L48" s="20"/>
      <c r="M48" s="20" t="s">
        <v>42</v>
      </c>
      <c r="N48" s="20"/>
      <c r="O48" s="15"/>
    </row>
    <row r="49" spans="1:15" x14ac:dyDescent="0.35">
      <c r="A49" s="8" t="s">
        <v>70</v>
      </c>
      <c r="B49" s="8"/>
      <c r="C49" s="3">
        <v>6.9169999999999998</v>
      </c>
      <c r="D49" s="8"/>
      <c r="E49" s="3">
        <v>1</v>
      </c>
      <c r="F49" s="8"/>
      <c r="G49" s="3">
        <v>6.9169999999999998</v>
      </c>
      <c r="H49" s="8"/>
      <c r="I49" s="3">
        <v>14.46</v>
      </c>
      <c r="J49" s="8"/>
      <c r="K49" s="3" t="s">
        <v>69</v>
      </c>
      <c r="L49" s="8"/>
      <c r="M49" s="3">
        <v>0.376</v>
      </c>
      <c r="N49" s="8"/>
      <c r="O49" s="11"/>
    </row>
    <row r="50" spans="1:15" ht="29" x14ac:dyDescent="0.35">
      <c r="A50" s="8" t="s">
        <v>71</v>
      </c>
      <c r="B50" s="8"/>
      <c r="C50" s="3" t="s">
        <v>81</v>
      </c>
      <c r="D50" s="8"/>
      <c r="E50" s="3">
        <v>1</v>
      </c>
      <c r="F50" s="8"/>
      <c r="G50" s="3" t="s">
        <v>81</v>
      </c>
      <c r="H50" s="8"/>
      <c r="I50" s="3">
        <v>2E-3</v>
      </c>
      <c r="J50" s="8"/>
      <c r="K50" s="3">
        <v>0.96499999999999997</v>
      </c>
      <c r="L50" s="8"/>
      <c r="M50" s="3">
        <v>0</v>
      </c>
      <c r="N50" s="8"/>
      <c r="O50" s="11"/>
    </row>
    <row r="51" spans="1:15" x14ac:dyDescent="0.35">
      <c r="A51" s="8" t="s">
        <v>45</v>
      </c>
      <c r="B51" s="8"/>
      <c r="C51" s="3">
        <v>11.48</v>
      </c>
      <c r="D51" s="8"/>
      <c r="E51" s="3">
        <v>24</v>
      </c>
      <c r="F51" s="8"/>
      <c r="G51" s="3">
        <v>0.47799999999999998</v>
      </c>
      <c r="H51" s="8"/>
      <c r="I51" s="3"/>
      <c r="J51" s="8"/>
      <c r="K51" s="3"/>
      <c r="L51" s="8"/>
      <c r="M51" s="3"/>
      <c r="N51" s="8"/>
      <c r="O51" s="11"/>
    </row>
    <row r="52" spans="1:15" ht="15" thickBot="1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6"/>
    </row>
    <row r="53" spans="1:15" ht="14.5" customHeight="1" x14ac:dyDescent="0.35">
      <c r="A53" s="21" t="s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7"/>
    </row>
    <row r="54" spans="1:15" x14ac:dyDescent="0.35">
      <c r="O54" s="10"/>
    </row>
    <row r="55" spans="1:15" ht="14.5" customHeight="1" x14ac:dyDescent="0.35">
      <c r="A55" s="22" t="s">
        <v>47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5"/>
    </row>
    <row r="56" spans="1:15" ht="14.5" customHeight="1" x14ac:dyDescent="0.35">
      <c r="A56" s="20"/>
      <c r="B56" s="20"/>
      <c r="C56" s="20" t="s">
        <v>37</v>
      </c>
      <c r="D56" s="20"/>
      <c r="E56" s="20" t="s">
        <v>38</v>
      </c>
      <c r="F56" s="20"/>
      <c r="G56" s="20" t="s">
        <v>39</v>
      </c>
      <c r="H56" s="20"/>
      <c r="I56" s="20" t="s">
        <v>40</v>
      </c>
      <c r="J56" s="20"/>
      <c r="K56" s="20" t="s">
        <v>41</v>
      </c>
      <c r="L56" s="20"/>
      <c r="M56" s="20" t="s">
        <v>42</v>
      </c>
      <c r="N56" s="20"/>
      <c r="O56" s="15"/>
    </row>
    <row r="57" spans="1:15" x14ac:dyDescent="0.35">
      <c r="A57" s="8" t="s">
        <v>48</v>
      </c>
      <c r="B57" s="8"/>
      <c r="C57" s="3">
        <v>0.54100000000000004</v>
      </c>
      <c r="D57" s="8"/>
      <c r="E57" s="3">
        <v>1</v>
      </c>
      <c r="F57" s="8"/>
      <c r="G57" s="3">
        <v>0.54100000000000004</v>
      </c>
      <c r="H57" s="8"/>
      <c r="I57" s="3">
        <v>0.73499999999999999</v>
      </c>
      <c r="J57" s="8"/>
      <c r="K57" s="3">
        <v>0.4</v>
      </c>
      <c r="L57" s="8"/>
      <c r="M57" s="3">
        <v>0.03</v>
      </c>
      <c r="N57" s="8"/>
      <c r="O57" s="11"/>
    </row>
    <row r="58" spans="1:15" x14ac:dyDescent="0.35">
      <c r="A58" s="8" t="s">
        <v>45</v>
      </c>
      <c r="B58" s="8"/>
      <c r="C58" s="3">
        <v>17.661999999999999</v>
      </c>
      <c r="D58" s="8"/>
      <c r="E58" s="3">
        <v>24</v>
      </c>
      <c r="F58" s="8"/>
      <c r="G58" s="3">
        <v>0.73599999999999999</v>
      </c>
      <c r="H58" s="8"/>
      <c r="I58" s="3"/>
      <c r="J58" s="8"/>
      <c r="K58" s="3"/>
      <c r="L58" s="8"/>
      <c r="M58" s="3"/>
      <c r="N58" s="8"/>
      <c r="O58" s="11"/>
    </row>
    <row r="59" spans="1:15" ht="15" thickBot="1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6"/>
    </row>
    <row r="60" spans="1:15" ht="14.5" customHeight="1" x14ac:dyDescent="0.35">
      <c r="A60" s="21" t="s">
        <v>46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7"/>
    </row>
    <row r="61" spans="1:15" x14ac:dyDescent="0.35">
      <c r="O61" s="10"/>
    </row>
    <row r="62" spans="1:15" x14ac:dyDescent="0.35">
      <c r="O62" s="10"/>
    </row>
    <row r="63" spans="1:15" ht="17.5" x14ac:dyDescent="0.35">
      <c r="A63" s="4" t="s">
        <v>49</v>
      </c>
      <c r="O63" s="10"/>
    </row>
    <row r="64" spans="1:15" x14ac:dyDescent="0.35">
      <c r="O64" s="10"/>
    </row>
    <row r="65" spans="1:15" ht="15.5" x14ac:dyDescent="0.35">
      <c r="A65" s="5" t="s">
        <v>53</v>
      </c>
      <c r="O65" s="10"/>
    </row>
    <row r="66" spans="1:15" x14ac:dyDescent="0.35">
      <c r="O66" s="10"/>
    </row>
    <row r="67" spans="1:15" x14ac:dyDescent="0.35">
      <c r="O67" s="10"/>
    </row>
    <row r="68" spans="1:15" x14ac:dyDescent="0.35">
      <c r="O68" s="10"/>
    </row>
    <row r="69" spans="1:15" x14ac:dyDescent="0.35">
      <c r="O69" s="10"/>
    </row>
    <row r="70" spans="1:15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</sheetData>
  <mergeCells count="20">
    <mergeCell ref="A52:N52"/>
    <mergeCell ref="A53:N53"/>
    <mergeCell ref="A55:N55"/>
    <mergeCell ref="A56:B56"/>
    <mergeCell ref="A47:N47"/>
    <mergeCell ref="A48:B48"/>
    <mergeCell ref="C48:D48"/>
    <mergeCell ref="E48:F48"/>
    <mergeCell ref="G48:H48"/>
    <mergeCell ref="I48:J48"/>
    <mergeCell ref="K48:L48"/>
    <mergeCell ref="M48:N48"/>
    <mergeCell ref="M56:N56"/>
    <mergeCell ref="A59:N59"/>
    <mergeCell ref="A60:N60"/>
    <mergeCell ref="C56:D56"/>
    <mergeCell ref="E56:F56"/>
    <mergeCell ref="G56:H56"/>
    <mergeCell ref="I56:J56"/>
    <mergeCell ref="K56:L5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</vt:i4>
      </vt:variant>
    </vt:vector>
  </HeadingPairs>
  <TitlesOfParts>
    <vt:vector size="17" baseType="lpstr">
      <vt:lpstr>Anthropometric data</vt:lpstr>
      <vt:lpstr>Weight and power</vt:lpstr>
      <vt:lpstr>SL training</vt:lpstr>
      <vt:lpstr>SL lab</vt:lpstr>
      <vt:lpstr>SL vs. SL</vt:lpstr>
      <vt:lpstr>Sensoboard</vt:lpstr>
      <vt:lpstr>1LEC</vt:lpstr>
      <vt:lpstr>1LEO</vt:lpstr>
      <vt:lpstr>TBAP</vt:lpstr>
      <vt:lpstr>TBML</vt:lpstr>
      <vt:lpstr>'1LEC'!Druckbereich</vt:lpstr>
      <vt:lpstr>'1LEO'!Druckbereich</vt:lpstr>
      <vt:lpstr>Sensoboard!Druckbereich</vt:lpstr>
      <vt:lpstr>'SL lab'!Druckbereich</vt:lpstr>
      <vt:lpstr>'SL training'!Druckbereich</vt:lpstr>
      <vt:lpstr>TBAP!Druckbereich</vt:lpstr>
      <vt:lpstr>TBML!Druckbereich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2018-11-08T12:22:02Z</dcterms:modified>
</cp:coreProperties>
</file>