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4915" windowHeight="11895" activeTab="2"/>
  </bookViews>
  <sheets>
    <sheet name="Repeat 1" sheetId="1" r:id="rId1"/>
    <sheet name="Repeat 2" sheetId="2" r:id="rId2"/>
    <sheet name="Repeat 3" sheetId="3" r:id="rId3"/>
  </sheets>
  <calcPr calcId="145621"/>
</workbook>
</file>

<file path=xl/calcChain.xml><?xml version="1.0" encoding="utf-8"?>
<calcChain xmlns="http://schemas.openxmlformats.org/spreadsheetml/2006/main">
  <c r="E36" i="3" l="1"/>
  <c r="D36" i="3"/>
  <c r="C36" i="3"/>
  <c r="B36" i="3"/>
  <c r="E36" i="2"/>
  <c r="D36" i="2"/>
  <c r="C36" i="2"/>
  <c r="B36" i="2"/>
  <c r="E38" i="1"/>
  <c r="D38" i="1"/>
  <c r="D15" i="1"/>
  <c r="C33" i="3"/>
  <c r="D33" i="3"/>
  <c r="E33" i="3"/>
  <c r="B33" i="3"/>
  <c r="C33" i="2"/>
  <c r="D33" i="2"/>
  <c r="E33" i="2"/>
  <c r="B33" i="2"/>
  <c r="C35" i="1"/>
  <c r="D35" i="1"/>
  <c r="E35" i="1"/>
  <c r="B35" i="1"/>
  <c r="K28" i="2"/>
  <c r="B28" i="3"/>
  <c r="E27" i="3"/>
  <c r="E28" i="3"/>
  <c r="B14" i="3" l="1"/>
  <c r="C14" i="2"/>
  <c r="J28" i="2" l="1"/>
  <c r="I28" i="2"/>
  <c r="H28" i="2"/>
  <c r="K27" i="3"/>
  <c r="K28" i="3" s="1"/>
  <c r="J27" i="3"/>
  <c r="J28" i="3" s="1"/>
  <c r="I27" i="3"/>
  <c r="I28" i="3" s="1"/>
  <c r="H27" i="3"/>
  <c r="H28" i="3" s="1"/>
  <c r="D27" i="3"/>
  <c r="D28" i="3" s="1"/>
  <c r="C27" i="3"/>
  <c r="C28" i="3" s="1"/>
  <c r="B27" i="3"/>
  <c r="K13" i="3"/>
  <c r="K14" i="3" s="1"/>
  <c r="J13" i="3"/>
  <c r="J14" i="3" s="1"/>
  <c r="I13" i="3"/>
  <c r="I14" i="3" s="1"/>
  <c r="H13" i="3"/>
  <c r="H14" i="3" s="1"/>
  <c r="E13" i="3"/>
  <c r="E14" i="3" s="1"/>
  <c r="D13" i="3"/>
  <c r="D14" i="3" s="1"/>
  <c r="C13" i="3"/>
  <c r="C14" i="3" s="1"/>
  <c r="B13" i="3"/>
  <c r="K27" i="2"/>
  <c r="J27" i="2"/>
  <c r="I27" i="2"/>
  <c r="H27" i="2"/>
  <c r="E27" i="2"/>
  <c r="E28" i="2" s="1"/>
  <c r="D27" i="2"/>
  <c r="D28" i="2" s="1"/>
  <c r="C27" i="2"/>
  <c r="C28" i="2" s="1"/>
  <c r="B27" i="2"/>
  <c r="B28" i="2" s="1"/>
  <c r="K13" i="2"/>
  <c r="K14" i="2" s="1"/>
  <c r="J13" i="2"/>
  <c r="J14" i="2" s="1"/>
  <c r="I13" i="2"/>
  <c r="I14" i="2" s="1"/>
  <c r="H13" i="2"/>
  <c r="H14" i="2" s="1"/>
  <c r="E13" i="2"/>
  <c r="E14" i="2" s="1"/>
  <c r="D13" i="2"/>
  <c r="D14" i="2" s="1"/>
  <c r="C13" i="2"/>
  <c r="B13" i="2"/>
  <c r="B14" i="2" s="1"/>
  <c r="C29" i="1" l="1"/>
  <c r="D29" i="1"/>
  <c r="E29" i="1"/>
  <c r="B29" i="1"/>
  <c r="C15" i="1"/>
  <c r="E15" i="1"/>
  <c r="H15" i="1"/>
  <c r="I15" i="1"/>
  <c r="J15" i="1"/>
  <c r="K15" i="1"/>
  <c r="B15" i="1"/>
  <c r="I29" i="1"/>
  <c r="H29" i="1"/>
  <c r="J29" i="1"/>
  <c r="K29" i="1"/>
  <c r="K28" i="1" l="1"/>
  <c r="J28" i="1"/>
  <c r="I28" i="1"/>
  <c r="H28" i="1"/>
  <c r="E28" i="1"/>
  <c r="D28" i="1"/>
  <c r="C28" i="1"/>
  <c r="B28" i="1"/>
  <c r="K14" i="1"/>
  <c r="J14" i="1"/>
  <c r="I14" i="1"/>
  <c r="H14" i="1"/>
  <c r="E14" i="1"/>
  <c r="D14" i="1"/>
  <c r="C14" i="1"/>
  <c r="B14" i="1"/>
</calcChain>
</file>

<file path=xl/sharedStrings.xml><?xml version="1.0" encoding="utf-8"?>
<sst xmlns="http://schemas.openxmlformats.org/spreadsheetml/2006/main" count="111" uniqueCount="13">
  <si>
    <t>Slide</t>
  </si>
  <si>
    <t>No Staining</t>
  </si>
  <si>
    <t>Diffuse staining</t>
  </si>
  <si>
    <t>Punctate staining</t>
  </si>
  <si>
    <t>Staining of large bodies</t>
  </si>
  <si>
    <t>Media</t>
  </si>
  <si>
    <t>Solvent</t>
  </si>
  <si>
    <t>Monomer</t>
  </si>
  <si>
    <t>Oligomer</t>
  </si>
  <si>
    <t>%</t>
  </si>
  <si>
    <t>Positive staining</t>
  </si>
  <si>
    <t>Negative staining</t>
  </si>
  <si>
    <t>Inclusions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</si>
</sst>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zoomScale="70" zoomScaleNormal="70" workbookViewId="0">
      <selection activeCell="B49" sqref="B49"/>
    </sheetView>
  </sheetViews>
  <sheetFormatPr defaultRowHeight="15" x14ac:dyDescent="0.25"/>
  <cols>
    <col min="1" max="1" width="18.7109375" bestFit="1" customWidth="1"/>
    <col min="2" max="2" width="12.42578125" bestFit="1" customWidth="1"/>
    <col min="3" max="3" width="17.140625" bestFit="1" customWidth="1"/>
    <col min="4" max="4" width="18.42578125" bestFit="1" customWidth="1"/>
    <col min="5" max="5" width="25.140625" bestFit="1" customWidth="1"/>
    <col min="8" max="8" width="12.42578125" bestFit="1" customWidth="1"/>
    <col min="9" max="9" width="17.140625" bestFit="1" customWidth="1"/>
    <col min="10" max="10" width="18.42578125" bestFit="1" customWidth="1"/>
    <col min="11" max="11" width="25.140625" bestFit="1" customWidth="1"/>
  </cols>
  <sheetData>
    <row r="2" spans="1:11" x14ac:dyDescent="0.25">
      <c r="A2" t="s">
        <v>5</v>
      </c>
      <c r="G2" t="s">
        <v>6</v>
      </c>
    </row>
    <row r="3" spans="1:11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G3" t="s">
        <v>0</v>
      </c>
      <c r="H3" t="s">
        <v>1</v>
      </c>
      <c r="I3" t="s">
        <v>2</v>
      </c>
      <c r="J3" t="s">
        <v>3</v>
      </c>
      <c r="K3" t="s">
        <v>4</v>
      </c>
    </row>
    <row r="4" spans="1:11" x14ac:dyDescent="0.25">
      <c r="A4">
        <v>1</v>
      </c>
      <c r="B4">
        <v>171</v>
      </c>
      <c r="C4">
        <v>19</v>
      </c>
      <c r="D4">
        <v>10</v>
      </c>
      <c r="E4">
        <v>0</v>
      </c>
      <c r="G4">
        <v>1</v>
      </c>
      <c r="H4">
        <v>196</v>
      </c>
      <c r="I4">
        <v>0</v>
      </c>
      <c r="J4">
        <v>4</v>
      </c>
      <c r="K4">
        <v>0</v>
      </c>
    </row>
    <row r="5" spans="1:11" x14ac:dyDescent="0.25">
      <c r="A5">
        <v>2</v>
      </c>
      <c r="B5">
        <v>168</v>
      </c>
      <c r="C5">
        <v>17</v>
      </c>
      <c r="D5">
        <v>15</v>
      </c>
      <c r="E5">
        <v>0</v>
      </c>
      <c r="G5">
        <v>2</v>
      </c>
      <c r="H5">
        <v>189</v>
      </c>
      <c r="I5">
        <v>4</v>
      </c>
      <c r="J5">
        <v>7</v>
      </c>
      <c r="K5">
        <v>0</v>
      </c>
    </row>
    <row r="6" spans="1:11" x14ac:dyDescent="0.25">
      <c r="A6">
        <v>3</v>
      </c>
      <c r="B6">
        <v>182</v>
      </c>
      <c r="C6">
        <v>11</v>
      </c>
      <c r="D6">
        <v>7</v>
      </c>
      <c r="E6">
        <v>0</v>
      </c>
      <c r="G6">
        <v>3</v>
      </c>
      <c r="H6">
        <v>180</v>
      </c>
      <c r="I6">
        <v>9</v>
      </c>
      <c r="J6">
        <v>11</v>
      </c>
      <c r="K6">
        <v>0</v>
      </c>
    </row>
    <row r="7" spans="1:11" x14ac:dyDescent="0.25">
      <c r="A7">
        <v>4</v>
      </c>
      <c r="B7">
        <v>166</v>
      </c>
      <c r="C7">
        <v>24</v>
      </c>
      <c r="D7">
        <v>10</v>
      </c>
      <c r="E7">
        <v>0</v>
      </c>
      <c r="G7">
        <v>4</v>
      </c>
      <c r="H7">
        <v>184</v>
      </c>
      <c r="I7">
        <v>12</v>
      </c>
      <c r="J7">
        <v>4</v>
      </c>
      <c r="K7">
        <v>0</v>
      </c>
    </row>
    <row r="8" spans="1:11" x14ac:dyDescent="0.25">
      <c r="A8">
        <v>5</v>
      </c>
      <c r="B8">
        <v>171</v>
      </c>
      <c r="C8">
        <v>21</v>
      </c>
      <c r="D8">
        <v>8</v>
      </c>
      <c r="E8">
        <v>0</v>
      </c>
      <c r="G8">
        <v>5</v>
      </c>
      <c r="H8">
        <v>189</v>
      </c>
      <c r="I8">
        <v>4</v>
      </c>
      <c r="J8">
        <v>7</v>
      </c>
      <c r="K8">
        <v>0</v>
      </c>
    </row>
    <row r="9" spans="1:11" x14ac:dyDescent="0.25">
      <c r="A9">
        <v>6</v>
      </c>
      <c r="B9">
        <v>185</v>
      </c>
      <c r="C9">
        <v>7</v>
      </c>
      <c r="D9">
        <v>8</v>
      </c>
      <c r="E9">
        <v>0</v>
      </c>
      <c r="G9">
        <v>6</v>
      </c>
      <c r="H9">
        <v>196</v>
      </c>
      <c r="I9">
        <v>4</v>
      </c>
      <c r="J9">
        <v>0</v>
      </c>
      <c r="K9">
        <v>0</v>
      </c>
    </row>
    <row r="10" spans="1:11" x14ac:dyDescent="0.25">
      <c r="A10">
        <v>7</v>
      </c>
      <c r="B10">
        <v>185</v>
      </c>
      <c r="C10">
        <v>8</v>
      </c>
      <c r="D10">
        <v>7</v>
      </c>
      <c r="E10">
        <v>0</v>
      </c>
      <c r="G10">
        <v>7</v>
      </c>
      <c r="H10">
        <v>174</v>
      </c>
      <c r="I10">
        <v>11</v>
      </c>
      <c r="J10">
        <v>15</v>
      </c>
      <c r="K10">
        <v>0</v>
      </c>
    </row>
    <row r="11" spans="1:11" x14ac:dyDescent="0.25">
      <c r="A11">
        <v>8</v>
      </c>
      <c r="B11">
        <v>194</v>
      </c>
      <c r="C11">
        <v>2</v>
      </c>
      <c r="D11">
        <v>4</v>
      </c>
      <c r="E11">
        <v>0</v>
      </c>
      <c r="G11">
        <v>8</v>
      </c>
      <c r="H11">
        <v>188</v>
      </c>
      <c r="I11">
        <v>5</v>
      </c>
      <c r="J11">
        <v>7</v>
      </c>
      <c r="K11">
        <v>0</v>
      </c>
    </row>
    <row r="12" spans="1:11" x14ac:dyDescent="0.25">
      <c r="A12">
        <v>9</v>
      </c>
      <c r="B12">
        <v>198</v>
      </c>
      <c r="C12">
        <v>0</v>
      </c>
      <c r="D12">
        <v>2</v>
      </c>
      <c r="E12">
        <v>0</v>
      </c>
      <c r="G12">
        <v>9</v>
      </c>
      <c r="H12">
        <v>178</v>
      </c>
      <c r="I12">
        <v>4</v>
      </c>
      <c r="J12">
        <v>18</v>
      </c>
      <c r="K12">
        <v>0</v>
      </c>
    </row>
    <row r="13" spans="1:11" x14ac:dyDescent="0.25">
      <c r="A13">
        <v>10</v>
      </c>
      <c r="B13">
        <v>183</v>
      </c>
      <c r="C13">
        <v>6</v>
      </c>
      <c r="D13">
        <v>11</v>
      </c>
      <c r="E13">
        <v>0</v>
      </c>
      <c r="G13">
        <v>10</v>
      </c>
      <c r="H13">
        <v>186</v>
      </c>
      <c r="I13">
        <v>10</v>
      </c>
      <c r="J13">
        <v>4</v>
      </c>
      <c r="K13">
        <v>0</v>
      </c>
    </row>
    <row r="14" spans="1:11" x14ac:dyDescent="0.25">
      <c r="B14">
        <f>AVERAGE(B4:B13)</f>
        <v>180.3</v>
      </c>
      <c r="C14">
        <f>AVERAGE(C4:C13)</f>
        <v>11.5</v>
      </c>
      <c r="D14">
        <f>AVERAGE(D4:D13)</f>
        <v>8.1999999999999993</v>
      </c>
      <c r="E14">
        <f>AVERAGE(E4:E13)</f>
        <v>0</v>
      </c>
      <c r="H14">
        <f>AVERAGE(H4:H13)</f>
        <v>186</v>
      </c>
      <c r="I14">
        <f>AVERAGE(I4:I13)</f>
        <v>6.3</v>
      </c>
      <c r="J14">
        <f>AVERAGE(J4:J13)</f>
        <v>7.7</v>
      </c>
      <c r="K14">
        <f>AVERAGE(K4:K13)</f>
        <v>0</v>
      </c>
    </row>
    <row r="15" spans="1:11" x14ac:dyDescent="0.25">
      <c r="A15" t="s">
        <v>9</v>
      </c>
      <c r="B15">
        <f>(B14/200)*100</f>
        <v>90.15</v>
      </c>
      <c r="C15">
        <f t="shared" ref="C15:K15" si="0">(C14/200)*100</f>
        <v>5.75</v>
      </c>
      <c r="D15">
        <f t="shared" si="0"/>
        <v>4.0999999999999996</v>
      </c>
      <c r="E15">
        <f t="shared" si="0"/>
        <v>0</v>
      </c>
      <c r="G15" t="s">
        <v>9</v>
      </c>
      <c r="H15">
        <f t="shared" si="0"/>
        <v>93</v>
      </c>
      <c r="I15">
        <f t="shared" si="0"/>
        <v>3.15</v>
      </c>
      <c r="J15">
        <f t="shared" si="0"/>
        <v>3.85</v>
      </c>
      <c r="K15">
        <f t="shared" si="0"/>
        <v>0</v>
      </c>
    </row>
    <row r="16" spans="1:11" x14ac:dyDescent="0.25">
      <c r="A16" t="s">
        <v>7</v>
      </c>
      <c r="G16" t="s">
        <v>8</v>
      </c>
    </row>
    <row r="17" spans="1:11" x14ac:dyDescent="0.25">
      <c r="A17" t="s">
        <v>0</v>
      </c>
      <c r="B17" t="s">
        <v>1</v>
      </c>
      <c r="C17" t="s">
        <v>2</v>
      </c>
      <c r="D17" t="s">
        <v>3</v>
      </c>
      <c r="E17" t="s">
        <v>4</v>
      </c>
      <c r="G17" t="s">
        <v>0</v>
      </c>
      <c r="H17" t="s">
        <v>1</v>
      </c>
      <c r="I17" t="s">
        <v>2</v>
      </c>
      <c r="J17" t="s">
        <v>3</v>
      </c>
      <c r="K17" t="s">
        <v>4</v>
      </c>
    </row>
    <row r="18" spans="1:11" x14ac:dyDescent="0.25">
      <c r="A18">
        <v>1</v>
      </c>
      <c r="B18">
        <v>138</v>
      </c>
      <c r="C18">
        <v>40</v>
      </c>
      <c r="D18">
        <v>13</v>
      </c>
      <c r="E18">
        <v>9</v>
      </c>
      <c r="G18">
        <v>1</v>
      </c>
      <c r="H18">
        <v>25</v>
      </c>
      <c r="I18">
        <v>77</v>
      </c>
      <c r="J18">
        <v>53</v>
      </c>
      <c r="K18">
        <v>47</v>
      </c>
    </row>
    <row r="19" spans="1:11" x14ac:dyDescent="0.25">
      <c r="A19">
        <v>2</v>
      </c>
      <c r="B19">
        <v>89</v>
      </c>
      <c r="C19">
        <v>68</v>
      </c>
      <c r="D19">
        <v>33</v>
      </c>
      <c r="E19">
        <v>10</v>
      </c>
      <c r="G19">
        <v>2</v>
      </c>
      <c r="H19">
        <v>44</v>
      </c>
      <c r="I19">
        <v>55</v>
      </c>
      <c r="J19">
        <v>55</v>
      </c>
      <c r="K19">
        <v>46</v>
      </c>
    </row>
    <row r="20" spans="1:11" x14ac:dyDescent="0.25">
      <c r="A20">
        <v>3</v>
      </c>
      <c r="B20">
        <v>87</v>
      </c>
      <c r="C20">
        <v>79</v>
      </c>
      <c r="D20">
        <v>26</v>
      </c>
      <c r="E20">
        <v>8</v>
      </c>
      <c r="G20">
        <v>3</v>
      </c>
      <c r="H20">
        <v>63</v>
      </c>
      <c r="I20">
        <v>82</v>
      </c>
      <c r="J20">
        <v>42</v>
      </c>
      <c r="K20">
        <v>13</v>
      </c>
    </row>
    <row r="21" spans="1:11" x14ac:dyDescent="0.25">
      <c r="A21">
        <v>4</v>
      </c>
      <c r="B21">
        <v>73</v>
      </c>
      <c r="C21">
        <v>74</v>
      </c>
      <c r="D21">
        <v>45</v>
      </c>
      <c r="E21">
        <v>8</v>
      </c>
      <c r="G21">
        <v>4</v>
      </c>
      <c r="H21">
        <v>58</v>
      </c>
      <c r="I21">
        <v>94</v>
      </c>
      <c r="J21">
        <v>45</v>
      </c>
      <c r="K21">
        <v>3</v>
      </c>
    </row>
    <row r="22" spans="1:11" x14ac:dyDescent="0.25">
      <c r="A22">
        <v>5</v>
      </c>
      <c r="B22">
        <v>81</v>
      </c>
      <c r="C22">
        <v>69</v>
      </c>
      <c r="D22">
        <v>37</v>
      </c>
      <c r="E22">
        <v>13</v>
      </c>
      <c r="G22">
        <v>5</v>
      </c>
      <c r="H22">
        <v>39</v>
      </c>
      <c r="I22">
        <v>93</v>
      </c>
      <c r="J22">
        <v>59</v>
      </c>
      <c r="K22">
        <v>9</v>
      </c>
    </row>
    <row r="23" spans="1:11" x14ac:dyDescent="0.25">
      <c r="A23">
        <v>6</v>
      </c>
      <c r="B23">
        <v>113</v>
      </c>
      <c r="C23">
        <v>60</v>
      </c>
      <c r="D23">
        <v>25</v>
      </c>
      <c r="E23">
        <v>2</v>
      </c>
      <c r="G23">
        <v>6</v>
      </c>
      <c r="H23">
        <v>24</v>
      </c>
      <c r="I23">
        <v>79</v>
      </c>
      <c r="J23">
        <v>69</v>
      </c>
      <c r="K23">
        <v>28</v>
      </c>
    </row>
    <row r="24" spans="1:11" x14ac:dyDescent="0.25">
      <c r="A24">
        <v>7</v>
      </c>
      <c r="B24">
        <v>98</v>
      </c>
      <c r="C24">
        <v>63</v>
      </c>
      <c r="D24">
        <v>32</v>
      </c>
      <c r="E24">
        <v>7</v>
      </c>
      <c r="G24">
        <v>7</v>
      </c>
      <c r="H24">
        <v>26</v>
      </c>
      <c r="I24">
        <v>61</v>
      </c>
      <c r="J24">
        <v>65</v>
      </c>
      <c r="K24">
        <v>49</v>
      </c>
    </row>
    <row r="25" spans="1:11" x14ac:dyDescent="0.25">
      <c r="A25">
        <v>8</v>
      </c>
      <c r="B25">
        <v>96</v>
      </c>
      <c r="C25">
        <v>55</v>
      </c>
      <c r="D25">
        <v>43</v>
      </c>
      <c r="E25">
        <v>6</v>
      </c>
      <c r="G25">
        <v>8</v>
      </c>
      <c r="H25">
        <v>27</v>
      </c>
      <c r="I25">
        <v>59</v>
      </c>
      <c r="J25">
        <v>74</v>
      </c>
      <c r="K25">
        <v>40</v>
      </c>
    </row>
    <row r="26" spans="1:11" x14ac:dyDescent="0.25">
      <c r="A26">
        <v>9</v>
      </c>
      <c r="B26">
        <v>106</v>
      </c>
      <c r="C26">
        <v>54</v>
      </c>
      <c r="D26">
        <v>37</v>
      </c>
      <c r="E26">
        <v>3</v>
      </c>
      <c r="G26">
        <v>9</v>
      </c>
      <c r="H26">
        <v>47</v>
      </c>
      <c r="I26">
        <v>75</v>
      </c>
      <c r="J26">
        <v>58</v>
      </c>
      <c r="K26">
        <v>20</v>
      </c>
    </row>
    <row r="27" spans="1:11" x14ac:dyDescent="0.25">
      <c r="A27">
        <v>10</v>
      </c>
      <c r="B27">
        <v>90</v>
      </c>
      <c r="C27">
        <v>66</v>
      </c>
      <c r="D27">
        <v>40</v>
      </c>
      <c r="E27">
        <v>4</v>
      </c>
      <c r="G27">
        <v>10</v>
      </c>
      <c r="H27">
        <v>18</v>
      </c>
      <c r="I27">
        <v>92</v>
      </c>
      <c r="J27">
        <v>47</v>
      </c>
      <c r="K27">
        <v>43</v>
      </c>
    </row>
    <row r="28" spans="1:11" x14ac:dyDescent="0.25">
      <c r="B28">
        <f>AVERAGE(B18:B27)</f>
        <v>97.1</v>
      </c>
      <c r="C28">
        <f>AVERAGE(C18:C27)</f>
        <v>62.8</v>
      </c>
      <c r="D28">
        <f>AVERAGE(D18:D27)</f>
        <v>33.1</v>
      </c>
      <c r="E28">
        <f>AVERAGE(E18:E27)</f>
        <v>7</v>
      </c>
      <c r="H28">
        <f>AVERAGE(H18:H27)</f>
        <v>37.1</v>
      </c>
      <c r="I28">
        <f>AVERAGE(I18:I27)</f>
        <v>76.7</v>
      </c>
      <c r="J28">
        <f>AVERAGE(J18:J27)</f>
        <v>56.7</v>
      </c>
      <c r="K28">
        <f>AVERAGE(K18:K27)</f>
        <v>29.8</v>
      </c>
    </row>
    <row r="29" spans="1:11" x14ac:dyDescent="0.25">
      <c r="B29">
        <f>(B28/200)*100</f>
        <v>48.55</v>
      </c>
      <c r="C29">
        <f t="shared" ref="C29:E29" si="1">(C28/200)*100</f>
        <v>31.4</v>
      </c>
      <c r="D29">
        <f t="shared" si="1"/>
        <v>16.55</v>
      </c>
      <c r="E29">
        <f t="shared" si="1"/>
        <v>3.5000000000000004</v>
      </c>
      <c r="H29">
        <f>(37.1/200)*100</f>
        <v>18.55</v>
      </c>
      <c r="I29">
        <f>(76.7/200)*100</f>
        <v>38.35</v>
      </c>
      <c r="J29">
        <f>(56.7/200)*100</f>
        <v>28.35</v>
      </c>
      <c r="K29">
        <f>(29.8/200)*100</f>
        <v>14.899999999999999</v>
      </c>
    </row>
    <row r="33" spans="1:5" x14ac:dyDescent="0.25">
      <c r="B33" t="s">
        <v>5</v>
      </c>
      <c r="C33" t="s">
        <v>6</v>
      </c>
      <c r="D33" t="s">
        <v>7</v>
      </c>
      <c r="E33" t="s">
        <v>8</v>
      </c>
    </row>
    <row r="34" spans="1:5" x14ac:dyDescent="0.25">
      <c r="A34" t="s">
        <v>11</v>
      </c>
      <c r="B34">
        <v>90.15</v>
      </c>
      <c r="C34">
        <v>93</v>
      </c>
      <c r="D34">
        <v>48.55</v>
      </c>
      <c r="E34">
        <v>18.55</v>
      </c>
    </row>
    <row r="35" spans="1:5" x14ac:dyDescent="0.25">
      <c r="A35" t="s">
        <v>10</v>
      </c>
      <c r="B35">
        <f>100-B34</f>
        <v>9.8499999999999943</v>
      </c>
      <c r="C35">
        <f t="shared" ref="C35:E35" si="2">100-C34</f>
        <v>7</v>
      </c>
      <c r="D35">
        <f t="shared" si="2"/>
        <v>51.45</v>
      </c>
      <c r="E35">
        <f t="shared" si="2"/>
        <v>81.45</v>
      </c>
    </row>
    <row r="37" spans="1:5" x14ac:dyDescent="0.25">
      <c r="B37" t="s">
        <v>5</v>
      </c>
      <c r="C37" t="s">
        <v>6</v>
      </c>
      <c r="D37" t="s">
        <v>7</v>
      </c>
      <c r="E37" t="s">
        <v>8</v>
      </c>
    </row>
    <row r="38" spans="1:5" x14ac:dyDescent="0.25">
      <c r="A38" s="1" t="s">
        <v>12</v>
      </c>
      <c r="B38">
        <v>4.0999999999999996</v>
      </c>
      <c r="C38">
        <v>3.85</v>
      </c>
      <c r="D38">
        <f>D29+E29</f>
        <v>20.05</v>
      </c>
      <c r="E38">
        <f>J29+K29</f>
        <v>43.25</v>
      </c>
    </row>
    <row r="39" spans="1:5" x14ac:dyDescent="0.25">
      <c r="A39" s="1"/>
    </row>
    <row r="40" spans="1:5" x14ac:dyDescent="0.25">
      <c r="A4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9" zoomScale="70" zoomScaleNormal="70" workbookViewId="0">
      <selection activeCell="D53" sqref="D53:H53"/>
    </sheetView>
  </sheetViews>
  <sheetFormatPr defaultRowHeight="15" x14ac:dyDescent="0.25"/>
  <cols>
    <col min="1" max="1" width="17.7109375" bestFit="1" customWidth="1"/>
    <col min="2" max="2" width="12" bestFit="1" customWidth="1"/>
    <col min="3" max="3" width="15" bestFit="1" customWidth="1"/>
    <col min="4" max="4" width="18.140625" bestFit="1" customWidth="1"/>
    <col min="5" max="5" width="23.5703125" bestFit="1" customWidth="1"/>
    <col min="8" max="8" width="12" bestFit="1" customWidth="1"/>
    <col min="9" max="9" width="15" bestFit="1" customWidth="1"/>
    <col min="10" max="10" width="18.140625" bestFit="1" customWidth="1"/>
    <col min="11" max="11" width="23.5703125" bestFit="1" customWidth="1"/>
  </cols>
  <sheetData>
    <row r="1" spans="1:11" x14ac:dyDescent="0.25">
      <c r="A1" t="s">
        <v>5</v>
      </c>
      <c r="G1" t="s">
        <v>6</v>
      </c>
    </row>
    <row r="2" spans="1:1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G2" t="s">
        <v>0</v>
      </c>
      <c r="H2" t="s">
        <v>1</v>
      </c>
      <c r="I2" t="s">
        <v>2</v>
      </c>
      <c r="J2" t="s">
        <v>3</v>
      </c>
      <c r="K2" t="s">
        <v>4</v>
      </c>
    </row>
    <row r="3" spans="1:11" x14ac:dyDescent="0.25">
      <c r="A3">
        <v>1</v>
      </c>
      <c r="B3">
        <v>92</v>
      </c>
      <c r="C3">
        <v>101</v>
      </c>
      <c r="D3">
        <v>4</v>
      </c>
      <c r="E3">
        <v>3</v>
      </c>
      <c r="G3">
        <v>1</v>
      </c>
      <c r="H3">
        <v>135</v>
      </c>
      <c r="I3">
        <v>59</v>
      </c>
      <c r="J3">
        <v>4</v>
      </c>
      <c r="K3">
        <v>2</v>
      </c>
    </row>
    <row r="4" spans="1:11" x14ac:dyDescent="0.25">
      <c r="A4">
        <v>2</v>
      </c>
      <c r="B4">
        <v>140</v>
      </c>
      <c r="C4">
        <v>56</v>
      </c>
      <c r="D4">
        <v>4</v>
      </c>
      <c r="E4">
        <v>0</v>
      </c>
      <c r="G4">
        <v>2</v>
      </c>
      <c r="H4">
        <v>113</v>
      </c>
      <c r="I4">
        <v>82</v>
      </c>
      <c r="J4">
        <v>5</v>
      </c>
      <c r="K4">
        <v>0</v>
      </c>
    </row>
    <row r="5" spans="1:11" x14ac:dyDescent="0.25">
      <c r="A5">
        <v>3</v>
      </c>
      <c r="B5">
        <v>99</v>
      </c>
      <c r="C5">
        <v>98</v>
      </c>
      <c r="D5">
        <v>2</v>
      </c>
      <c r="E5">
        <v>1</v>
      </c>
      <c r="G5">
        <v>3</v>
      </c>
      <c r="H5">
        <v>120</v>
      </c>
      <c r="I5">
        <v>76</v>
      </c>
      <c r="J5">
        <v>4</v>
      </c>
      <c r="K5">
        <v>0</v>
      </c>
    </row>
    <row r="6" spans="1:11" x14ac:dyDescent="0.25">
      <c r="A6">
        <v>4</v>
      </c>
      <c r="B6">
        <v>144</v>
      </c>
      <c r="C6">
        <v>54</v>
      </c>
      <c r="D6">
        <v>2</v>
      </c>
      <c r="E6">
        <v>0</v>
      </c>
      <c r="G6">
        <v>4</v>
      </c>
      <c r="H6">
        <v>176</v>
      </c>
      <c r="I6">
        <v>24</v>
      </c>
      <c r="J6">
        <v>0</v>
      </c>
      <c r="K6">
        <v>0</v>
      </c>
    </row>
    <row r="7" spans="1:11" x14ac:dyDescent="0.25">
      <c r="A7">
        <v>5</v>
      </c>
      <c r="B7">
        <v>117</v>
      </c>
      <c r="C7">
        <v>77</v>
      </c>
      <c r="D7">
        <v>3</v>
      </c>
      <c r="E7">
        <v>3</v>
      </c>
      <c r="G7">
        <v>5</v>
      </c>
      <c r="H7">
        <v>142</v>
      </c>
      <c r="I7">
        <v>35</v>
      </c>
      <c r="J7">
        <v>10</v>
      </c>
      <c r="K7">
        <v>12</v>
      </c>
    </row>
    <row r="8" spans="1:11" x14ac:dyDescent="0.25">
      <c r="A8">
        <v>6</v>
      </c>
      <c r="B8">
        <v>144</v>
      </c>
      <c r="C8">
        <v>49</v>
      </c>
      <c r="D8">
        <v>5</v>
      </c>
      <c r="E8">
        <v>2</v>
      </c>
      <c r="G8">
        <v>6</v>
      </c>
      <c r="H8">
        <v>119</v>
      </c>
      <c r="I8">
        <v>76</v>
      </c>
      <c r="J8">
        <v>5</v>
      </c>
      <c r="K8">
        <v>0</v>
      </c>
    </row>
    <row r="9" spans="1:11" x14ac:dyDescent="0.25">
      <c r="A9">
        <v>7</v>
      </c>
      <c r="B9">
        <v>142</v>
      </c>
      <c r="C9">
        <v>58</v>
      </c>
      <c r="D9">
        <v>0</v>
      </c>
      <c r="E9">
        <v>0</v>
      </c>
      <c r="G9">
        <v>7</v>
      </c>
      <c r="H9">
        <v>119</v>
      </c>
      <c r="I9">
        <v>80</v>
      </c>
      <c r="J9">
        <v>0</v>
      </c>
      <c r="K9">
        <v>1</v>
      </c>
    </row>
    <row r="10" spans="1:11" x14ac:dyDescent="0.25">
      <c r="A10">
        <v>8</v>
      </c>
      <c r="B10">
        <v>108</v>
      </c>
      <c r="C10">
        <v>89</v>
      </c>
      <c r="D10">
        <v>2</v>
      </c>
      <c r="E10">
        <v>1</v>
      </c>
      <c r="G10">
        <v>8</v>
      </c>
      <c r="H10">
        <v>122</v>
      </c>
      <c r="I10">
        <v>70</v>
      </c>
      <c r="J10">
        <v>2</v>
      </c>
      <c r="K10">
        <v>0</v>
      </c>
    </row>
    <row r="11" spans="1:11" x14ac:dyDescent="0.25">
      <c r="A11">
        <v>9</v>
      </c>
      <c r="B11">
        <v>95</v>
      </c>
      <c r="C11">
        <v>94</v>
      </c>
      <c r="D11">
        <v>9</v>
      </c>
      <c r="E11">
        <v>2</v>
      </c>
      <c r="G11">
        <v>9</v>
      </c>
      <c r="H11">
        <v>126</v>
      </c>
      <c r="I11">
        <v>73</v>
      </c>
      <c r="J11">
        <v>1</v>
      </c>
      <c r="K11">
        <v>0</v>
      </c>
    </row>
    <row r="12" spans="1:11" x14ac:dyDescent="0.25">
      <c r="A12">
        <v>10</v>
      </c>
      <c r="B12">
        <v>111</v>
      </c>
      <c r="C12">
        <v>90</v>
      </c>
      <c r="D12">
        <v>1</v>
      </c>
      <c r="E12">
        <v>0</v>
      </c>
      <c r="G12">
        <v>10</v>
      </c>
      <c r="H12">
        <v>109</v>
      </c>
      <c r="I12">
        <v>89</v>
      </c>
      <c r="J12">
        <v>1</v>
      </c>
      <c r="K12">
        <v>1</v>
      </c>
    </row>
    <row r="13" spans="1:11" x14ac:dyDescent="0.25">
      <c r="B13">
        <f>AVERAGE(B3:B12)</f>
        <v>119.2</v>
      </c>
      <c r="C13">
        <f>AVERAGE(C3:C12)</f>
        <v>76.599999999999994</v>
      </c>
      <c r="D13">
        <f>AVERAGE(D3:D12)</f>
        <v>3.2</v>
      </c>
      <c r="E13">
        <f>AVERAGE(E3:E12)</f>
        <v>1.2</v>
      </c>
      <c r="H13">
        <f>AVERAGE(H3:H12)</f>
        <v>128.1</v>
      </c>
      <c r="I13">
        <f>AVERAGE(I3:I12)</f>
        <v>66.400000000000006</v>
      </c>
      <c r="J13">
        <f>AVERAGE(J3:J12)</f>
        <v>3.2</v>
      </c>
      <c r="K13">
        <f>AVERAGE(K3:K12)</f>
        <v>1.6</v>
      </c>
    </row>
    <row r="14" spans="1:11" x14ac:dyDescent="0.25">
      <c r="A14" t="s">
        <v>9</v>
      </c>
      <c r="B14">
        <f>(B13/200)*100</f>
        <v>59.599999999999994</v>
      </c>
      <c r="C14">
        <f>(C13/200)*100</f>
        <v>38.299999999999997</v>
      </c>
      <c r="D14">
        <f t="shared" ref="D14:K14" si="0">(D13/200)*100</f>
        <v>1.6</v>
      </c>
      <c r="E14">
        <f t="shared" si="0"/>
        <v>0.6</v>
      </c>
      <c r="G14" t="s">
        <v>9</v>
      </c>
      <c r="H14">
        <f t="shared" si="0"/>
        <v>64.05</v>
      </c>
      <c r="I14">
        <f t="shared" si="0"/>
        <v>33.200000000000003</v>
      </c>
      <c r="J14">
        <f t="shared" si="0"/>
        <v>1.6</v>
      </c>
      <c r="K14">
        <f t="shared" si="0"/>
        <v>0.8</v>
      </c>
    </row>
    <row r="15" spans="1:11" x14ac:dyDescent="0.25">
      <c r="A15" t="s">
        <v>7</v>
      </c>
      <c r="G15" t="s">
        <v>8</v>
      </c>
    </row>
    <row r="16" spans="1:11" x14ac:dyDescent="0.25">
      <c r="A16" t="s">
        <v>0</v>
      </c>
      <c r="B16" t="s">
        <v>1</v>
      </c>
      <c r="C16" t="s">
        <v>2</v>
      </c>
      <c r="D16" t="s">
        <v>3</v>
      </c>
      <c r="E16" t="s">
        <v>4</v>
      </c>
      <c r="G16" t="s">
        <v>0</v>
      </c>
      <c r="H16" t="s">
        <v>1</v>
      </c>
      <c r="I16" t="s">
        <v>2</v>
      </c>
      <c r="J16" t="s">
        <v>3</v>
      </c>
      <c r="K16" t="s">
        <v>4</v>
      </c>
    </row>
    <row r="17" spans="1:11" x14ac:dyDescent="0.25">
      <c r="A17">
        <v>1</v>
      </c>
      <c r="B17">
        <v>72</v>
      </c>
      <c r="C17">
        <v>99</v>
      </c>
      <c r="D17">
        <v>23</v>
      </c>
      <c r="E17">
        <v>6</v>
      </c>
      <c r="G17">
        <v>1</v>
      </c>
      <c r="H17">
        <v>90</v>
      </c>
      <c r="I17">
        <v>87</v>
      </c>
      <c r="J17">
        <v>10</v>
      </c>
      <c r="K17">
        <v>4</v>
      </c>
    </row>
    <row r="18" spans="1:11" x14ac:dyDescent="0.25">
      <c r="A18">
        <v>2</v>
      </c>
      <c r="B18">
        <v>53</v>
      </c>
      <c r="C18">
        <v>124</v>
      </c>
      <c r="D18">
        <v>10</v>
      </c>
      <c r="E18">
        <v>13</v>
      </c>
      <c r="G18">
        <v>2</v>
      </c>
      <c r="H18">
        <v>63</v>
      </c>
      <c r="I18">
        <v>84</v>
      </c>
      <c r="J18">
        <v>32</v>
      </c>
      <c r="K18">
        <v>21</v>
      </c>
    </row>
    <row r="19" spans="1:11" x14ac:dyDescent="0.25">
      <c r="A19">
        <v>3</v>
      </c>
      <c r="B19">
        <v>84</v>
      </c>
      <c r="C19">
        <v>91</v>
      </c>
      <c r="D19">
        <v>22</v>
      </c>
      <c r="E19">
        <v>3</v>
      </c>
      <c r="G19">
        <v>3</v>
      </c>
      <c r="H19">
        <v>28</v>
      </c>
      <c r="I19">
        <v>119</v>
      </c>
      <c r="J19">
        <v>27</v>
      </c>
      <c r="K19">
        <v>26</v>
      </c>
    </row>
    <row r="20" spans="1:11" x14ac:dyDescent="0.25">
      <c r="A20">
        <v>4</v>
      </c>
      <c r="B20">
        <v>49</v>
      </c>
      <c r="C20">
        <v>104</v>
      </c>
      <c r="D20">
        <v>31</v>
      </c>
      <c r="E20">
        <v>16</v>
      </c>
      <c r="G20">
        <v>4</v>
      </c>
      <c r="H20">
        <v>33</v>
      </c>
      <c r="I20">
        <v>119</v>
      </c>
      <c r="J20">
        <v>27</v>
      </c>
      <c r="K20">
        <v>21</v>
      </c>
    </row>
    <row r="21" spans="1:11" x14ac:dyDescent="0.25">
      <c r="A21">
        <v>5</v>
      </c>
      <c r="B21">
        <v>26</v>
      </c>
      <c r="C21">
        <v>153</v>
      </c>
      <c r="D21">
        <v>19</v>
      </c>
      <c r="E21">
        <v>2</v>
      </c>
      <c r="G21">
        <v>5</v>
      </c>
      <c r="H21">
        <v>21</v>
      </c>
      <c r="I21">
        <v>132</v>
      </c>
      <c r="J21">
        <v>29</v>
      </c>
      <c r="K21">
        <v>18</v>
      </c>
    </row>
    <row r="22" spans="1:11" x14ac:dyDescent="0.25">
      <c r="A22">
        <v>6</v>
      </c>
      <c r="B22">
        <v>53</v>
      </c>
      <c r="C22">
        <v>100</v>
      </c>
      <c r="D22">
        <v>29</v>
      </c>
      <c r="E22">
        <v>18</v>
      </c>
      <c r="G22">
        <v>6</v>
      </c>
      <c r="H22">
        <v>24</v>
      </c>
      <c r="I22">
        <v>107</v>
      </c>
      <c r="J22">
        <v>34</v>
      </c>
      <c r="K22">
        <v>35</v>
      </c>
    </row>
    <row r="23" spans="1:11" x14ac:dyDescent="0.25">
      <c r="A23">
        <v>7</v>
      </c>
      <c r="B23">
        <v>32</v>
      </c>
      <c r="C23">
        <v>132</v>
      </c>
      <c r="D23">
        <v>20</v>
      </c>
      <c r="E23">
        <v>16</v>
      </c>
      <c r="G23">
        <v>7</v>
      </c>
      <c r="H23">
        <v>37</v>
      </c>
      <c r="I23">
        <v>114</v>
      </c>
      <c r="J23">
        <v>26</v>
      </c>
      <c r="K23">
        <v>23</v>
      </c>
    </row>
    <row r="24" spans="1:11" x14ac:dyDescent="0.25">
      <c r="A24">
        <v>8</v>
      </c>
      <c r="B24">
        <v>35</v>
      </c>
      <c r="C24">
        <v>120</v>
      </c>
      <c r="D24">
        <v>21</v>
      </c>
      <c r="E24">
        <v>24</v>
      </c>
      <c r="G24">
        <v>8</v>
      </c>
      <c r="H24">
        <v>49</v>
      </c>
      <c r="I24">
        <v>115</v>
      </c>
      <c r="J24">
        <v>20</v>
      </c>
      <c r="K24">
        <v>16</v>
      </c>
    </row>
    <row r="25" spans="1:11" x14ac:dyDescent="0.25">
      <c r="A25">
        <v>9</v>
      </c>
      <c r="B25">
        <v>41</v>
      </c>
      <c r="C25">
        <v>131</v>
      </c>
      <c r="D25">
        <v>10</v>
      </c>
      <c r="E25">
        <v>18</v>
      </c>
      <c r="G25">
        <v>9</v>
      </c>
      <c r="H25">
        <v>65</v>
      </c>
      <c r="I25">
        <v>94</v>
      </c>
      <c r="J25">
        <v>24</v>
      </c>
      <c r="K25">
        <v>17</v>
      </c>
    </row>
    <row r="26" spans="1:11" x14ac:dyDescent="0.25">
      <c r="A26">
        <v>10</v>
      </c>
      <c r="B26">
        <v>36</v>
      </c>
      <c r="C26">
        <v>132</v>
      </c>
      <c r="D26">
        <v>13</v>
      </c>
      <c r="E26">
        <v>19</v>
      </c>
      <c r="G26">
        <v>10</v>
      </c>
      <c r="H26">
        <v>62</v>
      </c>
      <c r="I26">
        <v>116</v>
      </c>
      <c r="J26">
        <v>14</v>
      </c>
      <c r="K26">
        <v>8</v>
      </c>
    </row>
    <row r="27" spans="1:11" x14ac:dyDescent="0.25">
      <c r="B27">
        <f>AVERAGE(B17:B26)</f>
        <v>48.1</v>
      </c>
      <c r="C27">
        <f>AVERAGE(C17:C26)</f>
        <v>118.6</v>
      </c>
      <c r="D27">
        <f>AVERAGE(D17:D26)</f>
        <v>19.8</v>
      </c>
      <c r="E27">
        <f>AVERAGE(E17:E26)</f>
        <v>13.5</v>
      </c>
      <c r="H27">
        <f>AVERAGE(H17:H26)</f>
        <v>47.2</v>
      </c>
      <c r="I27">
        <f>AVERAGE(I17:I26)</f>
        <v>108.7</v>
      </c>
      <c r="J27">
        <f>AVERAGE(J17:J26)</f>
        <v>24.3</v>
      </c>
      <c r="K27">
        <f>AVERAGE(K17:K26)</f>
        <v>18.899999999999999</v>
      </c>
    </row>
    <row r="28" spans="1:11" x14ac:dyDescent="0.25">
      <c r="B28">
        <f>(B27/200)*100</f>
        <v>24.05</v>
      </c>
      <c r="C28">
        <f t="shared" ref="C28:E28" si="1">(C27/200)*100</f>
        <v>59.3</v>
      </c>
      <c r="D28">
        <f t="shared" si="1"/>
        <v>9.9</v>
      </c>
      <c r="E28">
        <f t="shared" si="1"/>
        <v>6.75</v>
      </c>
      <c r="H28">
        <f>(H27/200)*100</f>
        <v>23.6</v>
      </c>
      <c r="I28">
        <f>(I27/200)*100</f>
        <v>54.35</v>
      </c>
      <c r="J28">
        <f>(J27/200)*100</f>
        <v>12.15</v>
      </c>
      <c r="K28">
        <f>(K27/200)*100</f>
        <v>9.4499999999999993</v>
      </c>
    </row>
    <row r="31" spans="1:11" x14ac:dyDescent="0.25">
      <c r="B31" t="s">
        <v>5</v>
      </c>
      <c r="C31" t="s">
        <v>6</v>
      </c>
      <c r="D31" t="s">
        <v>7</v>
      </c>
      <c r="E31" t="s">
        <v>8</v>
      </c>
    </row>
    <row r="32" spans="1:11" x14ac:dyDescent="0.25">
      <c r="A32" t="s">
        <v>11</v>
      </c>
      <c r="B32">
        <v>59.6</v>
      </c>
      <c r="C32">
        <v>64.05</v>
      </c>
      <c r="D32">
        <v>24.05</v>
      </c>
      <c r="E32">
        <v>23.6</v>
      </c>
    </row>
    <row r="33" spans="1:5" x14ac:dyDescent="0.25">
      <c r="A33" t="s">
        <v>10</v>
      </c>
      <c r="B33">
        <f>100-B32</f>
        <v>40.4</v>
      </c>
      <c r="C33">
        <f t="shared" ref="C33:E33" si="2">100-C32</f>
        <v>35.950000000000003</v>
      </c>
      <c r="D33">
        <f t="shared" si="2"/>
        <v>75.95</v>
      </c>
      <c r="E33">
        <f t="shared" si="2"/>
        <v>76.400000000000006</v>
      </c>
    </row>
    <row r="35" spans="1:5" x14ac:dyDescent="0.25">
      <c r="B35" t="s">
        <v>5</v>
      </c>
      <c r="C35" t="s">
        <v>6</v>
      </c>
      <c r="D35" t="s">
        <v>7</v>
      </c>
      <c r="E35" t="s">
        <v>8</v>
      </c>
    </row>
    <row r="36" spans="1:5" x14ac:dyDescent="0.25">
      <c r="A36" s="1" t="s">
        <v>12</v>
      </c>
      <c r="B36">
        <f>D14+E14</f>
        <v>2.2000000000000002</v>
      </c>
      <c r="C36">
        <f>J14+K14</f>
        <v>2.4000000000000004</v>
      </c>
      <c r="D36">
        <f>D28+E28</f>
        <v>16.649999999999999</v>
      </c>
      <c r="E36">
        <f>J28+K28</f>
        <v>21.6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80" zoomScaleNormal="80" workbookViewId="0">
      <selection activeCell="N30" sqref="N30"/>
    </sheetView>
  </sheetViews>
  <sheetFormatPr defaultRowHeight="15" x14ac:dyDescent="0.25"/>
  <cols>
    <col min="1" max="1" width="16.5703125" bestFit="1" customWidth="1"/>
    <col min="2" max="2" width="11.140625" bestFit="1" customWidth="1"/>
    <col min="3" max="3" width="15" bestFit="1" customWidth="1"/>
    <col min="4" max="4" width="16.42578125" bestFit="1" customWidth="1"/>
    <col min="5" max="5" width="22.140625" bestFit="1" customWidth="1"/>
    <col min="10" max="10" width="18.42578125" bestFit="1" customWidth="1"/>
    <col min="11" max="11" width="25.140625" bestFit="1" customWidth="1"/>
  </cols>
  <sheetData>
    <row r="1" spans="1:11" x14ac:dyDescent="0.25">
      <c r="A1" t="s">
        <v>5</v>
      </c>
      <c r="G1" t="s">
        <v>6</v>
      </c>
    </row>
    <row r="2" spans="1:1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G2" t="s">
        <v>0</v>
      </c>
      <c r="H2" t="s">
        <v>1</v>
      </c>
      <c r="I2" t="s">
        <v>2</v>
      </c>
      <c r="J2" t="s">
        <v>3</v>
      </c>
      <c r="K2" t="s">
        <v>4</v>
      </c>
    </row>
    <row r="3" spans="1:11" x14ac:dyDescent="0.25">
      <c r="A3">
        <v>1</v>
      </c>
      <c r="B3">
        <v>29</v>
      </c>
      <c r="C3">
        <v>140</v>
      </c>
      <c r="D3">
        <v>13</v>
      </c>
      <c r="E3">
        <v>18</v>
      </c>
      <c r="G3">
        <v>1</v>
      </c>
      <c r="H3">
        <v>110</v>
      </c>
      <c r="I3">
        <v>68</v>
      </c>
      <c r="J3">
        <v>12</v>
      </c>
      <c r="K3">
        <v>10</v>
      </c>
    </row>
    <row r="4" spans="1:11" x14ac:dyDescent="0.25">
      <c r="A4">
        <v>2</v>
      </c>
      <c r="B4">
        <v>30</v>
      </c>
      <c r="C4">
        <v>123</v>
      </c>
      <c r="D4">
        <v>22</v>
      </c>
      <c r="E4">
        <v>25</v>
      </c>
      <c r="G4">
        <v>2</v>
      </c>
      <c r="H4">
        <v>66</v>
      </c>
      <c r="I4">
        <v>112</v>
      </c>
      <c r="J4">
        <v>8</v>
      </c>
      <c r="K4">
        <v>14</v>
      </c>
    </row>
    <row r="5" spans="1:11" x14ac:dyDescent="0.25">
      <c r="A5">
        <v>3</v>
      </c>
      <c r="B5">
        <v>11</v>
      </c>
      <c r="C5">
        <v>148</v>
      </c>
      <c r="D5">
        <v>21</v>
      </c>
      <c r="E5">
        <v>20</v>
      </c>
      <c r="G5">
        <v>3</v>
      </c>
      <c r="H5">
        <v>100</v>
      </c>
      <c r="I5">
        <v>75</v>
      </c>
      <c r="J5">
        <v>12</v>
      </c>
      <c r="K5">
        <v>13</v>
      </c>
    </row>
    <row r="6" spans="1:11" x14ac:dyDescent="0.25">
      <c r="A6">
        <v>4</v>
      </c>
      <c r="B6">
        <v>28</v>
      </c>
      <c r="C6">
        <v>152</v>
      </c>
      <c r="D6">
        <v>8</v>
      </c>
      <c r="E6">
        <v>12</v>
      </c>
      <c r="G6">
        <v>4</v>
      </c>
      <c r="H6">
        <v>58</v>
      </c>
      <c r="I6">
        <v>109</v>
      </c>
      <c r="J6">
        <v>16</v>
      </c>
      <c r="K6">
        <v>17</v>
      </c>
    </row>
    <row r="7" spans="1:11" x14ac:dyDescent="0.25">
      <c r="A7">
        <v>5</v>
      </c>
      <c r="B7">
        <v>9</v>
      </c>
      <c r="C7">
        <v>152</v>
      </c>
      <c r="D7">
        <v>20</v>
      </c>
      <c r="E7">
        <v>19</v>
      </c>
      <c r="G7">
        <v>5</v>
      </c>
      <c r="H7">
        <v>109</v>
      </c>
      <c r="I7">
        <v>84</v>
      </c>
      <c r="J7">
        <v>4</v>
      </c>
      <c r="K7">
        <v>3</v>
      </c>
    </row>
    <row r="8" spans="1:11" x14ac:dyDescent="0.25">
      <c r="A8">
        <v>6</v>
      </c>
      <c r="B8">
        <v>76</v>
      </c>
      <c r="C8">
        <v>87</v>
      </c>
      <c r="D8">
        <v>25</v>
      </c>
      <c r="E8">
        <v>12</v>
      </c>
      <c r="G8">
        <v>6</v>
      </c>
      <c r="H8">
        <v>69</v>
      </c>
      <c r="I8">
        <v>111</v>
      </c>
      <c r="J8">
        <v>7</v>
      </c>
      <c r="K8">
        <v>13</v>
      </c>
    </row>
    <row r="9" spans="1:11" x14ac:dyDescent="0.25">
      <c r="A9">
        <v>7</v>
      </c>
      <c r="B9">
        <v>62</v>
      </c>
      <c r="C9">
        <v>107</v>
      </c>
      <c r="D9">
        <v>12</v>
      </c>
      <c r="E9">
        <v>20</v>
      </c>
      <c r="G9">
        <v>7</v>
      </c>
      <c r="H9">
        <v>106</v>
      </c>
      <c r="I9">
        <v>84</v>
      </c>
      <c r="J9">
        <v>4</v>
      </c>
      <c r="K9">
        <v>6</v>
      </c>
    </row>
    <row r="10" spans="1:11" x14ac:dyDescent="0.25">
      <c r="A10">
        <v>8</v>
      </c>
      <c r="B10">
        <v>81</v>
      </c>
      <c r="C10">
        <v>92</v>
      </c>
      <c r="D10">
        <v>14</v>
      </c>
      <c r="E10">
        <v>12</v>
      </c>
      <c r="G10">
        <v>8</v>
      </c>
      <c r="H10">
        <v>67</v>
      </c>
      <c r="I10">
        <v>114</v>
      </c>
      <c r="J10">
        <v>10</v>
      </c>
      <c r="K10">
        <v>10</v>
      </c>
    </row>
    <row r="11" spans="1:11" x14ac:dyDescent="0.25">
      <c r="A11">
        <v>9</v>
      </c>
      <c r="B11">
        <v>105</v>
      </c>
      <c r="C11">
        <v>73</v>
      </c>
      <c r="D11">
        <v>8</v>
      </c>
      <c r="E11">
        <v>14</v>
      </c>
      <c r="G11">
        <v>9</v>
      </c>
      <c r="H11">
        <v>73</v>
      </c>
      <c r="I11">
        <v>107</v>
      </c>
      <c r="J11">
        <v>9</v>
      </c>
      <c r="K11">
        <v>11</v>
      </c>
    </row>
    <row r="12" spans="1:11" x14ac:dyDescent="0.25">
      <c r="A12">
        <v>10</v>
      </c>
      <c r="B12">
        <v>47</v>
      </c>
      <c r="C12">
        <v>125</v>
      </c>
      <c r="D12">
        <v>10</v>
      </c>
      <c r="E12">
        <v>18</v>
      </c>
      <c r="G12">
        <v>10</v>
      </c>
      <c r="H12">
        <v>116</v>
      </c>
      <c r="I12">
        <v>73</v>
      </c>
      <c r="J12">
        <v>7</v>
      </c>
      <c r="K12">
        <v>4</v>
      </c>
    </row>
    <row r="13" spans="1:11" x14ac:dyDescent="0.25">
      <c r="B13">
        <f>AVERAGE(B3:B12)</f>
        <v>47.8</v>
      </c>
      <c r="C13">
        <f>AVERAGE(C3:C12)</f>
        <v>119.9</v>
      </c>
      <c r="D13">
        <f>AVERAGE(D3:D12)</f>
        <v>15.3</v>
      </c>
      <c r="E13">
        <f>AVERAGE(E3:E12)</f>
        <v>17</v>
      </c>
      <c r="H13">
        <f>AVERAGE(H3:H12)</f>
        <v>87.4</v>
      </c>
      <c r="I13">
        <f>AVERAGE(I3:I12)</f>
        <v>93.7</v>
      </c>
      <c r="J13">
        <f>AVERAGE(J3:J12)</f>
        <v>8.9</v>
      </c>
      <c r="K13">
        <f>AVERAGE(K3:K12)</f>
        <v>10.1</v>
      </c>
    </row>
    <row r="14" spans="1:11" x14ac:dyDescent="0.25">
      <c r="A14" t="s">
        <v>9</v>
      </c>
      <c r="B14">
        <f>(B13/200)*100</f>
        <v>23.9</v>
      </c>
      <c r="C14">
        <f t="shared" ref="C14:K14" si="0">(C13/200)*100</f>
        <v>59.95</v>
      </c>
      <c r="D14">
        <f t="shared" si="0"/>
        <v>7.6499999999999995</v>
      </c>
      <c r="E14">
        <f t="shared" si="0"/>
        <v>8.5</v>
      </c>
      <c r="G14" t="s">
        <v>9</v>
      </c>
      <c r="H14">
        <f t="shared" si="0"/>
        <v>43.7</v>
      </c>
      <c r="I14">
        <f t="shared" si="0"/>
        <v>46.85</v>
      </c>
      <c r="J14">
        <f t="shared" si="0"/>
        <v>4.45</v>
      </c>
      <c r="K14">
        <f t="shared" si="0"/>
        <v>5.05</v>
      </c>
    </row>
    <row r="15" spans="1:11" x14ac:dyDescent="0.25">
      <c r="A15" t="s">
        <v>7</v>
      </c>
      <c r="G15" t="s">
        <v>8</v>
      </c>
    </row>
    <row r="16" spans="1:11" x14ac:dyDescent="0.25">
      <c r="A16" t="s">
        <v>0</v>
      </c>
      <c r="B16" t="s">
        <v>1</v>
      </c>
      <c r="C16" t="s">
        <v>2</v>
      </c>
      <c r="D16" t="s">
        <v>3</v>
      </c>
      <c r="E16" t="s">
        <v>4</v>
      </c>
      <c r="G16" t="s">
        <v>0</v>
      </c>
      <c r="H16" t="s">
        <v>1</v>
      </c>
      <c r="I16" t="s">
        <v>2</v>
      </c>
      <c r="J16" t="s">
        <v>3</v>
      </c>
      <c r="K16" t="s">
        <v>4</v>
      </c>
    </row>
    <row r="17" spans="1:11" x14ac:dyDescent="0.25">
      <c r="A17">
        <v>1</v>
      </c>
      <c r="B17">
        <v>41</v>
      </c>
      <c r="C17">
        <v>124</v>
      </c>
      <c r="D17">
        <v>21</v>
      </c>
      <c r="E17">
        <v>14</v>
      </c>
      <c r="G17">
        <v>1</v>
      </c>
      <c r="H17">
        <v>12</v>
      </c>
      <c r="I17">
        <v>82</v>
      </c>
      <c r="J17">
        <v>44</v>
      </c>
      <c r="K17">
        <v>62</v>
      </c>
    </row>
    <row r="18" spans="1:11" x14ac:dyDescent="0.25">
      <c r="A18">
        <v>2</v>
      </c>
      <c r="B18">
        <v>94</v>
      </c>
      <c r="C18">
        <v>97</v>
      </c>
      <c r="D18">
        <v>4</v>
      </c>
      <c r="E18">
        <v>5</v>
      </c>
      <c r="G18">
        <v>2</v>
      </c>
      <c r="H18">
        <v>25</v>
      </c>
      <c r="I18">
        <v>76</v>
      </c>
      <c r="J18">
        <v>38</v>
      </c>
      <c r="K18">
        <v>61</v>
      </c>
    </row>
    <row r="19" spans="1:11" x14ac:dyDescent="0.25">
      <c r="A19">
        <v>3</v>
      </c>
      <c r="B19">
        <v>63</v>
      </c>
      <c r="C19">
        <v>97</v>
      </c>
      <c r="D19">
        <v>29</v>
      </c>
      <c r="E19">
        <v>11</v>
      </c>
      <c r="G19">
        <v>3</v>
      </c>
      <c r="H19">
        <v>5</v>
      </c>
      <c r="I19">
        <v>91</v>
      </c>
      <c r="J19">
        <v>33</v>
      </c>
      <c r="K19">
        <v>71</v>
      </c>
    </row>
    <row r="20" spans="1:11" x14ac:dyDescent="0.25">
      <c r="A20">
        <v>4</v>
      </c>
      <c r="B20">
        <v>53</v>
      </c>
      <c r="C20">
        <v>112</v>
      </c>
      <c r="D20">
        <v>15</v>
      </c>
      <c r="E20">
        <v>20</v>
      </c>
      <c r="G20">
        <v>4</v>
      </c>
      <c r="H20">
        <v>3</v>
      </c>
      <c r="I20">
        <v>85</v>
      </c>
      <c r="J20">
        <v>44</v>
      </c>
      <c r="K20">
        <v>68</v>
      </c>
    </row>
    <row r="21" spans="1:11" x14ac:dyDescent="0.25">
      <c r="A21">
        <v>5</v>
      </c>
      <c r="B21">
        <v>81</v>
      </c>
      <c r="C21">
        <v>107</v>
      </c>
      <c r="D21">
        <v>6</v>
      </c>
      <c r="E21">
        <v>6</v>
      </c>
      <c r="G21">
        <v>5</v>
      </c>
      <c r="H21">
        <v>22</v>
      </c>
      <c r="I21">
        <v>112</v>
      </c>
      <c r="J21">
        <v>45</v>
      </c>
      <c r="K21">
        <v>21</v>
      </c>
    </row>
    <row r="22" spans="1:11" x14ac:dyDescent="0.25">
      <c r="A22">
        <v>6</v>
      </c>
      <c r="B22">
        <v>80</v>
      </c>
      <c r="C22">
        <v>91</v>
      </c>
      <c r="D22">
        <v>16</v>
      </c>
      <c r="E22">
        <v>13</v>
      </c>
      <c r="G22">
        <v>6</v>
      </c>
      <c r="H22">
        <v>13</v>
      </c>
      <c r="I22">
        <v>79</v>
      </c>
      <c r="J22">
        <v>38</v>
      </c>
      <c r="K22">
        <v>70</v>
      </c>
    </row>
    <row r="23" spans="1:11" x14ac:dyDescent="0.25">
      <c r="A23">
        <v>7</v>
      </c>
      <c r="B23">
        <v>103</v>
      </c>
      <c r="C23">
        <v>82</v>
      </c>
      <c r="D23">
        <v>7</v>
      </c>
      <c r="E23">
        <v>8</v>
      </c>
      <c r="G23">
        <v>7</v>
      </c>
      <c r="H23">
        <v>20</v>
      </c>
      <c r="I23">
        <v>123</v>
      </c>
      <c r="J23">
        <v>28</v>
      </c>
      <c r="K23">
        <v>29</v>
      </c>
    </row>
    <row r="24" spans="1:11" x14ac:dyDescent="0.25">
      <c r="A24">
        <v>8</v>
      </c>
      <c r="B24">
        <v>75</v>
      </c>
      <c r="C24">
        <v>82</v>
      </c>
      <c r="D24">
        <v>7</v>
      </c>
      <c r="E24">
        <v>8</v>
      </c>
      <c r="G24">
        <v>8</v>
      </c>
      <c r="H24">
        <v>13</v>
      </c>
      <c r="I24">
        <v>114</v>
      </c>
      <c r="J24">
        <v>44</v>
      </c>
      <c r="K24">
        <v>29</v>
      </c>
    </row>
    <row r="25" spans="1:11" x14ac:dyDescent="0.25">
      <c r="A25">
        <v>9</v>
      </c>
      <c r="B25">
        <v>87</v>
      </c>
      <c r="C25">
        <v>100</v>
      </c>
      <c r="D25">
        <v>9</v>
      </c>
      <c r="E25">
        <v>4</v>
      </c>
      <c r="G25">
        <v>9</v>
      </c>
      <c r="H25">
        <v>20</v>
      </c>
      <c r="I25">
        <v>104</v>
      </c>
      <c r="J25">
        <v>31</v>
      </c>
      <c r="K25">
        <v>45</v>
      </c>
    </row>
    <row r="26" spans="1:11" x14ac:dyDescent="0.25">
      <c r="A26">
        <v>10</v>
      </c>
      <c r="B26">
        <v>77</v>
      </c>
      <c r="C26">
        <v>84</v>
      </c>
      <c r="D26">
        <v>22</v>
      </c>
      <c r="E26">
        <v>15</v>
      </c>
      <c r="G26">
        <v>10</v>
      </c>
      <c r="H26">
        <v>8</v>
      </c>
      <c r="I26">
        <v>122</v>
      </c>
      <c r="J26">
        <v>40</v>
      </c>
      <c r="K26">
        <v>30</v>
      </c>
    </row>
    <row r="27" spans="1:11" x14ac:dyDescent="0.25">
      <c r="B27">
        <f>AVERAGE(B17:B26)</f>
        <v>75.400000000000006</v>
      </c>
      <c r="C27">
        <f>AVERAGE(C17:C26)</f>
        <v>97.6</v>
      </c>
      <c r="D27">
        <f>AVERAGE(D17:D26)</f>
        <v>13.6</v>
      </c>
      <c r="E27">
        <f>AVERAGE(E17:E26)</f>
        <v>10.4</v>
      </c>
      <c r="H27">
        <f>AVERAGE(H17:H26)</f>
        <v>14.1</v>
      </c>
      <c r="I27">
        <f>AVERAGE(I17:I26)</f>
        <v>98.8</v>
      </c>
      <c r="J27">
        <f>AVERAGE(J17:J26)</f>
        <v>38.5</v>
      </c>
      <c r="K27">
        <f>AVERAGE(K17:K26)</f>
        <v>48.6</v>
      </c>
    </row>
    <row r="28" spans="1:11" x14ac:dyDescent="0.25">
      <c r="B28">
        <f>(B27/200)*100</f>
        <v>37.700000000000003</v>
      </c>
      <c r="C28">
        <f t="shared" ref="C28:D28" si="1">(C27/200)*100</f>
        <v>48.8</v>
      </c>
      <c r="D28">
        <f t="shared" si="1"/>
        <v>6.8000000000000007</v>
      </c>
      <c r="E28">
        <f>(E27/200)*100</f>
        <v>5.2</v>
      </c>
      <c r="H28">
        <f>(H27/200)*100</f>
        <v>7.0499999999999989</v>
      </c>
      <c r="I28">
        <f>(I27/200)*100</f>
        <v>49.4</v>
      </c>
      <c r="J28">
        <f>(J27/200)*100</f>
        <v>19.25</v>
      </c>
      <c r="K28">
        <f>(K27/200)*100</f>
        <v>24.3</v>
      </c>
    </row>
    <row r="31" spans="1:11" x14ac:dyDescent="0.25">
      <c r="B31" t="s">
        <v>5</v>
      </c>
      <c r="C31" t="s">
        <v>6</v>
      </c>
      <c r="D31" t="s">
        <v>7</v>
      </c>
      <c r="E31" t="s">
        <v>8</v>
      </c>
    </row>
    <row r="32" spans="1:11" x14ac:dyDescent="0.25">
      <c r="A32" t="s">
        <v>11</v>
      </c>
      <c r="B32">
        <v>23.9</v>
      </c>
      <c r="C32">
        <v>43.7</v>
      </c>
      <c r="D32">
        <v>37.700000000000003</v>
      </c>
      <c r="E32">
        <v>7.0499999999999989</v>
      </c>
    </row>
    <row r="33" spans="1:5" x14ac:dyDescent="0.25">
      <c r="A33" t="s">
        <v>10</v>
      </c>
      <c r="B33">
        <f>100-B32</f>
        <v>76.099999999999994</v>
      </c>
      <c r="C33">
        <f t="shared" ref="C33:E33" si="2">100-C32</f>
        <v>56.3</v>
      </c>
      <c r="D33">
        <f t="shared" si="2"/>
        <v>62.3</v>
      </c>
      <c r="E33">
        <f t="shared" si="2"/>
        <v>92.95</v>
      </c>
    </row>
    <row r="35" spans="1:5" x14ac:dyDescent="0.25">
      <c r="B35" t="s">
        <v>5</v>
      </c>
      <c r="C35" t="s">
        <v>6</v>
      </c>
      <c r="D35" t="s">
        <v>7</v>
      </c>
      <c r="E35" t="s">
        <v>8</v>
      </c>
    </row>
    <row r="36" spans="1:5" x14ac:dyDescent="0.25">
      <c r="A36" s="1" t="s">
        <v>12</v>
      </c>
      <c r="B36">
        <f>D14+E14</f>
        <v>16.149999999999999</v>
      </c>
      <c r="C36">
        <f>J14+K14</f>
        <v>9.5</v>
      </c>
      <c r="D36">
        <f>D28+E28</f>
        <v>12</v>
      </c>
      <c r="E36">
        <f>J28+K28</f>
        <v>43.55</v>
      </c>
    </row>
    <row r="37" spans="1:5" x14ac:dyDescent="0.25">
      <c r="B37">
        <v>2.2000000000000002</v>
      </c>
      <c r="C37">
        <v>2.4000000000000004</v>
      </c>
      <c r="D37">
        <v>16.649999999999999</v>
      </c>
      <c r="E37">
        <v>21.6</v>
      </c>
    </row>
    <row r="38" spans="1:5" x14ac:dyDescent="0.25">
      <c r="B38">
        <v>4.0999999999999996</v>
      </c>
      <c r="C38">
        <v>3.85</v>
      </c>
      <c r="D38">
        <v>20.05</v>
      </c>
      <c r="E38">
        <v>43.25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Repeat 1</vt:lpstr>
      <vt:lpstr>Repeat 2</vt:lpstr>
      <vt:lpstr>Repeat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Whiteley</dc:creator>
  <cp:lastModifiedBy>Teresa Whiteley</cp:lastModifiedBy>
  <dcterms:created xsi:type="dcterms:W3CDTF">2017-07-30T17:40:18Z</dcterms:created>
  <dcterms:modified xsi:type="dcterms:W3CDTF">2019-03-01T12:18:27Z</dcterms:modified>
</cp:coreProperties>
</file>