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en\reblab\reblaborg\updates blogs\Deborah update\"/>
    </mc:Choice>
  </mc:AlternateContent>
  <xr:revisionPtr revIDLastSave="6" documentId="13_ncr:1_{59FE24BD-99F6-491E-9C6D-B4DAB1C0B908}" xr6:coauthVersionLast="43" xr6:coauthVersionMax="43" xr10:uidLastSave="{AC721E51-7EF6-4792-8063-EC5F23F1E437}"/>
  <bookViews>
    <workbookView xWindow="-110" yWindow="-110" windowWidth="22780" windowHeight="14660" xr2:uid="{00000000-000D-0000-FFFF-FFFF00000000}"/>
  </bookViews>
  <sheets>
    <sheet name="results shown figure 1" sheetId="2" r:id="rId1"/>
    <sheet name="(jar) 27-3-19 figure 2" sheetId="1" r:id="rId2"/>
    <sheet name="(jar) 19-2-19" sheetId="3" r:id="rId3"/>
    <sheet name="(eppjes) 4-3-19" sheetId="4" r:id="rId4"/>
    <sheet name="(eppjes) 25-2-19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6" i="2"/>
  <c r="C5" i="2"/>
  <c r="C4" i="2"/>
  <c r="D24" i="1" l="1"/>
  <c r="C24" i="1"/>
  <c r="C7" i="1"/>
  <c r="D23" i="1" l="1"/>
  <c r="C23" i="1"/>
  <c r="C6" i="1"/>
  <c r="D22" i="1"/>
  <c r="C22" i="1"/>
  <c r="C5" i="1"/>
  <c r="C21" i="1"/>
  <c r="C4" i="1"/>
</calcChain>
</file>

<file path=xl/sharedStrings.xml><?xml version="1.0" encoding="utf-8"?>
<sst xmlns="http://schemas.openxmlformats.org/spreadsheetml/2006/main" count="59" uniqueCount="16">
  <si>
    <t>Time (h)</t>
  </si>
  <si>
    <t>Strain 9</t>
  </si>
  <si>
    <t>GLC</t>
  </si>
  <si>
    <t>GLY</t>
  </si>
  <si>
    <t>H2O</t>
  </si>
  <si>
    <t>Strain 10</t>
  </si>
  <si>
    <t>No.</t>
  </si>
  <si>
    <t>Lactulose</t>
  </si>
  <si>
    <t>Anaerobic</t>
  </si>
  <si>
    <t>Eppendorf tubes</t>
  </si>
  <si>
    <t>Anaerobic jar</t>
  </si>
  <si>
    <t>GLN</t>
  </si>
  <si>
    <t>L. crispatus strain 9</t>
  </si>
  <si>
    <t>L. crispatus strain 10</t>
  </si>
  <si>
    <t xml:space="preserve">No. </t>
  </si>
  <si>
    <t xml:space="preserve">Strain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</si>
</sst>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quotePrefix="1"/>
    <xf numFmtId="0" fontId="1" fillId="0" borderId="0" xfId="0" applyFont="1"/>
    <xf numFmtId="0" fontId="2" fillId="0" borderId="0" xfId="0" applyFont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i="1"/>
              <a:t>L.</a:t>
            </a:r>
            <a:r>
              <a:rPr lang="nl-NL" i="1" baseline="0"/>
              <a:t> crispatus </a:t>
            </a:r>
            <a:r>
              <a:rPr lang="nl-NL" i="0" baseline="0"/>
              <a:t>strain 9</a:t>
            </a:r>
            <a:endParaRPr lang="nl-NL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'results shown figure 1'!$G$2</c:f>
              <c:strCache>
                <c:ptCount val="1"/>
                <c:pt idx="0">
                  <c:v>Eppendorf tubes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'results shown figure 1'!$F$3:$F$10</c:f>
              <c:numCache>
                <c:formatCode>General</c:formatCode>
                <c:ptCount val="8"/>
                <c:pt idx="0">
                  <c:v>0</c:v>
                </c:pt>
                <c:pt idx="1">
                  <c:v>16.5</c:v>
                </c:pt>
                <c:pt idx="2">
                  <c:v>20</c:v>
                </c:pt>
                <c:pt idx="3">
                  <c:v>23</c:v>
                </c:pt>
                <c:pt idx="4">
                  <c:v>40.5</c:v>
                </c:pt>
                <c:pt idx="5">
                  <c:v>42.75</c:v>
                </c:pt>
                <c:pt idx="6">
                  <c:v>47.5</c:v>
                </c:pt>
                <c:pt idx="7">
                  <c:v>65</c:v>
                </c:pt>
              </c:numCache>
            </c:numRef>
          </c:xVal>
          <c:yVal>
            <c:numRef>
              <c:f>'results shown figure 1'!$G$3:$G$10</c:f>
              <c:numCache>
                <c:formatCode>General</c:formatCode>
                <c:ptCount val="8"/>
                <c:pt idx="0">
                  <c:v>0.128</c:v>
                </c:pt>
                <c:pt idx="1">
                  <c:v>0.39200000000000002</c:v>
                </c:pt>
                <c:pt idx="2">
                  <c:v>0.53900000000000003</c:v>
                </c:pt>
                <c:pt idx="3">
                  <c:v>0.68799999999999994</c:v>
                </c:pt>
                <c:pt idx="4">
                  <c:v>1.62</c:v>
                </c:pt>
                <c:pt idx="5">
                  <c:v>1.57</c:v>
                </c:pt>
                <c:pt idx="6">
                  <c:v>2.3199999999999998</c:v>
                </c:pt>
                <c:pt idx="7">
                  <c:v>2.98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C7-4F7C-A8D3-77A8F8885578}"/>
            </c:ext>
          </c:extLst>
        </c:ser>
        <c:ser>
          <c:idx val="1"/>
          <c:order val="1"/>
          <c:tx>
            <c:strRef>
              <c:f>'results shown figure 1'!$C$2</c:f>
              <c:strCache>
                <c:ptCount val="1"/>
                <c:pt idx="0">
                  <c:v>Anaerobic jar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'results shown figure 1'!$B$3:$B$7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42</c:v>
                </c:pt>
              </c:numCache>
            </c:numRef>
          </c:xVal>
          <c:yVal>
            <c:numRef>
              <c:f>'results shown figure 1'!$C$3:$C$7</c:f>
              <c:numCache>
                <c:formatCode>General</c:formatCode>
                <c:ptCount val="5"/>
                <c:pt idx="0">
                  <c:v>8.1000000000000003E-2</c:v>
                </c:pt>
                <c:pt idx="1">
                  <c:v>1.7599999999999998</c:v>
                </c:pt>
                <c:pt idx="2">
                  <c:v>2.5</c:v>
                </c:pt>
                <c:pt idx="3">
                  <c:v>3.35</c:v>
                </c:pt>
                <c:pt idx="4">
                  <c:v>3.66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C7-4F7C-A8D3-77A8F888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604008"/>
        <c:axId val="469604336"/>
      </c:scatterChart>
      <c:valAx>
        <c:axId val="46960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604336"/>
        <c:crosses val="autoZero"/>
        <c:crossBetween val="midCat"/>
      </c:valAx>
      <c:valAx>
        <c:axId val="469604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604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i="1"/>
              <a:t>L. crispatus</a:t>
            </a:r>
            <a:r>
              <a:rPr lang="nl-NL"/>
              <a:t> strain</a:t>
            </a:r>
            <a:r>
              <a:rPr lang="nl-NL" baseline="0"/>
              <a:t> </a:t>
            </a:r>
            <a:r>
              <a:rPr lang="nl-NL"/>
              <a:t>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'(jar) 27-3-19 figure 2'!$C$19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'(jar) 27-3-19 figure 2'!$B$20:$B$24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42</c:v>
                </c:pt>
              </c:numCache>
            </c:numRef>
          </c:xVal>
          <c:yVal>
            <c:numRef>
              <c:f>'(jar) 27-3-19 figure 2'!$C$20:$C$24</c:f>
              <c:numCache>
                <c:formatCode>General</c:formatCode>
                <c:ptCount val="5"/>
                <c:pt idx="0">
                  <c:v>9.9000000000000005E-2</c:v>
                </c:pt>
                <c:pt idx="1">
                  <c:v>1.05</c:v>
                </c:pt>
                <c:pt idx="2">
                  <c:v>1.45</c:v>
                </c:pt>
                <c:pt idx="3">
                  <c:v>1.9</c:v>
                </c:pt>
                <c:pt idx="4">
                  <c:v>2.94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10-4A53-BCC9-31CE72025DFF}"/>
            </c:ext>
          </c:extLst>
        </c:ser>
        <c:ser>
          <c:idx val="1"/>
          <c:order val="1"/>
          <c:tx>
            <c:strRef>
              <c:f>'(jar) 27-3-19 figure 2'!$D$19</c:f>
              <c:strCache>
                <c:ptCount val="1"/>
                <c:pt idx="0">
                  <c:v>GLY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'(jar) 27-3-19 figure 2'!$B$20:$B$24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42</c:v>
                </c:pt>
              </c:numCache>
            </c:numRef>
          </c:xVal>
          <c:yVal>
            <c:numRef>
              <c:f>'(jar) 27-3-19 figure 2'!$D$20:$D$24</c:f>
              <c:numCache>
                <c:formatCode>General</c:formatCode>
                <c:ptCount val="5"/>
                <c:pt idx="0">
                  <c:v>7.8E-2</c:v>
                </c:pt>
                <c:pt idx="1">
                  <c:v>0.85199999999999998</c:v>
                </c:pt>
                <c:pt idx="2">
                  <c:v>1.88</c:v>
                </c:pt>
                <c:pt idx="3">
                  <c:v>2.8100000000000005</c:v>
                </c:pt>
                <c:pt idx="4">
                  <c:v>2.5700000000000003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10-4A53-BCC9-31CE72025DFF}"/>
            </c:ext>
          </c:extLst>
        </c:ser>
        <c:ser>
          <c:idx val="2"/>
          <c:order val="2"/>
          <c:tx>
            <c:strRef>
              <c:f>'(jar) 27-3-19 figure 2'!$E$19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'(jar) 27-3-19 figure 2'!$B$20:$B$24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42</c:v>
                </c:pt>
              </c:numCache>
            </c:numRef>
          </c:xVal>
          <c:yVal>
            <c:numRef>
              <c:f>'(jar) 27-3-19 figure 2'!$E$20:$E$24</c:f>
              <c:numCache>
                <c:formatCode>General</c:formatCode>
                <c:ptCount val="5"/>
                <c:pt idx="0">
                  <c:v>8.3000000000000004E-2</c:v>
                </c:pt>
                <c:pt idx="1">
                  <c:v>0.29599999999999999</c:v>
                </c:pt>
                <c:pt idx="2">
                  <c:v>0.28899999999999998</c:v>
                </c:pt>
                <c:pt idx="3">
                  <c:v>0.30599999999999999</c:v>
                </c:pt>
                <c:pt idx="4">
                  <c:v>0.27200000000000002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10-4A53-BCC9-31CE72025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260640"/>
        <c:axId val="485444448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'(jar) 27-3-19 figure 2'!$F$19</c15:sqref>
                        </c15:formulaRef>
                      </c:ext>
                    </c:extLst>
                    <c:strCache>
                      <c:ptCount val="1"/>
                      <c:pt idx="0">
                        <c:v>Lactulose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'(jar) 27-3-19 figure 2'!$B$20:$B$24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17</c:v>
                      </c:pt>
                      <c:pt idx="2">
                        <c:v>21</c:v>
                      </c:pt>
                      <c:pt idx="3">
                        <c:v>24</c:v>
                      </c:pt>
                      <c:pt idx="4">
                        <c:v>42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'(jar) 27-3-19 figure 2'!$F$20:$F$24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8.4000000000000005E-2</c:v>
                      </c:pt>
                      <c:pt idx="1">
                        <c:v>0.29199999999999998</c:v>
                      </c:pt>
                      <c:pt idx="2">
                        <c:v>0.27300000000000002</c:v>
                      </c:pt>
                      <c:pt idx="3">
                        <c:v>0.311</c:v>
                      </c:pt>
                      <c:pt idx="4">
                        <c:v>0.25800000000000001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DE10-4A53-BCC9-31CE72025DFF}"/>
                  </c:ext>
                </c:extLst>
              </c15:ser>
            </c15:filteredScatterSeries>
          </c:ext>
        </c:extLst>
      </c:scatterChart>
      <c:valAx>
        <c:axId val="479260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  <a:r>
                  <a:rPr lang="nl-NL" baseline="0"/>
                  <a:t> (h)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5444448"/>
        <c:crosses val="autoZero"/>
        <c:crossBetween val="midCat"/>
      </c:valAx>
      <c:valAx>
        <c:axId val="485444448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baseline="0"/>
                  <a:t> OD 600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9260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i="1"/>
              <a:t>L. crispatus</a:t>
            </a:r>
            <a:r>
              <a:rPr lang="nl-NL" baseline="0"/>
              <a:t> strain 9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'(jar) 27-3-19 figure 2'!$C$2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'(jar) 27-3-19 figure 2'!$B$3:$B$7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42</c:v>
                </c:pt>
              </c:numCache>
            </c:numRef>
          </c:xVal>
          <c:yVal>
            <c:numRef>
              <c:f>'(jar) 27-3-19 figure 2'!$C$3:$C$7</c:f>
              <c:numCache>
                <c:formatCode>General</c:formatCode>
                <c:ptCount val="5"/>
                <c:pt idx="0">
                  <c:v>8.1000000000000003E-2</c:v>
                </c:pt>
                <c:pt idx="1">
                  <c:v>1.7599999999999998</c:v>
                </c:pt>
                <c:pt idx="2">
                  <c:v>2.5</c:v>
                </c:pt>
                <c:pt idx="3">
                  <c:v>3.35</c:v>
                </c:pt>
                <c:pt idx="4">
                  <c:v>3.66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25-4A43-BEC6-BD25B7731BF2}"/>
            </c:ext>
          </c:extLst>
        </c:ser>
        <c:ser>
          <c:idx val="1"/>
          <c:order val="1"/>
          <c:tx>
            <c:strRef>
              <c:f>'(jar) 27-3-19 figure 2'!$D$2</c:f>
              <c:strCache>
                <c:ptCount val="1"/>
                <c:pt idx="0">
                  <c:v>GLY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'(jar) 27-3-19 figure 2'!$B$3:$B$7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42</c:v>
                </c:pt>
              </c:numCache>
            </c:numRef>
          </c:xVal>
          <c:yVal>
            <c:numRef>
              <c:f>'(jar) 27-3-19 figure 2'!$D$3:$D$7</c:f>
              <c:numCache>
                <c:formatCode>General</c:formatCode>
                <c:ptCount val="5"/>
                <c:pt idx="0">
                  <c:v>7.3999999999999996E-2</c:v>
                </c:pt>
                <c:pt idx="1">
                  <c:v>0.439</c:v>
                </c:pt>
                <c:pt idx="2">
                  <c:v>0.45800000000000002</c:v>
                </c:pt>
                <c:pt idx="3">
                  <c:v>0.499</c:v>
                </c:pt>
                <c:pt idx="4">
                  <c:v>0.52900000000000003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25-4A43-BEC6-BD25B7731BF2}"/>
            </c:ext>
          </c:extLst>
        </c:ser>
        <c:ser>
          <c:idx val="2"/>
          <c:order val="2"/>
          <c:tx>
            <c:strRef>
              <c:f>'(jar) 27-3-19 figure 2'!$E$2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'(jar) 27-3-19 figure 2'!$B$3:$B$7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42</c:v>
                </c:pt>
              </c:numCache>
            </c:numRef>
          </c:xVal>
          <c:yVal>
            <c:numRef>
              <c:f>'(jar) 27-3-19 figure 2'!$E$3:$E$7</c:f>
              <c:numCache>
                <c:formatCode>General</c:formatCode>
                <c:ptCount val="5"/>
                <c:pt idx="0">
                  <c:v>9.0999999999999998E-2</c:v>
                </c:pt>
                <c:pt idx="1">
                  <c:v>0.33</c:v>
                </c:pt>
                <c:pt idx="2">
                  <c:v>0.32800000000000001</c:v>
                </c:pt>
                <c:pt idx="3">
                  <c:v>0.34899999999999998</c:v>
                </c:pt>
                <c:pt idx="4">
                  <c:v>0.28499999999999998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25-4A43-BEC6-BD25B7731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093416"/>
        <c:axId val="479088168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'(jar) 27-3-19 figure 2'!$F$2</c15:sqref>
                        </c15:formulaRef>
                      </c:ext>
                    </c:extLst>
                    <c:strCache>
                      <c:ptCount val="1"/>
                      <c:pt idx="0">
                        <c:v>Lactulose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'(jar) 27-3-19 figure 2'!$B$3:$B$7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17</c:v>
                      </c:pt>
                      <c:pt idx="2">
                        <c:v>21</c:v>
                      </c:pt>
                      <c:pt idx="3">
                        <c:v>24</c:v>
                      </c:pt>
                      <c:pt idx="4">
                        <c:v>42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'(jar) 27-3-19 figure 2'!$F$3:$F$7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7.5999999999999998E-2</c:v>
                      </c:pt>
                      <c:pt idx="1">
                        <c:v>0.29499999999999998</c:v>
                      </c:pt>
                      <c:pt idx="2">
                        <c:v>0.35699999999999998</c:v>
                      </c:pt>
                      <c:pt idx="3">
                        <c:v>0.30499999999999999</c:v>
                      </c:pt>
                      <c:pt idx="4">
                        <c:v>0.317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7725-4A43-BEC6-BD25B7731BF2}"/>
                  </c:ext>
                </c:extLst>
              </c15:ser>
            </c15:filteredScatterSeries>
          </c:ext>
        </c:extLst>
      </c:scatterChart>
      <c:valAx>
        <c:axId val="47909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9088168"/>
        <c:crosses val="autoZero"/>
        <c:crossBetween val="midCat"/>
      </c:valAx>
      <c:valAx>
        <c:axId val="479088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9093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L. crispatus</a:t>
            </a:r>
            <a:r>
              <a:rPr lang="en-US"/>
              <a:t> strain</a:t>
            </a:r>
            <a:r>
              <a:rPr lang="en-US" baseline="0"/>
              <a:t> 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'(jar) 19-2-19'!$C$2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'(jar) 19-2-19'!$B$3:$B$9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19-2-19'!$C$3:$C$9</c:f>
              <c:numCache>
                <c:formatCode>General</c:formatCode>
                <c:ptCount val="7"/>
                <c:pt idx="0">
                  <c:v>0.23300000000000001</c:v>
                </c:pt>
                <c:pt idx="1">
                  <c:v>1.66</c:v>
                </c:pt>
                <c:pt idx="2">
                  <c:v>1.59</c:v>
                </c:pt>
                <c:pt idx="3">
                  <c:v>4.78</c:v>
                </c:pt>
                <c:pt idx="4">
                  <c:v>3.1</c:v>
                </c:pt>
                <c:pt idx="5">
                  <c:v>2.27</c:v>
                </c:pt>
                <c:pt idx="6">
                  <c:v>3.07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E8-4181-ACBF-C5C7AB9D66CC}"/>
            </c:ext>
          </c:extLst>
        </c:ser>
        <c:ser>
          <c:idx val="1"/>
          <c:order val="1"/>
          <c:tx>
            <c:strRef>
              <c:f>'(jar) 19-2-19'!$D$2</c:f>
              <c:strCache>
                <c:ptCount val="1"/>
                <c:pt idx="0">
                  <c:v>GLN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'(jar) 19-2-19'!$B$3:$B$9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19-2-19'!$D$3:$D$9</c:f>
              <c:numCache>
                <c:formatCode>General</c:formatCode>
                <c:ptCount val="7"/>
                <c:pt idx="0">
                  <c:v>0.28899999999999998</c:v>
                </c:pt>
                <c:pt idx="1">
                  <c:v>0.63</c:v>
                </c:pt>
                <c:pt idx="2">
                  <c:v>0.52</c:v>
                </c:pt>
                <c:pt idx="3">
                  <c:v>1.1100000000000001</c:v>
                </c:pt>
                <c:pt idx="4">
                  <c:v>0.67</c:v>
                </c:pt>
                <c:pt idx="5">
                  <c:v>0.63</c:v>
                </c:pt>
                <c:pt idx="6">
                  <c:v>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E8-4181-ACBF-C5C7AB9D66CC}"/>
            </c:ext>
          </c:extLst>
        </c:ser>
        <c:ser>
          <c:idx val="2"/>
          <c:order val="2"/>
          <c:tx>
            <c:strRef>
              <c:f>'(jar) 19-2-19'!$E$2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'(jar) 19-2-19'!$B$3:$B$9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19-2-19'!$E$3:$E$9</c:f>
              <c:numCache>
                <c:formatCode>General</c:formatCode>
                <c:ptCount val="7"/>
                <c:pt idx="0">
                  <c:v>0.26300000000000001</c:v>
                </c:pt>
                <c:pt idx="1">
                  <c:v>0.43</c:v>
                </c:pt>
                <c:pt idx="2">
                  <c:v>0.33</c:v>
                </c:pt>
                <c:pt idx="3">
                  <c:v>0.78</c:v>
                </c:pt>
                <c:pt idx="4">
                  <c:v>0.41</c:v>
                </c:pt>
                <c:pt idx="5">
                  <c:v>0.48</c:v>
                </c:pt>
                <c:pt idx="6">
                  <c:v>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E8-4181-ACBF-C5C7AB9D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21336"/>
        <c:axId val="290921664"/>
      </c:scatterChart>
      <c:valAx>
        <c:axId val="29092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0921664"/>
        <c:crosses val="autoZero"/>
        <c:crossBetween val="midCat"/>
      </c:valAx>
      <c:valAx>
        <c:axId val="2909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092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L. crispatus strain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'(jar) 19-2-19'!$C$18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'(jar) 19-2-19'!$B$19:$B$25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19-2-19'!$C$19:$C$25</c:f>
              <c:numCache>
                <c:formatCode>General</c:formatCode>
                <c:ptCount val="7"/>
                <c:pt idx="0">
                  <c:v>0.19600000000000001</c:v>
                </c:pt>
                <c:pt idx="1">
                  <c:v>1.64</c:v>
                </c:pt>
                <c:pt idx="2">
                  <c:v>1.75</c:v>
                </c:pt>
                <c:pt idx="3">
                  <c:v>4.1399999999999997</c:v>
                </c:pt>
                <c:pt idx="4">
                  <c:v>2.35</c:v>
                </c:pt>
                <c:pt idx="5">
                  <c:v>2.64</c:v>
                </c:pt>
                <c:pt idx="6">
                  <c:v>2.29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6-4998-9164-0E2706B7A13D}"/>
            </c:ext>
          </c:extLst>
        </c:ser>
        <c:ser>
          <c:idx val="1"/>
          <c:order val="1"/>
          <c:tx>
            <c:strRef>
              <c:f>'(jar) 19-2-19'!$D$18</c:f>
              <c:strCache>
                <c:ptCount val="1"/>
                <c:pt idx="0">
                  <c:v>GLN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'(jar) 19-2-19'!$B$19:$B$25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19-2-19'!$D$19:$D$25</c:f>
              <c:numCache>
                <c:formatCode>General</c:formatCode>
                <c:ptCount val="7"/>
                <c:pt idx="0">
                  <c:v>0.246</c:v>
                </c:pt>
                <c:pt idx="1">
                  <c:v>1.1200000000000001</c:v>
                </c:pt>
                <c:pt idx="2">
                  <c:v>2.04</c:v>
                </c:pt>
                <c:pt idx="3">
                  <c:v>5.08</c:v>
                </c:pt>
                <c:pt idx="4">
                  <c:v>2.92</c:v>
                </c:pt>
                <c:pt idx="5">
                  <c:v>2.2200000000000002</c:v>
                </c:pt>
                <c:pt idx="6">
                  <c:v>2.0099999999999998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F6-4998-9164-0E2706B7A13D}"/>
            </c:ext>
          </c:extLst>
        </c:ser>
        <c:ser>
          <c:idx val="2"/>
          <c:order val="2"/>
          <c:tx>
            <c:strRef>
              <c:f>'(jar) 19-2-19'!$E$18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'(jar) 19-2-19'!$B$19:$B$25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19-2-19'!$E$19:$E$25</c:f>
              <c:numCache>
                <c:formatCode>General</c:formatCode>
                <c:ptCount val="7"/>
                <c:pt idx="0">
                  <c:v>0.25600000000000001</c:v>
                </c:pt>
                <c:pt idx="1">
                  <c:v>0.4</c:v>
                </c:pt>
                <c:pt idx="2">
                  <c:v>0.43</c:v>
                </c:pt>
                <c:pt idx="3">
                  <c:v>0.68</c:v>
                </c:pt>
                <c:pt idx="4">
                  <c:v>0.39</c:v>
                </c:pt>
                <c:pt idx="5">
                  <c:v>0.57999999999999996</c:v>
                </c:pt>
                <c:pt idx="6">
                  <c:v>0.76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F6-4998-9164-0E2706B7A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08968"/>
        <c:axId val="500505032"/>
      </c:scatterChart>
      <c:valAx>
        <c:axId val="50050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00505032"/>
        <c:crosses val="autoZero"/>
        <c:crossBetween val="midCat"/>
      </c:valAx>
      <c:valAx>
        <c:axId val="50050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00508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L. crispatus</a:t>
            </a:r>
            <a:r>
              <a:rPr lang="en-US" baseline="0"/>
              <a:t> strain 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'(eppjes) 4-3-19'!$C$2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'(eppjes) 4-3-19'!$B$3:$B$10</c:f>
              <c:numCache>
                <c:formatCode>General</c:formatCode>
                <c:ptCount val="8"/>
                <c:pt idx="0">
                  <c:v>0</c:v>
                </c:pt>
                <c:pt idx="1">
                  <c:v>16.5</c:v>
                </c:pt>
                <c:pt idx="2">
                  <c:v>20</c:v>
                </c:pt>
                <c:pt idx="3">
                  <c:v>23</c:v>
                </c:pt>
                <c:pt idx="4">
                  <c:v>40.5</c:v>
                </c:pt>
                <c:pt idx="5">
                  <c:v>42.75</c:v>
                </c:pt>
                <c:pt idx="6">
                  <c:v>47.5</c:v>
                </c:pt>
                <c:pt idx="7">
                  <c:v>65</c:v>
                </c:pt>
              </c:numCache>
            </c:numRef>
          </c:xVal>
          <c:yVal>
            <c:numRef>
              <c:f>'(eppjes) 4-3-19'!$C$3:$C$10</c:f>
              <c:numCache>
                <c:formatCode>General</c:formatCode>
                <c:ptCount val="8"/>
                <c:pt idx="0">
                  <c:v>0.128</c:v>
                </c:pt>
                <c:pt idx="1">
                  <c:v>0.39200000000000002</c:v>
                </c:pt>
                <c:pt idx="2">
                  <c:v>0.53900000000000003</c:v>
                </c:pt>
                <c:pt idx="3">
                  <c:v>0.68799999999999994</c:v>
                </c:pt>
                <c:pt idx="4">
                  <c:v>1.62</c:v>
                </c:pt>
                <c:pt idx="5">
                  <c:v>1.57</c:v>
                </c:pt>
                <c:pt idx="6">
                  <c:v>2.3199999999999998</c:v>
                </c:pt>
                <c:pt idx="7">
                  <c:v>2.98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C7-49AF-980F-E5B2C9BACF81}"/>
            </c:ext>
          </c:extLst>
        </c:ser>
        <c:ser>
          <c:idx val="1"/>
          <c:order val="1"/>
          <c:tx>
            <c:strRef>
              <c:f>'(eppjes) 4-3-19'!$D$2</c:f>
              <c:strCache>
                <c:ptCount val="1"/>
                <c:pt idx="0">
                  <c:v>GLY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'(eppjes) 4-3-19'!$B$3:$B$10</c:f>
              <c:numCache>
                <c:formatCode>General</c:formatCode>
                <c:ptCount val="8"/>
                <c:pt idx="0">
                  <c:v>0</c:v>
                </c:pt>
                <c:pt idx="1">
                  <c:v>16.5</c:v>
                </c:pt>
                <c:pt idx="2">
                  <c:v>20</c:v>
                </c:pt>
                <c:pt idx="3">
                  <c:v>23</c:v>
                </c:pt>
                <c:pt idx="4">
                  <c:v>40.5</c:v>
                </c:pt>
                <c:pt idx="5">
                  <c:v>42.75</c:v>
                </c:pt>
                <c:pt idx="6">
                  <c:v>47.5</c:v>
                </c:pt>
                <c:pt idx="7">
                  <c:v>65</c:v>
                </c:pt>
              </c:numCache>
            </c:numRef>
          </c:xVal>
          <c:yVal>
            <c:numRef>
              <c:f>'(eppjes) 4-3-19'!$D$3:$D$10</c:f>
              <c:numCache>
                <c:formatCode>General</c:formatCode>
                <c:ptCount val="8"/>
                <c:pt idx="0">
                  <c:v>0.17499999999999999</c:v>
                </c:pt>
                <c:pt idx="1">
                  <c:v>0.23100000000000001</c:v>
                </c:pt>
                <c:pt idx="2">
                  <c:v>0.27800000000000002</c:v>
                </c:pt>
                <c:pt idx="3">
                  <c:v>0.30199999999999999</c:v>
                </c:pt>
                <c:pt idx="4">
                  <c:v>0.38</c:v>
                </c:pt>
                <c:pt idx="5">
                  <c:v>0.46700000000000003</c:v>
                </c:pt>
                <c:pt idx="6">
                  <c:v>0.442</c:v>
                </c:pt>
                <c:pt idx="7">
                  <c:v>0.45800000000000002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C7-49AF-980F-E5B2C9BACF81}"/>
            </c:ext>
          </c:extLst>
        </c:ser>
        <c:ser>
          <c:idx val="2"/>
          <c:order val="2"/>
          <c:tx>
            <c:strRef>
              <c:f>'(eppjes) 4-3-19'!$G$2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'(eppjes) 4-3-19'!$F$3:$F$6</c:f>
              <c:numCache>
                <c:formatCode>General</c:formatCode>
                <c:ptCount val="4"/>
                <c:pt idx="0">
                  <c:v>0</c:v>
                </c:pt>
                <c:pt idx="1">
                  <c:v>16.5</c:v>
                </c:pt>
                <c:pt idx="2">
                  <c:v>23</c:v>
                </c:pt>
                <c:pt idx="3">
                  <c:v>65</c:v>
                </c:pt>
              </c:numCache>
            </c:numRef>
          </c:xVal>
          <c:yVal>
            <c:numRef>
              <c:f>'(eppjes) 4-3-19'!$G$3:$G$6</c:f>
              <c:numCache>
                <c:formatCode>General</c:formatCode>
                <c:ptCount val="4"/>
                <c:pt idx="0">
                  <c:v>0.14899999999999999</c:v>
                </c:pt>
                <c:pt idx="1">
                  <c:v>0.215</c:v>
                </c:pt>
                <c:pt idx="2">
                  <c:v>0.217</c:v>
                </c:pt>
                <c:pt idx="3">
                  <c:v>0.28299999999999997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C7-49AF-980F-E5B2C9BAC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929160"/>
        <c:axId val="531927848"/>
      </c:scatterChart>
      <c:valAx>
        <c:axId val="531929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1927848"/>
        <c:crosses val="autoZero"/>
        <c:crossBetween val="midCat"/>
      </c:valAx>
      <c:valAx>
        <c:axId val="53192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1929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L. crispatus </a:t>
            </a:r>
            <a:r>
              <a:rPr lang="en-US"/>
              <a:t>strain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'(eppjes) 4-3-19'!$C$18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'(eppjes) 4-3-19'!$B$19:$B$26</c:f>
              <c:numCache>
                <c:formatCode>General</c:formatCode>
                <c:ptCount val="8"/>
                <c:pt idx="0">
                  <c:v>0</c:v>
                </c:pt>
                <c:pt idx="1">
                  <c:v>16.5</c:v>
                </c:pt>
                <c:pt idx="2">
                  <c:v>20</c:v>
                </c:pt>
                <c:pt idx="3">
                  <c:v>23</c:v>
                </c:pt>
                <c:pt idx="4">
                  <c:v>40.5</c:v>
                </c:pt>
                <c:pt idx="5">
                  <c:v>42.75</c:v>
                </c:pt>
                <c:pt idx="6">
                  <c:v>47.5</c:v>
                </c:pt>
                <c:pt idx="7">
                  <c:v>65</c:v>
                </c:pt>
              </c:numCache>
            </c:numRef>
          </c:xVal>
          <c:yVal>
            <c:numRef>
              <c:f>'(eppjes) 4-3-19'!$C$19:$C$26</c:f>
              <c:numCache>
                <c:formatCode>General</c:formatCode>
                <c:ptCount val="8"/>
                <c:pt idx="0">
                  <c:v>0.14399999999999999</c:v>
                </c:pt>
                <c:pt idx="1">
                  <c:v>0.79100000000000004</c:v>
                </c:pt>
                <c:pt idx="2">
                  <c:v>1</c:v>
                </c:pt>
                <c:pt idx="3">
                  <c:v>1.1000000000000001</c:v>
                </c:pt>
                <c:pt idx="4">
                  <c:v>0.85</c:v>
                </c:pt>
                <c:pt idx="5">
                  <c:v>1.01</c:v>
                </c:pt>
                <c:pt idx="6">
                  <c:v>1.5</c:v>
                </c:pt>
                <c:pt idx="7">
                  <c:v>2.74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F4-43D3-92C3-BD1C2BEEB780}"/>
            </c:ext>
          </c:extLst>
        </c:ser>
        <c:ser>
          <c:idx val="1"/>
          <c:order val="1"/>
          <c:tx>
            <c:strRef>
              <c:f>'(eppjes) 4-3-19'!$D$18</c:f>
              <c:strCache>
                <c:ptCount val="1"/>
                <c:pt idx="0">
                  <c:v>GLY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'(eppjes) 4-3-19'!$B$19:$B$26</c:f>
              <c:numCache>
                <c:formatCode>General</c:formatCode>
                <c:ptCount val="8"/>
                <c:pt idx="0">
                  <c:v>0</c:v>
                </c:pt>
                <c:pt idx="1">
                  <c:v>16.5</c:v>
                </c:pt>
                <c:pt idx="2">
                  <c:v>20</c:v>
                </c:pt>
                <c:pt idx="3">
                  <c:v>23</c:v>
                </c:pt>
                <c:pt idx="4">
                  <c:v>40.5</c:v>
                </c:pt>
                <c:pt idx="5">
                  <c:v>42.75</c:v>
                </c:pt>
                <c:pt idx="6">
                  <c:v>47.5</c:v>
                </c:pt>
                <c:pt idx="7">
                  <c:v>65</c:v>
                </c:pt>
              </c:numCache>
            </c:numRef>
          </c:xVal>
          <c:yVal>
            <c:numRef>
              <c:f>'(eppjes) 4-3-19'!$D$19:$D$26</c:f>
              <c:numCache>
                <c:formatCode>General</c:formatCode>
                <c:ptCount val="8"/>
                <c:pt idx="0">
                  <c:v>0.158</c:v>
                </c:pt>
                <c:pt idx="1">
                  <c:v>0.30499999999999999</c:v>
                </c:pt>
                <c:pt idx="2">
                  <c:v>0.35899999999999999</c:v>
                </c:pt>
                <c:pt idx="3">
                  <c:v>0.42</c:v>
                </c:pt>
                <c:pt idx="4">
                  <c:v>1.32</c:v>
                </c:pt>
                <c:pt idx="5">
                  <c:v>1.4</c:v>
                </c:pt>
                <c:pt idx="6">
                  <c:v>2.13</c:v>
                </c:pt>
                <c:pt idx="7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F4-43D3-92C3-BD1C2BEEB780}"/>
            </c:ext>
          </c:extLst>
        </c:ser>
        <c:ser>
          <c:idx val="2"/>
          <c:order val="2"/>
          <c:tx>
            <c:strRef>
              <c:f>'(eppjes) 4-3-19'!$G$18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'(eppjes) 4-3-19'!$F$19:$F$22</c:f>
              <c:numCache>
                <c:formatCode>General</c:formatCode>
                <c:ptCount val="4"/>
                <c:pt idx="0">
                  <c:v>0</c:v>
                </c:pt>
                <c:pt idx="1">
                  <c:v>16.5</c:v>
                </c:pt>
                <c:pt idx="2">
                  <c:v>23</c:v>
                </c:pt>
                <c:pt idx="3">
                  <c:v>65</c:v>
                </c:pt>
              </c:numCache>
            </c:numRef>
          </c:xVal>
          <c:yVal>
            <c:numRef>
              <c:f>'(eppjes) 4-3-19'!$G$19:$G$22</c:f>
              <c:numCache>
                <c:formatCode>General</c:formatCode>
                <c:ptCount val="4"/>
                <c:pt idx="0">
                  <c:v>0.13500000000000001</c:v>
                </c:pt>
                <c:pt idx="1">
                  <c:v>0.24199999999999999</c:v>
                </c:pt>
                <c:pt idx="2">
                  <c:v>0.19900000000000001</c:v>
                </c:pt>
                <c:pt idx="3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F4-43D3-92C3-BD1C2BEEB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921944"/>
        <c:axId val="531924896"/>
      </c:scatterChart>
      <c:valAx>
        <c:axId val="53192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1924896"/>
        <c:crosses val="autoZero"/>
        <c:crossBetween val="midCat"/>
      </c:valAx>
      <c:valAx>
        <c:axId val="53192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1921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L. crispatus</a:t>
            </a:r>
            <a:r>
              <a:rPr lang="en-US"/>
              <a:t> strain</a:t>
            </a:r>
            <a:r>
              <a:rPr lang="en-US" baseline="0"/>
              <a:t> 9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'(eppjes) 25-2-19'!$C$2</c:f>
              <c:strCache>
                <c:ptCount val="1"/>
                <c:pt idx="0">
                  <c:v>GLC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'(eppjes) 25-2-19'!$B$3:$B$13</c:f>
              <c:numCache>
                <c:formatCode>General</c:formatCode>
                <c:ptCount val="11"/>
                <c:pt idx="0">
                  <c:v>0</c:v>
                </c:pt>
                <c:pt idx="1">
                  <c:v>16</c:v>
                </c:pt>
                <c:pt idx="2">
                  <c:v>17.5</c:v>
                </c:pt>
                <c:pt idx="3">
                  <c:v>19</c:v>
                </c:pt>
                <c:pt idx="4">
                  <c:v>20.5</c:v>
                </c:pt>
                <c:pt idx="5">
                  <c:v>22</c:v>
                </c:pt>
                <c:pt idx="6">
                  <c:v>23</c:v>
                </c:pt>
                <c:pt idx="7">
                  <c:v>40.25</c:v>
                </c:pt>
                <c:pt idx="8">
                  <c:v>42</c:v>
                </c:pt>
                <c:pt idx="9">
                  <c:v>45.5</c:v>
                </c:pt>
                <c:pt idx="10">
                  <c:v>47</c:v>
                </c:pt>
              </c:numCache>
            </c:numRef>
          </c:xVal>
          <c:yVal>
            <c:numRef>
              <c:f>'(eppjes) 25-2-19'!$C$3:$C$13</c:f>
              <c:numCache>
                <c:formatCode>General</c:formatCode>
                <c:ptCount val="11"/>
                <c:pt idx="0">
                  <c:v>7.0000000000000007E-2</c:v>
                </c:pt>
                <c:pt idx="1">
                  <c:v>1.1100000000000001</c:v>
                </c:pt>
                <c:pt idx="2">
                  <c:v>1.04</c:v>
                </c:pt>
                <c:pt idx="3">
                  <c:v>1.0900000000000001</c:v>
                </c:pt>
                <c:pt idx="4">
                  <c:v>1.08</c:v>
                </c:pt>
                <c:pt idx="5">
                  <c:v>1.25</c:v>
                </c:pt>
                <c:pt idx="6">
                  <c:v>1.1400000000000001</c:v>
                </c:pt>
                <c:pt idx="7">
                  <c:v>1.9300000000000002</c:v>
                </c:pt>
                <c:pt idx="8">
                  <c:v>1.88</c:v>
                </c:pt>
                <c:pt idx="9">
                  <c:v>2.09</c:v>
                </c:pt>
                <c:pt idx="10">
                  <c:v>2.1800000000000002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10-4962-8DD5-F49B6FB050D9}"/>
            </c:ext>
          </c:extLst>
        </c:ser>
        <c:ser>
          <c:idx val="4"/>
          <c:order val="1"/>
          <c:tx>
            <c:strRef>
              <c:f>'(eppjes) 25-2-19'!$D$2</c:f>
              <c:strCache>
                <c:ptCount val="1"/>
                <c:pt idx="0">
                  <c:v>GLY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'(eppjes) 25-2-19'!$B$3:$B$13</c:f>
              <c:numCache>
                <c:formatCode>General</c:formatCode>
                <c:ptCount val="11"/>
                <c:pt idx="0">
                  <c:v>0</c:v>
                </c:pt>
                <c:pt idx="1">
                  <c:v>16</c:v>
                </c:pt>
                <c:pt idx="2">
                  <c:v>17.5</c:v>
                </c:pt>
                <c:pt idx="3">
                  <c:v>19</c:v>
                </c:pt>
                <c:pt idx="4">
                  <c:v>20.5</c:v>
                </c:pt>
                <c:pt idx="5">
                  <c:v>22</c:v>
                </c:pt>
                <c:pt idx="6">
                  <c:v>23</c:v>
                </c:pt>
                <c:pt idx="7">
                  <c:v>40.25</c:v>
                </c:pt>
                <c:pt idx="8">
                  <c:v>42</c:v>
                </c:pt>
                <c:pt idx="9">
                  <c:v>45.5</c:v>
                </c:pt>
                <c:pt idx="10">
                  <c:v>47</c:v>
                </c:pt>
              </c:numCache>
            </c:numRef>
          </c:xVal>
          <c:yVal>
            <c:numRef>
              <c:f>'(eppjes) 25-2-19'!$D$3:$D$13</c:f>
              <c:numCache>
                <c:formatCode>General</c:formatCode>
                <c:ptCount val="11"/>
                <c:pt idx="0">
                  <c:v>7.9000000000000001E-2</c:v>
                </c:pt>
                <c:pt idx="1">
                  <c:v>0.4</c:v>
                </c:pt>
                <c:pt idx="2">
                  <c:v>0.22999999999999998</c:v>
                </c:pt>
                <c:pt idx="3">
                  <c:v>0.44999999999999996</c:v>
                </c:pt>
                <c:pt idx="4">
                  <c:v>0.4</c:v>
                </c:pt>
                <c:pt idx="5">
                  <c:v>0.49</c:v>
                </c:pt>
                <c:pt idx="6">
                  <c:v>0.29000000000000004</c:v>
                </c:pt>
                <c:pt idx="7">
                  <c:v>0.59</c:v>
                </c:pt>
                <c:pt idx="8">
                  <c:v>0.53</c:v>
                </c:pt>
                <c:pt idx="9">
                  <c:v>0.70000000000000007</c:v>
                </c:pt>
                <c:pt idx="10">
                  <c:v>0.66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10-4962-8DD5-F49B6FB050D9}"/>
            </c:ext>
          </c:extLst>
        </c:ser>
        <c:ser>
          <c:idx val="5"/>
          <c:order val="2"/>
          <c:tx>
            <c:strRef>
              <c:f>'(eppjes) 25-2-19'!$G$2</c:f>
              <c:strCache>
                <c:ptCount val="1"/>
                <c:pt idx="0">
                  <c:v>H2O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'(eppjes) 25-2-19'!$F$3:$F$6</c:f>
              <c:numCache>
                <c:formatCode>General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23</c:v>
                </c:pt>
                <c:pt idx="3">
                  <c:v>47</c:v>
                </c:pt>
              </c:numCache>
            </c:numRef>
          </c:xVal>
          <c:yVal>
            <c:numRef>
              <c:f>'(eppjes) 25-2-19'!$G$3:$G$6</c:f>
              <c:numCache>
                <c:formatCode>General</c:formatCode>
                <c:ptCount val="4"/>
                <c:pt idx="0">
                  <c:v>6.8000000000000005E-2</c:v>
                </c:pt>
                <c:pt idx="1">
                  <c:v>0.4</c:v>
                </c:pt>
                <c:pt idx="2">
                  <c:v>0.26</c:v>
                </c:pt>
                <c:pt idx="3">
                  <c:v>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10-4962-8DD5-F49B6FB050D9}"/>
            </c:ext>
          </c:extLst>
        </c:ser>
        <c:ser>
          <c:idx val="0"/>
          <c:order val="3"/>
          <c:tx>
            <c:strRef>
              <c:f>'(jar) 19-2-19'!$C$2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'(jar) 19-2-19'!$B$3:$B$9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19-2-19'!$C$3:$C$9</c:f>
              <c:numCache>
                <c:formatCode>General</c:formatCode>
                <c:ptCount val="7"/>
                <c:pt idx="0">
                  <c:v>0.23300000000000001</c:v>
                </c:pt>
                <c:pt idx="1">
                  <c:v>1.66</c:v>
                </c:pt>
                <c:pt idx="2">
                  <c:v>1.59</c:v>
                </c:pt>
                <c:pt idx="3">
                  <c:v>4.78</c:v>
                </c:pt>
                <c:pt idx="4">
                  <c:v>3.1</c:v>
                </c:pt>
                <c:pt idx="5">
                  <c:v>2.27</c:v>
                </c:pt>
                <c:pt idx="6">
                  <c:v>3.07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0-4962-8DD5-F49B6FB050D9}"/>
            </c:ext>
          </c:extLst>
        </c:ser>
        <c:ser>
          <c:idx val="1"/>
          <c:order val="4"/>
          <c:tx>
            <c:strRef>
              <c:f>'(jar) 19-2-19'!$D$2</c:f>
              <c:strCache>
                <c:ptCount val="1"/>
                <c:pt idx="0">
                  <c:v>GLN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'(jar) 19-2-19'!$B$3:$B$9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19-2-19'!$D$3:$D$9</c:f>
              <c:numCache>
                <c:formatCode>General</c:formatCode>
                <c:ptCount val="7"/>
                <c:pt idx="0">
                  <c:v>0.28899999999999998</c:v>
                </c:pt>
                <c:pt idx="1">
                  <c:v>0.63</c:v>
                </c:pt>
                <c:pt idx="2">
                  <c:v>0.52</c:v>
                </c:pt>
                <c:pt idx="3">
                  <c:v>1.1100000000000001</c:v>
                </c:pt>
                <c:pt idx="4">
                  <c:v>0.67</c:v>
                </c:pt>
                <c:pt idx="5">
                  <c:v>0.63</c:v>
                </c:pt>
                <c:pt idx="6">
                  <c:v>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10-4962-8DD5-F49B6FB050D9}"/>
            </c:ext>
          </c:extLst>
        </c:ser>
        <c:ser>
          <c:idx val="2"/>
          <c:order val="5"/>
          <c:tx>
            <c:strRef>
              <c:f>'(jar) 19-2-19'!$E$2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'(jar) 19-2-19'!$B$3:$B$9</c:f>
              <c:numCache>
                <c:formatCode>General</c:formatCode>
                <c:ptCount val="7"/>
                <c:pt idx="0">
                  <c:v>0</c:v>
                </c:pt>
                <c:pt idx="1">
                  <c:v>17.5</c:v>
                </c:pt>
                <c:pt idx="2">
                  <c:v>20.5</c:v>
                </c:pt>
                <c:pt idx="3">
                  <c:v>23.25</c:v>
                </c:pt>
                <c:pt idx="4">
                  <c:v>24.45</c:v>
                </c:pt>
                <c:pt idx="5">
                  <c:v>42</c:v>
                </c:pt>
                <c:pt idx="6">
                  <c:v>46.5</c:v>
                </c:pt>
              </c:numCache>
            </c:numRef>
          </c:xVal>
          <c:yVal>
            <c:numRef>
              <c:f>'(jar) 19-2-19'!$E$3:$E$9</c:f>
              <c:numCache>
                <c:formatCode>General</c:formatCode>
                <c:ptCount val="7"/>
                <c:pt idx="0">
                  <c:v>0.26300000000000001</c:v>
                </c:pt>
                <c:pt idx="1">
                  <c:v>0.43</c:v>
                </c:pt>
                <c:pt idx="2">
                  <c:v>0.33</c:v>
                </c:pt>
                <c:pt idx="3">
                  <c:v>0.78</c:v>
                </c:pt>
                <c:pt idx="4">
                  <c:v>0.41</c:v>
                </c:pt>
                <c:pt idx="5">
                  <c:v>0.48</c:v>
                </c:pt>
                <c:pt idx="6">
                  <c:v>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10-4962-8DD5-F49B6FB0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21336"/>
        <c:axId val="290921664"/>
      </c:scatterChart>
      <c:valAx>
        <c:axId val="290921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0921664"/>
        <c:crosses val="autoZero"/>
        <c:crossBetween val="midCat"/>
      </c:valAx>
      <c:valAx>
        <c:axId val="290921664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0921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L. crisatus</a:t>
            </a:r>
            <a:r>
              <a:rPr lang="en-US" baseline="0"/>
              <a:t> strain 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'(eppjes) 25-2-19'!$C$16</c:f>
              <c:strCache>
                <c:ptCount val="1"/>
                <c:pt idx="0">
                  <c:v>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'(eppjes) 25-2-19'!$B$17:$B$27</c:f>
              <c:numCache>
                <c:formatCode>General</c:formatCode>
                <c:ptCount val="11"/>
                <c:pt idx="0">
                  <c:v>0</c:v>
                </c:pt>
                <c:pt idx="1">
                  <c:v>16</c:v>
                </c:pt>
                <c:pt idx="2">
                  <c:v>17.5</c:v>
                </c:pt>
                <c:pt idx="3">
                  <c:v>19</c:v>
                </c:pt>
                <c:pt idx="4">
                  <c:v>20.5</c:v>
                </c:pt>
                <c:pt idx="5">
                  <c:v>22</c:v>
                </c:pt>
                <c:pt idx="6">
                  <c:v>23</c:v>
                </c:pt>
                <c:pt idx="7">
                  <c:v>40.25</c:v>
                </c:pt>
                <c:pt idx="8">
                  <c:v>42</c:v>
                </c:pt>
                <c:pt idx="9">
                  <c:v>45.5</c:v>
                </c:pt>
                <c:pt idx="10">
                  <c:v>47</c:v>
                </c:pt>
              </c:numCache>
            </c:numRef>
          </c:xVal>
          <c:yVal>
            <c:numRef>
              <c:f>'(eppjes) 25-2-19'!$C$17:$C$27</c:f>
              <c:numCache>
                <c:formatCode>General</c:formatCode>
                <c:ptCount val="11"/>
                <c:pt idx="0">
                  <c:v>7.2999999999999995E-2</c:v>
                </c:pt>
                <c:pt idx="1">
                  <c:v>0.81</c:v>
                </c:pt>
                <c:pt idx="2">
                  <c:v>0.72</c:v>
                </c:pt>
                <c:pt idx="3">
                  <c:v>0.92999999999999994</c:v>
                </c:pt>
                <c:pt idx="4">
                  <c:v>0.87999999999999989</c:v>
                </c:pt>
                <c:pt idx="5">
                  <c:v>0.92999999999999994</c:v>
                </c:pt>
                <c:pt idx="6">
                  <c:v>0.91999999999999993</c:v>
                </c:pt>
                <c:pt idx="7">
                  <c:v>2.11</c:v>
                </c:pt>
                <c:pt idx="8">
                  <c:v>1.7199999999999998</c:v>
                </c:pt>
                <c:pt idx="9">
                  <c:v>2.25</c:v>
                </c:pt>
                <c:pt idx="10">
                  <c:v>2.63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0E-450A-B201-EC6A22FAFE08}"/>
            </c:ext>
          </c:extLst>
        </c:ser>
        <c:ser>
          <c:idx val="1"/>
          <c:order val="1"/>
          <c:tx>
            <c:strRef>
              <c:f>'(eppjes) 25-2-19'!$D$16</c:f>
              <c:strCache>
                <c:ptCount val="1"/>
                <c:pt idx="0">
                  <c:v>GLY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'(eppjes) 25-2-19'!$B$17:$B$27</c:f>
              <c:numCache>
                <c:formatCode>General</c:formatCode>
                <c:ptCount val="11"/>
                <c:pt idx="0">
                  <c:v>0</c:v>
                </c:pt>
                <c:pt idx="1">
                  <c:v>16</c:v>
                </c:pt>
                <c:pt idx="2">
                  <c:v>17.5</c:v>
                </c:pt>
                <c:pt idx="3">
                  <c:v>19</c:v>
                </c:pt>
                <c:pt idx="4">
                  <c:v>20.5</c:v>
                </c:pt>
                <c:pt idx="5">
                  <c:v>22</c:v>
                </c:pt>
                <c:pt idx="6">
                  <c:v>23</c:v>
                </c:pt>
                <c:pt idx="7">
                  <c:v>40.25</c:v>
                </c:pt>
                <c:pt idx="8">
                  <c:v>42</c:v>
                </c:pt>
                <c:pt idx="9">
                  <c:v>45.5</c:v>
                </c:pt>
                <c:pt idx="10">
                  <c:v>47</c:v>
                </c:pt>
              </c:numCache>
            </c:numRef>
          </c:xVal>
          <c:yVal>
            <c:numRef>
              <c:f>'(eppjes) 25-2-19'!$D$17:$D$27</c:f>
              <c:numCache>
                <c:formatCode>General</c:formatCode>
                <c:ptCount val="11"/>
                <c:pt idx="0">
                  <c:v>9.0999999999999998E-2</c:v>
                </c:pt>
                <c:pt idx="1">
                  <c:v>0.64</c:v>
                </c:pt>
                <c:pt idx="2">
                  <c:v>0.71</c:v>
                </c:pt>
                <c:pt idx="3">
                  <c:v>0.66</c:v>
                </c:pt>
                <c:pt idx="4">
                  <c:v>0.57000000000000006</c:v>
                </c:pt>
                <c:pt idx="5">
                  <c:v>0.65</c:v>
                </c:pt>
                <c:pt idx="6">
                  <c:v>0.67</c:v>
                </c:pt>
                <c:pt idx="7">
                  <c:v>2.17</c:v>
                </c:pt>
                <c:pt idx="8">
                  <c:v>2.44</c:v>
                </c:pt>
                <c:pt idx="9">
                  <c:v>2.62</c:v>
                </c:pt>
                <c:pt idx="10">
                  <c:v>2.88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0E-450A-B201-EC6A22FAFE08}"/>
            </c:ext>
          </c:extLst>
        </c:ser>
        <c:ser>
          <c:idx val="2"/>
          <c:order val="2"/>
          <c:tx>
            <c:strRef>
              <c:f>'(eppjes) 25-2-19'!$G$16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'(eppjes) 25-2-19'!$F$17:$F$20</c:f>
              <c:numCache>
                <c:formatCode>General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23</c:v>
                </c:pt>
                <c:pt idx="3">
                  <c:v>47</c:v>
                </c:pt>
              </c:numCache>
            </c:numRef>
          </c:xVal>
          <c:yVal>
            <c:numRef>
              <c:f>'(eppjes) 25-2-19'!$G$17:$G$20</c:f>
              <c:numCache>
                <c:formatCode>General</c:formatCode>
                <c:ptCount val="4"/>
                <c:pt idx="0">
                  <c:v>7.2999999999999995E-2</c:v>
                </c:pt>
                <c:pt idx="1">
                  <c:v>0.34</c:v>
                </c:pt>
                <c:pt idx="2">
                  <c:v>0.31</c:v>
                </c:pt>
                <c:pt idx="3">
                  <c:v>0.45999999999999996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0E-450A-B201-EC6A22FAF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222136"/>
        <c:axId val="288489816"/>
      </c:scatterChart>
      <c:valAx>
        <c:axId val="262222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88489816"/>
        <c:crosses val="autoZero"/>
        <c:crossBetween val="midCat"/>
      </c:valAx>
      <c:valAx>
        <c:axId val="28848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 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6222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7</xdr:row>
      <xdr:rowOff>80962</xdr:rowOff>
    </xdr:from>
    <xdr:to>
      <xdr:col>15</xdr:col>
      <xdr:colOff>19050</xdr:colOff>
      <xdr:row>21</xdr:row>
      <xdr:rowOff>157162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7E31F6F-6513-4749-82DD-AEF39F8AD8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18</xdr:row>
      <xdr:rowOff>4762</xdr:rowOff>
    </xdr:from>
    <xdr:to>
      <xdr:col>14</xdr:col>
      <xdr:colOff>309562</xdr:colOff>
      <xdr:row>32</xdr:row>
      <xdr:rowOff>106162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C688A665-84C9-49E4-8B4E-F0A9DB9929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</xdr:colOff>
      <xdr:row>1</xdr:row>
      <xdr:rowOff>14286</xdr:rowOff>
    </xdr:from>
    <xdr:to>
      <xdr:col>14</xdr:col>
      <xdr:colOff>319087</xdr:colOff>
      <xdr:row>15</xdr:row>
      <xdr:rowOff>114299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78177CDA-345E-45AA-BF0A-6CC916AFC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33</xdr:row>
      <xdr:rowOff>28575</xdr:rowOff>
    </xdr:from>
    <xdr:to>
      <xdr:col>7</xdr:col>
      <xdr:colOff>533399</xdr:colOff>
      <xdr:row>47</xdr:row>
      <xdr:rowOff>19050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D85A94A4-9B04-486F-AAC5-DEC29559FD3F}"/>
            </a:ext>
          </a:extLst>
        </xdr:cNvPr>
        <xdr:cNvSpPr txBox="1"/>
      </xdr:nvSpPr>
      <xdr:spPr>
        <a:xfrm>
          <a:off x="228600" y="6315075"/>
          <a:ext cx="3629024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Notes</a:t>
          </a:r>
        </a:p>
        <a:p>
          <a:r>
            <a:rPr lang="nl-NL" sz="1100"/>
            <a:t>- T=0 is the time the cultures were</a:t>
          </a:r>
          <a:r>
            <a:rPr lang="nl-NL" sz="1100" baseline="0"/>
            <a:t> incubated at 37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°C.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OD's exceeding 0.8 were diluted 10x in PBS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Spectrophotometer was balanced with demiwater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Measurements of controls (medium supplemented with glucose, glycogen or water and no bacteria) were only done at the end of the experiment and concluded that no contamination took place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604837</xdr:colOff>
      <xdr:row>0</xdr:row>
      <xdr:rowOff>33337</xdr:rowOff>
    </xdr:from>
    <xdr:to>
      <xdr:col>13</xdr:col>
      <xdr:colOff>300037</xdr:colOff>
      <xdr:row>14</xdr:row>
      <xdr:rowOff>109537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25279842-2C6D-4901-A277-31B5BA420F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</xdr:colOff>
      <xdr:row>16</xdr:row>
      <xdr:rowOff>14287</xdr:rowOff>
    </xdr:from>
    <xdr:to>
      <xdr:col>13</xdr:col>
      <xdr:colOff>319087</xdr:colOff>
      <xdr:row>30</xdr:row>
      <xdr:rowOff>90487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AA932A84-C52C-4F9B-9EE6-83AE66431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31</xdr:row>
      <xdr:rowOff>9525</xdr:rowOff>
    </xdr:from>
    <xdr:to>
      <xdr:col>6</xdr:col>
      <xdr:colOff>342899</xdr:colOff>
      <xdr:row>45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418BEB42-7AF9-4E1D-AE62-A8BB3D23B4C5}"/>
            </a:ext>
          </a:extLst>
        </xdr:cNvPr>
        <xdr:cNvSpPr txBox="1"/>
      </xdr:nvSpPr>
      <xdr:spPr>
        <a:xfrm>
          <a:off x="38100" y="5915025"/>
          <a:ext cx="3629024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Notes</a:t>
          </a:r>
        </a:p>
        <a:p>
          <a:r>
            <a:rPr lang="nl-NL" sz="1100"/>
            <a:t>- T=0 is the time the cultures were</a:t>
          </a:r>
          <a:r>
            <a:rPr lang="nl-NL" sz="1100" baseline="0"/>
            <a:t> incubated at 37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°C.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OD's exceeding 0.8 were diluted 10x in PBS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Spectrophotometer was balanced with demiwater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Measurements of controls (medium supplemented with glucose, glycogen or water and no bacteria) were only done at the end of the experiment and concluded that no contamination took place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</xdr:colOff>
      <xdr:row>1</xdr:row>
      <xdr:rowOff>14287</xdr:rowOff>
    </xdr:from>
    <xdr:to>
      <xdr:col>15</xdr:col>
      <xdr:colOff>309562</xdr:colOff>
      <xdr:row>15</xdr:row>
      <xdr:rowOff>90487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62FFD916-AA08-44D7-ACD5-225505C69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</xdr:colOff>
      <xdr:row>17</xdr:row>
      <xdr:rowOff>14287</xdr:rowOff>
    </xdr:from>
    <xdr:to>
      <xdr:col>15</xdr:col>
      <xdr:colOff>309562</xdr:colOff>
      <xdr:row>31</xdr:row>
      <xdr:rowOff>90487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F02FD796-B342-41A1-9F5F-27652FB7F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7</xdr:col>
      <xdr:colOff>476249</xdr:colOff>
      <xdr:row>44</xdr:row>
      <xdr:rowOff>180975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1B30B453-61B4-40B1-8544-D5B579A386DC}"/>
            </a:ext>
          </a:extLst>
        </xdr:cNvPr>
        <xdr:cNvSpPr txBox="1"/>
      </xdr:nvSpPr>
      <xdr:spPr>
        <a:xfrm>
          <a:off x="66675" y="5905500"/>
          <a:ext cx="3629024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Notes</a:t>
          </a:r>
        </a:p>
        <a:p>
          <a:r>
            <a:rPr lang="nl-NL" sz="1100"/>
            <a:t>- T=0 is the time the cultures were</a:t>
          </a:r>
          <a:r>
            <a:rPr lang="nl-NL" sz="1100" baseline="0"/>
            <a:t> incubated at 37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°C.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samples grown on w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ater were not measured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every time,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simply because only 4 samples were made.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OD's exceeding 0.8 were diluted 10x in PBS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Spectrophotometer was balanced with demiwater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Measurements of controls (medium supplemented with glucose, glycogen or water and no bacteria) were only done at the end of the experiment and concluded that no contamination took place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358776</xdr:colOff>
      <xdr:row>8</xdr:row>
      <xdr:rowOff>129116</xdr:rowOff>
    </xdr:from>
    <xdr:to>
      <xdr:col>23</xdr:col>
      <xdr:colOff>330200</xdr:colOff>
      <xdr:row>22</xdr:row>
      <xdr:rowOff>119591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A29A915F-32A0-46ED-8674-27FC9FD60430}"/>
            </a:ext>
          </a:extLst>
        </xdr:cNvPr>
        <xdr:cNvSpPr txBox="1"/>
      </xdr:nvSpPr>
      <xdr:spPr>
        <a:xfrm>
          <a:off x="9769476" y="1729316"/>
          <a:ext cx="3629024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Notes</a:t>
          </a:r>
        </a:p>
        <a:p>
          <a:r>
            <a:rPr lang="nl-NL" sz="1100"/>
            <a:t>- T=0 is the time the cultures were</a:t>
          </a:r>
          <a:r>
            <a:rPr lang="nl-NL" sz="1100" baseline="0"/>
            <a:t> incubated at 37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°C.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samples grown on w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ater were not measured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every time,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simply because only 3 samples were made.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OD's exceeding 0.8 were diluted 10x in PBS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Spectrophotometer was balanced with demiwater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Measurements of controls (medium supplemented with glucose, glycogen or water and no bacteria) were only done at the end of the experiment and concluded that no contamination took place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NL" sz="1100"/>
        </a:p>
      </xdr:txBody>
    </xdr:sp>
    <xdr:clientData/>
  </xdr:twoCellAnchor>
  <xdr:twoCellAnchor>
    <xdr:from>
      <xdr:col>8</xdr:col>
      <xdr:colOff>347662</xdr:colOff>
      <xdr:row>1</xdr:row>
      <xdr:rowOff>61912</xdr:rowOff>
    </xdr:from>
    <xdr:to>
      <xdr:col>16</xdr:col>
      <xdr:colOff>42862</xdr:colOff>
      <xdr:row>15</xdr:row>
      <xdr:rowOff>138112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6BFBD94E-6844-4C6B-B476-35A47F4FC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309562</xdr:colOff>
      <xdr:row>16</xdr:row>
      <xdr:rowOff>109537</xdr:rowOff>
    </xdr:from>
    <xdr:to>
      <xdr:col>16</xdr:col>
      <xdr:colOff>4762</xdr:colOff>
      <xdr:row>30</xdr:row>
      <xdr:rowOff>185737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F6EFD78C-AD8E-4516-BB9E-DB852B0FD8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6B33-7E06-460D-B18F-0F9E308A5440}">
  <dimension ref="B1:G10"/>
  <sheetViews>
    <sheetView tabSelected="1" workbookViewId="0">
      <selection activeCell="S15" sqref="S15"/>
    </sheetView>
  </sheetViews>
  <sheetFormatPr defaultRowHeight="14.5" x14ac:dyDescent="0.35"/>
  <sheetData>
    <row r="1" spans="2:7" x14ac:dyDescent="0.35">
      <c r="B1" t="s">
        <v>8</v>
      </c>
    </row>
    <row r="2" spans="2:7" x14ac:dyDescent="0.35">
      <c r="B2" t="s">
        <v>0</v>
      </c>
      <c r="C2" t="s">
        <v>10</v>
      </c>
      <c r="F2" t="s">
        <v>0</v>
      </c>
      <c r="G2" t="s">
        <v>9</v>
      </c>
    </row>
    <row r="3" spans="2:7" x14ac:dyDescent="0.35">
      <c r="B3">
        <v>0</v>
      </c>
      <c r="C3">
        <v>8.1000000000000003E-2</v>
      </c>
      <c r="F3">
        <v>0</v>
      </c>
      <c r="G3">
        <v>0.128</v>
      </c>
    </row>
    <row r="4" spans="2:7" x14ac:dyDescent="0.35">
      <c r="B4">
        <v>17</v>
      </c>
      <c r="C4">
        <f>0.176*10</f>
        <v>1.7599999999999998</v>
      </c>
      <c r="F4">
        <v>16.5</v>
      </c>
      <c r="G4">
        <v>0.39200000000000002</v>
      </c>
    </row>
    <row r="5" spans="2:7" x14ac:dyDescent="0.35">
      <c r="B5">
        <v>21</v>
      </c>
      <c r="C5">
        <f>0.25*10</f>
        <v>2.5</v>
      </c>
      <c r="F5">
        <v>20</v>
      </c>
      <c r="G5">
        <v>0.53900000000000003</v>
      </c>
    </row>
    <row r="6" spans="2:7" x14ac:dyDescent="0.35">
      <c r="B6">
        <v>24</v>
      </c>
      <c r="C6">
        <f>0.335*10</f>
        <v>3.35</v>
      </c>
      <c r="F6">
        <v>23</v>
      </c>
      <c r="G6">
        <v>0.68799999999999994</v>
      </c>
    </row>
    <row r="7" spans="2:7" x14ac:dyDescent="0.35">
      <c r="B7">
        <v>42</v>
      </c>
      <c r="C7">
        <f>10*0.366</f>
        <v>3.66</v>
      </c>
      <c r="F7">
        <v>40.5</v>
      </c>
      <c r="G7">
        <v>1.62</v>
      </c>
    </row>
    <row r="8" spans="2:7" x14ac:dyDescent="0.35">
      <c r="F8">
        <v>42.75</v>
      </c>
      <c r="G8">
        <v>1.57</v>
      </c>
    </row>
    <row r="9" spans="2:7" x14ac:dyDescent="0.35">
      <c r="F9">
        <v>47.5</v>
      </c>
      <c r="G9">
        <v>2.3199999999999998</v>
      </c>
    </row>
    <row r="10" spans="2:7" x14ac:dyDescent="0.35">
      <c r="F10">
        <v>65</v>
      </c>
      <c r="G10">
        <v>2.98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activeCell="P23" sqref="P23"/>
    </sheetView>
  </sheetViews>
  <sheetFormatPr defaultRowHeight="14.5" x14ac:dyDescent="0.35"/>
  <cols>
    <col min="1" max="1" width="3.54296875" customWidth="1"/>
    <col min="2" max="2" width="8" customWidth="1"/>
    <col min="3" max="5" width="6.453125" customWidth="1"/>
    <col min="6" max="6" width="9.81640625" customWidth="1"/>
    <col min="18" max="18" width="9.1796875" customWidth="1"/>
  </cols>
  <sheetData>
    <row r="1" spans="1:6" x14ac:dyDescent="0.35">
      <c r="A1" t="s">
        <v>1</v>
      </c>
    </row>
    <row r="2" spans="1:6" x14ac:dyDescent="0.35">
      <c r="A2" t="s">
        <v>6</v>
      </c>
      <c r="B2" t="s">
        <v>0</v>
      </c>
      <c r="C2" t="s">
        <v>2</v>
      </c>
      <c r="D2" t="s">
        <v>3</v>
      </c>
      <c r="E2" t="s">
        <v>4</v>
      </c>
      <c r="F2" t="s">
        <v>7</v>
      </c>
    </row>
    <row r="3" spans="1:6" x14ac:dyDescent="0.35">
      <c r="A3">
        <v>1</v>
      </c>
      <c r="B3">
        <v>0</v>
      </c>
      <c r="C3">
        <v>8.1000000000000003E-2</v>
      </c>
      <c r="D3">
        <v>7.3999999999999996E-2</v>
      </c>
      <c r="E3">
        <v>9.0999999999999998E-2</v>
      </c>
      <c r="F3">
        <v>7.5999999999999998E-2</v>
      </c>
    </row>
    <row r="4" spans="1:6" x14ac:dyDescent="0.35">
      <c r="A4">
        <v>2</v>
      </c>
      <c r="B4">
        <v>17</v>
      </c>
      <c r="C4">
        <f>0.176*10</f>
        <v>1.7599999999999998</v>
      </c>
      <c r="D4">
        <v>0.439</v>
      </c>
      <c r="E4">
        <v>0.33</v>
      </c>
      <c r="F4">
        <v>0.29499999999999998</v>
      </c>
    </row>
    <row r="5" spans="1:6" x14ac:dyDescent="0.35">
      <c r="A5">
        <v>3</v>
      </c>
      <c r="B5">
        <v>21</v>
      </c>
      <c r="C5">
        <f>0.25*10</f>
        <v>2.5</v>
      </c>
      <c r="D5">
        <v>0.45800000000000002</v>
      </c>
      <c r="E5">
        <v>0.32800000000000001</v>
      </c>
      <c r="F5">
        <v>0.35699999999999998</v>
      </c>
    </row>
    <row r="6" spans="1:6" x14ac:dyDescent="0.35">
      <c r="A6">
        <v>4</v>
      </c>
      <c r="B6">
        <v>24</v>
      </c>
      <c r="C6">
        <f>0.335*10</f>
        <v>3.35</v>
      </c>
      <c r="D6">
        <v>0.499</v>
      </c>
      <c r="E6">
        <v>0.34899999999999998</v>
      </c>
      <c r="F6">
        <v>0.30499999999999999</v>
      </c>
    </row>
    <row r="7" spans="1:6" x14ac:dyDescent="0.35">
      <c r="A7">
        <v>5</v>
      </c>
      <c r="B7">
        <v>42</v>
      </c>
      <c r="C7">
        <f>10*0.366</f>
        <v>3.66</v>
      </c>
      <c r="D7">
        <v>0.52900000000000003</v>
      </c>
      <c r="E7">
        <v>0.28499999999999998</v>
      </c>
      <c r="F7">
        <v>0.317</v>
      </c>
    </row>
    <row r="8" spans="1:6" x14ac:dyDescent="0.35">
      <c r="B8" s="1"/>
    </row>
    <row r="9" spans="1:6" x14ac:dyDescent="0.35">
      <c r="B9" s="1"/>
    </row>
    <row r="10" spans="1:6" x14ac:dyDescent="0.35">
      <c r="B10" s="1"/>
    </row>
    <row r="18" spans="1:6" x14ac:dyDescent="0.35">
      <c r="A18" t="s">
        <v>5</v>
      </c>
    </row>
    <row r="19" spans="1:6" x14ac:dyDescent="0.35">
      <c r="A19" t="s">
        <v>6</v>
      </c>
      <c r="B19" t="s">
        <v>0</v>
      </c>
      <c r="C19" t="s">
        <v>2</v>
      </c>
      <c r="D19" t="s">
        <v>3</v>
      </c>
      <c r="E19" t="s">
        <v>4</v>
      </c>
      <c r="F19" t="s">
        <v>7</v>
      </c>
    </row>
    <row r="20" spans="1:6" x14ac:dyDescent="0.35">
      <c r="A20">
        <v>1</v>
      </c>
      <c r="B20">
        <v>0</v>
      </c>
      <c r="C20">
        <v>9.9000000000000005E-2</v>
      </c>
      <c r="D20">
        <v>7.8E-2</v>
      </c>
      <c r="E20">
        <v>8.3000000000000004E-2</v>
      </c>
      <c r="F20">
        <v>8.4000000000000005E-2</v>
      </c>
    </row>
    <row r="21" spans="1:6" x14ac:dyDescent="0.35">
      <c r="A21">
        <v>2</v>
      </c>
      <c r="B21">
        <v>17</v>
      </c>
      <c r="C21">
        <f>0.105*10</f>
        <v>1.05</v>
      </c>
      <c r="D21">
        <v>0.85199999999999998</v>
      </c>
      <c r="E21">
        <v>0.29599999999999999</v>
      </c>
      <c r="F21">
        <v>0.29199999999999998</v>
      </c>
    </row>
    <row r="22" spans="1:6" x14ac:dyDescent="0.35">
      <c r="A22">
        <v>3</v>
      </c>
      <c r="B22">
        <v>21</v>
      </c>
      <c r="C22">
        <f>0.145*10</f>
        <v>1.45</v>
      </c>
      <c r="D22">
        <f>0.188*10</f>
        <v>1.88</v>
      </c>
      <c r="E22">
        <v>0.28899999999999998</v>
      </c>
      <c r="F22">
        <v>0.27300000000000002</v>
      </c>
    </row>
    <row r="23" spans="1:6" x14ac:dyDescent="0.35">
      <c r="A23">
        <v>4</v>
      </c>
      <c r="B23">
        <v>24</v>
      </c>
      <c r="C23">
        <f>0.19*10</f>
        <v>1.9</v>
      </c>
      <c r="D23">
        <f>0.281*10</f>
        <v>2.8100000000000005</v>
      </c>
      <c r="E23">
        <v>0.30599999999999999</v>
      </c>
      <c r="F23">
        <v>0.311</v>
      </c>
    </row>
    <row r="24" spans="1:6" x14ac:dyDescent="0.35">
      <c r="A24">
        <v>5</v>
      </c>
      <c r="B24">
        <v>42</v>
      </c>
      <c r="C24">
        <f>10*0.294</f>
        <v>2.94</v>
      </c>
      <c r="D24">
        <f>10*0.257</f>
        <v>2.5700000000000003</v>
      </c>
      <c r="E24">
        <v>0.27200000000000002</v>
      </c>
      <c r="F24">
        <v>0.25800000000000001</v>
      </c>
    </row>
    <row r="25" spans="1:6" x14ac:dyDescent="0.35">
      <c r="B25" s="1"/>
    </row>
    <row r="26" spans="1:6" x14ac:dyDescent="0.35">
      <c r="B26" s="1"/>
    </row>
    <row r="27" spans="1:6" x14ac:dyDescent="0.35">
      <c r="B27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D215-BF47-40EE-8D3F-5CB25AFF79E7}">
  <dimension ref="A1:F25"/>
  <sheetViews>
    <sheetView workbookViewId="0">
      <selection activeCell="M40" sqref="M40"/>
    </sheetView>
  </sheetViews>
  <sheetFormatPr defaultRowHeight="14.5" x14ac:dyDescent="0.35"/>
  <cols>
    <col min="1" max="1" width="4" customWidth="1"/>
    <col min="2" max="2" width="8.81640625" customWidth="1"/>
    <col min="3" max="5" width="9.26953125" customWidth="1"/>
  </cols>
  <sheetData>
    <row r="1" spans="1:5" x14ac:dyDescent="0.35">
      <c r="A1" t="s">
        <v>12</v>
      </c>
    </row>
    <row r="2" spans="1:5" x14ac:dyDescent="0.35">
      <c r="A2" t="s">
        <v>14</v>
      </c>
      <c r="B2" t="s">
        <v>0</v>
      </c>
      <c r="C2" t="s">
        <v>2</v>
      </c>
      <c r="D2" t="s">
        <v>11</v>
      </c>
      <c r="E2" t="s">
        <v>4</v>
      </c>
    </row>
    <row r="3" spans="1:5" x14ac:dyDescent="0.35">
      <c r="A3">
        <v>1</v>
      </c>
      <c r="B3">
        <v>0</v>
      </c>
      <c r="C3">
        <v>0.23300000000000001</v>
      </c>
      <c r="D3">
        <v>0.28899999999999998</v>
      </c>
      <c r="E3">
        <v>0.26300000000000001</v>
      </c>
    </row>
    <row r="4" spans="1:5" x14ac:dyDescent="0.35">
      <c r="A4">
        <v>2</v>
      </c>
      <c r="B4">
        <v>17.5</v>
      </c>
      <c r="C4">
        <v>1.66</v>
      </c>
      <c r="D4">
        <v>0.63</v>
      </c>
      <c r="E4">
        <v>0.43</v>
      </c>
    </row>
    <row r="5" spans="1:5" x14ac:dyDescent="0.35">
      <c r="A5">
        <v>3</v>
      </c>
      <c r="B5">
        <v>20.5</v>
      </c>
      <c r="C5">
        <v>1.59</v>
      </c>
      <c r="D5">
        <v>0.52</v>
      </c>
      <c r="E5">
        <v>0.33</v>
      </c>
    </row>
    <row r="6" spans="1:5" x14ac:dyDescent="0.35">
      <c r="A6">
        <v>4</v>
      </c>
      <c r="B6">
        <v>23.25</v>
      </c>
      <c r="C6">
        <v>4.78</v>
      </c>
      <c r="D6">
        <v>1.1100000000000001</v>
      </c>
      <c r="E6">
        <v>0.78</v>
      </c>
    </row>
    <row r="7" spans="1:5" x14ac:dyDescent="0.35">
      <c r="A7">
        <v>5</v>
      </c>
      <c r="B7">
        <v>24.45</v>
      </c>
      <c r="C7">
        <v>3.1</v>
      </c>
      <c r="D7">
        <v>0.67</v>
      </c>
      <c r="E7">
        <v>0.41</v>
      </c>
    </row>
    <row r="8" spans="1:5" x14ac:dyDescent="0.35">
      <c r="A8">
        <v>6</v>
      </c>
      <c r="B8">
        <v>42</v>
      </c>
      <c r="C8">
        <v>2.27</v>
      </c>
      <c r="D8">
        <v>0.63</v>
      </c>
      <c r="E8">
        <v>0.48</v>
      </c>
    </row>
    <row r="9" spans="1:5" x14ac:dyDescent="0.35">
      <c r="A9">
        <v>7</v>
      </c>
      <c r="B9">
        <v>46.5</v>
      </c>
      <c r="C9">
        <v>3.07</v>
      </c>
      <c r="D9">
        <v>0.72</v>
      </c>
      <c r="E9">
        <v>0.43</v>
      </c>
    </row>
    <row r="17" spans="1:6" x14ac:dyDescent="0.35">
      <c r="A17" t="s">
        <v>13</v>
      </c>
    </row>
    <row r="18" spans="1:6" x14ac:dyDescent="0.35">
      <c r="A18" t="s">
        <v>14</v>
      </c>
      <c r="B18" t="s">
        <v>0</v>
      </c>
      <c r="C18" t="s">
        <v>2</v>
      </c>
      <c r="D18" t="s">
        <v>11</v>
      </c>
      <c r="E18" t="s">
        <v>4</v>
      </c>
      <c r="F18" s="2"/>
    </row>
    <row r="19" spans="1:6" x14ac:dyDescent="0.35">
      <c r="A19">
        <v>1</v>
      </c>
      <c r="B19">
        <v>0</v>
      </c>
      <c r="C19">
        <v>0.19600000000000001</v>
      </c>
      <c r="D19">
        <v>0.246</v>
      </c>
      <c r="E19">
        <v>0.25600000000000001</v>
      </c>
    </row>
    <row r="20" spans="1:6" x14ac:dyDescent="0.35">
      <c r="A20">
        <v>2</v>
      </c>
      <c r="B20">
        <v>17.5</v>
      </c>
      <c r="C20">
        <v>1.64</v>
      </c>
      <c r="D20">
        <v>1.1200000000000001</v>
      </c>
      <c r="E20">
        <v>0.4</v>
      </c>
    </row>
    <row r="21" spans="1:6" x14ac:dyDescent="0.35">
      <c r="A21">
        <v>3</v>
      </c>
      <c r="B21">
        <v>20.5</v>
      </c>
      <c r="C21">
        <v>1.75</v>
      </c>
      <c r="D21">
        <v>2.04</v>
      </c>
      <c r="E21">
        <v>0.43</v>
      </c>
    </row>
    <row r="22" spans="1:6" x14ac:dyDescent="0.35">
      <c r="A22">
        <v>4</v>
      </c>
      <c r="B22">
        <v>23.25</v>
      </c>
      <c r="C22">
        <v>4.1399999999999997</v>
      </c>
      <c r="D22">
        <v>5.08</v>
      </c>
      <c r="E22">
        <v>0.68</v>
      </c>
    </row>
    <row r="23" spans="1:6" x14ac:dyDescent="0.35">
      <c r="A23">
        <v>5</v>
      </c>
      <c r="B23">
        <v>24.45</v>
      </c>
      <c r="C23">
        <v>2.35</v>
      </c>
      <c r="D23">
        <v>2.92</v>
      </c>
      <c r="E23">
        <v>0.39</v>
      </c>
    </row>
    <row r="24" spans="1:6" x14ac:dyDescent="0.35">
      <c r="A24">
        <v>6</v>
      </c>
      <c r="B24">
        <v>42</v>
      </c>
      <c r="C24">
        <v>2.64</v>
      </c>
      <c r="D24">
        <v>2.2200000000000002</v>
      </c>
      <c r="E24">
        <v>0.57999999999999996</v>
      </c>
    </row>
    <row r="25" spans="1:6" x14ac:dyDescent="0.35">
      <c r="A25">
        <v>7</v>
      </c>
      <c r="B25">
        <v>46.5</v>
      </c>
      <c r="C25">
        <v>2.29</v>
      </c>
      <c r="D25">
        <v>2.0099999999999998</v>
      </c>
      <c r="E25">
        <v>0.76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B533-9589-451E-A058-8773CA8EB36D}">
  <dimension ref="A1:G26"/>
  <sheetViews>
    <sheetView zoomScale="70" zoomScaleNormal="70" workbookViewId="0">
      <selection activeCell="F24" sqref="F24"/>
    </sheetView>
  </sheetViews>
  <sheetFormatPr defaultRowHeight="14.5" x14ac:dyDescent="0.35"/>
  <cols>
    <col min="1" max="1" width="4.1796875" customWidth="1"/>
    <col min="2" max="2" width="8.453125" customWidth="1"/>
    <col min="3" max="5" width="6.1796875" customWidth="1"/>
    <col min="6" max="6" width="8.1796875" customWidth="1"/>
  </cols>
  <sheetData>
    <row r="1" spans="1:7" x14ac:dyDescent="0.35">
      <c r="A1" t="s">
        <v>1</v>
      </c>
    </row>
    <row r="2" spans="1:7" x14ac:dyDescent="0.35">
      <c r="A2" t="s">
        <v>6</v>
      </c>
      <c r="B2" t="s">
        <v>0</v>
      </c>
      <c r="C2" t="s">
        <v>2</v>
      </c>
      <c r="D2" t="s">
        <v>3</v>
      </c>
      <c r="F2" t="s">
        <v>0</v>
      </c>
      <c r="G2" t="s">
        <v>4</v>
      </c>
    </row>
    <row r="3" spans="1:7" x14ac:dyDescent="0.35">
      <c r="A3">
        <v>1</v>
      </c>
      <c r="B3">
        <v>0</v>
      </c>
      <c r="C3">
        <v>0.128</v>
      </c>
      <c r="D3">
        <v>0.17499999999999999</v>
      </c>
      <c r="F3">
        <v>0</v>
      </c>
      <c r="G3">
        <v>0.14899999999999999</v>
      </c>
    </row>
    <row r="4" spans="1:7" x14ac:dyDescent="0.35">
      <c r="A4">
        <v>2</v>
      </c>
      <c r="B4">
        <v>16.5</v>
      </c>
      <c r="C4">
        <v>0.39200000000000002</v>
      </c>
      <c r="D4">
        <v>0.23100000000000001</v>
      </c>
      <c r="F4">
        <v>16.5</v>
      </c>
      <c r="G4">
        <v>0.215</v>
      </c>
    </row>
    <row r="5" spans="1:7" x14ac:dyDescent="0.35">
      <c r="A5">
        <v>3</v>
      </c>
      <c r="B5">
        <v>20</v>
      </c>
      <c r="C5">
        <v>0.53900000000000003</v>
      </c>
      <c r="D5">
        <v>0.27800000000000002</v>
      </c>
      <c r="F5">
        <v>23</v>
      </c>
      <c r="G5">
        <v>0.217</v>
      </c>
    </row>
    <row r="6" spans="1:7" x14ac:dyDescent="0.35">
      <c r="A6">
        <v>4</v>
      </c>
      <c r="B6">
        <v>23</v>
      </c>
      <c r="C6">
        <v>0.68799999999999994</v>
      </c>
      <c r="D6">
        <v>0.30199999999999999</v>
      </c>
      <c r="F6">
        <v>65</v>
      </c>
      <c r="G6">
        <v>0.28299999999999997</v>
      </c>
    </row>
    <row r="7" spans="1:7" x14ac:dyDescent="0.35">
      <c r="A7">
        <v>5</v>
      </c>
      <c r="B7">
        <v>40.5</v>
      </c>
      <c r="C7">
        <v>1.62</v>
      </c>
      <c r="D7">
        <v>0.38</v>
      </c>
    </row>
    <row r="8" spans="1:7" x14ac:dyDescent="0.35">
      <c r="A8">
        <v>6</v>
      </c>
      <c r="B8">
        <v>42.75</v>
      </c>
      <c r="C8">
        <v>1.57</v>
      </c>
      <c r="D8">
        <v>0.46700000000000003</v>
      </c>
    </row>
    <row r="9" spans="1:7" x14ac:dyDescent="0.35">
      <c r="A9">
        <v>7</v>
      </c>
      <c r="B9">
        <v>47.5</v>
      </c>
      <c r="C9">
        <v>2.3199999999999998</v>
      </c>
      <c r="D9">
        <v>0.442</v>
      </c>
    </row>
    <row r="10" spans="1:7" x14ac:dyDescent="0.35">
      <c r="A10">
        <v>8</v>
      </c>
      <c r="B10">
        <v>65</v>
      </c>
      <c r="C10">
        <v>2.98</v>
      </c>
      <c r="D10">
        <v>0.45800000000000002</v>
      </c>
    </row>
    <row r="17" spans="1:7" x14ac:dyDescent="0.35">
      <c r="A17" t="s">
        <v>5</v>
      </c>
    </row>
    <row r="18" spans="1:7" x14ac:dyDescent="0.35">
      <c r="A18" t="s">
        <v>6</v>
      </c>
      <c r="B18" t="s">
        <v>0</v>
      </c>
      <c r="C18" t="s">
        <v>2</v>
      </c>
      <c r="D18" t="s">
        <v>3</v>
      </c>
      <c r="F18" t="s">
        <v>0</v>
      </c>
      <c r="G18" t="s">
        <v>4</v>
      </c>
    </row>
    <row r="19" spans="1:7" x14ac:dyDescent="0.35">
      <c r="A19">
        <v>1</v>
      </c>
      <c r="B19">
        <v>0</v>
      </c>
      <c r="C19">
        <v>0.14399999999999999</v>
      </c>
      <c r="D19">
        <v>0.158</v>
      </c>
      <c r="F19">
        <v>0</v>
      </c>
      <c r="G19">
        <v>0.13500000000000001</v>
      </c>
    </row>
    <row r="20" spans="1:7" x14ac:dyDescent="0.35">
      <c r="A20">
        <v>2</v>
      </c>
      <c r="B20">
        <v>16.5</v>
      </c>
      <c r="C20">
        <v>0.79100000000000004</v>
      </c>
      <c r="D20">
        <v>0.30499999999999999</v>
      </c>
      <c r="F20">
        <v>16.5</v>
      </c>
      <c r="G20">
        <v>0.24199999999999999</v>
      </c>
    </row>
    <row r="21" spans="1:7" x14ac:dyDescent="0.35">
      <c r="A21">
        <v>3</v>
      </c>
      <c r="B21">
        <v>20</v>
      </c>
      <c r="C21">
        <v>1</v>
      </c>
      <c r="D21">
        <v>0.35899999999999999</v>
      </c>
      <c r="F21">
        <v>23</v>
      </c>
      <c r="G21">
        <v>0.19900000000000001</v>
      </c>
    </row>
    <row r="22" spans="1:7" x14ac:dyDescent="0.35">
      <c r="A22">
        <v>4</v>
      </c>
      <c r="B22">
        <v>23</v>
      </c>
      <c r="C22">
        <v>1.1000000000000001</v>
      </c>
      <c r="D22">
        <v>0.42</v>
      </c>
      <c r="F22">
        <v>65</v>
      </c>
      <c r="G22">
        <v>0.25</v>
      </c>
    </row>
    <row r="23" spans="1:7" x14ac:dyDescent="0.35">
      <c r="A23">
        <v>5</v>
      </c>
      <c r="B23">
        <v>40.5</v>
      </c>
      <c r="C23">
        <v>0.85</v>
      </c>
      <c r="D23">
        <v>1.32</v>
      </c>
    </row>
    <row r="24" spans="1:7" x14ac:dyDescent="0.35">
      <c r="A24">
        <v>6</v>
      </c>
      <c r="B24">
        <v>42.75</v>
      </c>
      <c r="C24">
        <v>1.01</v>
      </c>
      <c r="D24">
        <v>1.4</v>
      </c>
    </row>
    <row r="25" spans="1:7" x14ac:dyDescent="0.35">
      <c r="A25">
        <v>7</v>
      </c>
      <c r="B25">
        <v>47.5</v>
      </c>
      <c r="C25">
        <v>1.5</v>
      </c>
      <c r="D25">
        <v>2.13</v>
      </c>
    </row>
    <row r="26" spans="1:7" x14ac:dyDescent="0.35">
      <c r="A26">
        <v>8</v>
      </c>
      <c r="B26">
        <v>65</v>
      </c>
      <c r="C26">
        <v>2.74</v>
      </c>
      <c r="D26">
        <v>3.3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501B-6EDF-4830-A9D2-6B5B127963D6}">
  <dimension ref="A1:Q27"/>
  <sheetViews>
    <sheetView workbookViewId="0">
      <selection activeCell="J35" sqref="J35"/>
    </sheetView>
  </sheetViews>
  <sheetFormatPr defaultRowHeight="14.5" x14ac:dyDescent="0.35"/>
  <cols>
    <col min="1" max="1" width="4.453125" customWidth="1"/>
    <col min="2" max="2" width="8.54296875" customWidth="1"/>
    <col min="3" max="4" width="7" customWidth="1"/>
    <col min="5" max="5" width="7.453125" customWidth="1"/>
    <col min="6" max="6" width="8.26953125" customWidth="1"/>
    <col min="7" max="7" width="7" customWidth="1"/>
  </cols>
  <sheetData>
    <row r="1" spans="1:17" ht="21" customHeight="1" x14ac:dyDescent="0.5">
      <c r="A1" s="3" t="s">
        <v>15</v>
      </c>
      <c r="B1" s="3"/>
      <c r="C1" s="3"/>
      <c r="D1" s="3"/>
      <c r="E1" s="3"/>
      <c r="J1" s="4"/>
      <c r="K1" s="4"/>
      <c r="L1" s="4"/>
      <c r="M1" s="4"/>
      <c r="N1" s="4"/>
      <c r="O1" s="4"/>
      <c r="P1" s="4"/>
      <c r="Q1" s="4"/>
    </row>
    <row r="2" spans="1:17" ht="15" customHeight="1" x14ac:dyDescent="0.5">
      <c r="A2" t="s">
        <v>6</v>
      </c>
      <c r="B2" t="s">
        <v>0</v>
      </c>
      <c r="C2" t="s">
        <v>2</v>
      </c>
      <c r="D2" t="s">
        <v>3</v>
      </c>
      <c r="F2" t="s">
        <v>0</v>
      </c>
      <c r="G2" t="s">
        <v>4</v>
      </c>
      <c r="J2" s="4"/>
      <c r="K2" s="4"/>
      <c r="L2" s="4"/>
      <c r="M2" s="4"/>
      <c r="N2" s="4"/>
      <c r="O2" s="4"/>
      <c r="P2" s="4"/>
      <c r="Q2" s="4"/>
    </row>
    <row r="3" spans="1:17" ht="15" customHeight="1" x14ac:dyDescent="0.5">
      <c r="A3">
        <v>1</v>
      </c>
      <c r="B3">
        <v>0</v>
      </c>
      <c r="C3">
        <v>7.0000000000000007E-2</v>
      </c>
      <c r="D3">
        <v>7.9000000000000001E-2</v>
      </c>
      <c r="F3">
        <v>0</v>
      </c>
      <c r="G3">
        <v>6.8000000000000005E-2</v>
      </c>
      <c r="K3" s="4"/>
      <c r="L3" s="4"/>
      <c r="M3" s="4"/>
      <c r="N3" s="4"/>
      <c r="O3" s="4"/>
      <c r="P3" s="4"/>
      <c r="Q3" s="4"/>
    </row>
    <row r="4" spans="1:17" x14ac:dyDescent="0.35">
      <c r="A4">
        <v>2</v>
      </c>
      <c r="B4">
        <v>16</v>
      </c>
      <c r="C4">
        <v>1.1100000000000001</v>
      </c>
      <c r="D4">
        <v>0.4</v>
      </c>
      <c r="F4">
        <v>16</v>
      </c>
      <c r="G4">
        <v>0.4</v>
      </c>
    </row>
    <row r="5" spans="1:17" x14ac:dyDescent="0.35">
      <c r="A5">
        <v>3</v>
      </c>
      <c r="B5">
        <v>17.5</v>
      </c>
      <c r="C5">
        <v>1.04</v>
      </c>
      <c r="D5">
        <v>0.22999999999999998</v>
      </c>
      <c r="F5">
        <v>23</v>
      </c>
      <c r="G5">
        <v>0.26</v>
      </c>
    </row>
    <row r="6" spans="1:17" x14ac:dyDescent="0.35">
      <c r="A6">
        <v>4</v>
      </c>
      <c r="B6">
        <v>19</v>
      </c>
      <c r="C6">
        <v>1.0900000000000001</v>
      </c>
      <c r="D6">
        <v>0.44999999999999996</v>
      </c>
      <c r="F6">
        <v>47</v>
      </c>
      <c r="G6">
        <v>0.52</v>
      </c>
    </row>
    <row r="7" spans="1:17" x14ac:dyDescent="0.35">
      <c r="A7">
        <v>5</v>
      </c>
      <c r="B7">
        <v>20.5</v>
      </c>
      <c r="C7">
        <v>1.08</v>
      </c>
      <c r="D7">
        <v>0.4</v>
      </c>
    </row>
    <row r="8" spans="1:17" x14ac:dyDescent="0.35">
      <c r="A8">
        <v>6</v>
      </c>
      <c r="B8">
        <v>22</v>
      </c>
      <c r="C8">
        <v>1.25</v>
      </c>
      <c r="D8">
        <v>0.49</v>
      </c>
    </row>
    <row r="9" spans="1:17" x14ac:dyDescent="0.35">
      <c r="A9">
        <v>7</v>
      </c>
      <c r="B9">
        <v>23</v>
      </c>
      <c r="C9">
        <v>1.1400000000000001</v>
      </c>
      <c r="D9">
        <v>0.29000000000000004</v>
      </c>
    </row>
    <row r="10" spans="1:17" x14ac:dyDescent="0.35">
      <c r="A10">
        <v>8</v>
      </c>
      <c r="B10">
        <v>40.25</v>
      </c>
      <c r="C10">
        <v>1.9300000000000002</v>
      </c>
      <c r="D10">
        <v>0.59</v>
      </c>
    </row>
    <row r="11" spans="1:17" x14ac:dyDescent="0.35">
      <c r="A11">
        <v>9</v>
      </c>
      <c r="B11">
        <v>42</v>
      </c>
      <c r="C11">
        <v>1.88</v>
      </c>
      <c r="D11">
        <v>0.53</v>
      </c>
    </row>
    <row r="12" spans="1:17" x14ac:dyDescent="0.35">
      <c r="A12">
        <v>10</v>
      </c>
      <c r="B12">
        <v>45.5</v>
      </c>
      <c r="C12">
        <v>2.09</v>
      </c>
      <c r="D12">
        <v>0.70000000000000007</v>
      </c>
    </row>
    <row r="13" spans="1:17" x14ac:dyDescent="0.35">
      <c r="A13">
        <v>11</v>
      </c>
      <c r="B13">
        <v>47</v>
      </c>
      <c r="C13">
        <v>2.1800000000000002</v>
      </c>
      <c r="D13">
        <v>0.66</v>
      </c>
    </row>
    <row r="15" spans="1:17" x14ac:dyDescent="0.35">
      <c r="A15" s="3" t="s">
        <v>5</v>
      </c>
      <c r="B15" s="3"/>
      <c r="C15" s="3"/>
      <c r="D15" s="3"/>
    </row>
    <row r="16" spans="1:17" x14ac:dyDescent="0.35">
      <c r="A16" t="s">
        <v>6</v>
      </c>
      <c r="B16" t="s">
        <v>0</v>
      </c>
      <c r="C16" t="s">
        <v>2</v>
      </c>
      <c r="D16" t="s">
        <v>3</v>
      </c>
      <c r="F16" t="s">
        <v>0</v>
      </c>
      <c r="G16" t="s">
        <v>4</v>
      </c>
    </row>
    <row r="17" spans="1:7" x14ac:dyDescent="0.35">
      <c r="A17">
        <v>1</v>
      </c>
      <c r="B17">
        <v>0</v>
      </c>
      <c r="C17">
        <v>7.2999999999999995E-2</v>
      </c>
      <c r="D17">
        <v>9.0999999999999998E-2</v>
      </c>
      <c r="F17">
        <v>0</v>
      </c>
      <c r="G17">
        <v>7.2999999999999995E-2</v>
      </c>
    </row>
    <row r="18" spans="1:7" x14ac:dyDescent="0.35">
      <c r="A18">
        <v>2</v>
      </c>
      <c r="B18">
        <v>16</v>
      </c>
      <c r="C18">
        <v>0.81</v>
      </c>
      <c r="D18">
        <v>0.64</v>
      </c>
      <c r="F18">
        <v>16</v>
      </c>
      <c r="G18">
        <v>0.34</v>
      </c>
    </row>
    <row r="19" spans="1:7" x14ac:dyDescent="0.35">
      <c r="A19">
        <v>3</v>
      </c>
      <c r="B19">
        <v>17.5</v>
      </c>
      <c r="C19">
        <v>0.72</v>
      </c>
      <c r="D19">
        <v>0.71</v>
      </c>
      <c r="F19">
        <v>23</v>
      </c>
      <c r="G19">
        <v>0.31</v>
      </c>
    </row>
    <row r="20" spans="1:7" x14ac:dyDescent="0.35">
      <c r="A20">
        <v>4</v>
      </c>
      <c r="B20">
        <v>19</v>
      </c>
      <c r="C20">
        <v>0.92999999999999994</v>
      </c>
      <c r="D20">
        <v>0.66</v>
      </c>
      <c r="F20">
        <v>47</v>
      </c>
      <c r="G20">
        <v>0.45999999999999996</v>
      </c>
    </row>
    <row r="21" spans="1:7" x14ac:dyDescent="0.35">
      <c r="A21">
        <v>5</v>
      </c>
      <c r="B21">
        <v>20.5</v>
      </c>
      <c r="C21">
        <v>0.87999999999999989</v>
      </c>
      <c r="D21">
        <v>0.57000000000000006</v>
      </c>
    </row>
    <row r="22" spans="1:7" x14ac:dyDescent="0.35">
      <c r="A22">
        <v>6</v>
      </c>
      <c r="B22">
        <v>22</v>
      </c>
      <c r="C22">
        <v>0.92999999999999994</v>
      </c>
      <c r="D22">
        <v>0.65</v>
      </c>
    </row>
    <row r="23" spans="1:7" x14ac:dyDescent="0.35">
      <c r="A23">
        <v>7</v>
      </c>
      <c r="B23">
        <v>23</v>
      </c>
      <c r="C23">
        <v>0.91999999999999993</v>
      </c>
      <c r="D23">
        <v>0.67</v>
      </c>
    </row>
    <row r="24" spans="1:7" x14ac:dyDescent="0.35">
      <c r="A24">
        <v>8</v>
      </c>
      <c r="B24">
        <v>40.25</v>
      </c>
      <c r="C24">
        <v>2.11</v>
      </c>
      <c r="D24">
        <v>2.17</v>
      </c>
    </row>
    <row r="25" spans="1:7" x14ac:dyDescent="0.35">
      <c r="A25">
        <v>9</v>
      </c>
      <c r="B25">
        <v>42</v>
      </c>
      <c r="C25">
        <v>1.7199999999999998</v>
      </c>
      <c r="D25">
        <v>2.44</v>
      </c>
    </row>
    <row r="26" spans="1:7" x14ac:dyDescent="0.35">
      <c r="A26">
        <v>10</v>
      </c>
      <c r="B26">
        <v>45.5</v>
      </c>
      <c r="C26">
        <v>2.25</v>
      </c>
      <c r="D26">
        <v>2.62</v>
      </c>
    </row>
    <row r="27" spans="1:7" x14ac:dyDescent="0.35">
      <c r="A27">
        <v>11</v>
      </c>
      <c r="B27">
        <v>47</v>
      </c>
      <c r="C27">
        <v>2.63</v>
      </c>
      <c r="D27">
        <v>2.88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results shown figure 1</vt:lpstr>
      <vt:lpstr>(jar) 27-3-19 figure 2</vt:lpstr>
      <vt:lpstr>(jar) 19-2-19</vt:lpstr>
      <vt:lpstr>(eppjes) 4-3-19</vt:lpstr>
      <vt:lpstr>(eppjes) 25-2-19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Jekel</dc:creator>
  <cp:lastModifiedBy>Rosanne Hertzberger</cp:lastModifiedBy>
  <dcterms:created xsi:type="dcterms:W3CDTF">2019-03-05T08:13:35Z</dcterms:created>
  <dcterms:modified xsi:type="dcterms:W3CDTF">2019-06-06T11:24:15Z</dcterms:modified>
</cp:coreProperties>
</file>