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60" windowWidth="24000" windowHeight="7545"/>
  </bookViews>
  <sheets>
    <sheet name="Table S1" sheetId="1" r:id="rId1"/>
    <sheet name="Table S2" sheetId="3" r:id="rId2"/>
    <sheet name="Table S3" sheetId="2" r:id="rId3"/>
  </sheets>
  <calcPr calcId="125725"/>
</workbook>
</file>

<file path=xl/calcChain.xml><?xml version="1.0" encoding="utf-8"?>
<calcChain xmlns="http://schemas.openxmlformats.org/spreadsheetml/2006/main">
  <c r="H37" i="1"/>
  <c r="H34"/>
  <c r="H19"/>
  <c r="H16"/>
  <c r="H14"/>
</calcChain>
</file>

<file path=xl/sharedStrings.xml><?xml version="1.0" encoding="utf-8"?>
<sst xmlns="http://schemas.openxmlformats.org/spreadsheetml/2006/main" count="1309" uniqueCount="312">
  <si>
    <t>Ca</t>
  </si>
  <si>
    <t>Mg</t>
  </si>
  <si>
    <t>P</t>
  </si>
  <si>
    <t>Si</t>
  </si>
  <si>
    <t>Na</t>
  </si>
  <si>
    <t>Alk</t>
  </si>
  <si>
    <t>BOD</t>
  </si>
  <si>
    <t>Cl</t>
  </si>
  <si>
    <t>COD</t>
  </si>
  <si>
    <t>Cond</t>
  </si>
  <si>
    <t>NH4</t>
  </si>
  <si>
    <t>N2</t>
  </si>
  <si>
    <t>N03</t>
  </si>
  <si>
    <t>pH</t>
  </si>
  <si>
    <t>S03</t>
  </si>
  <si>
    <t>SuspSol</t>
  </si>
  <si>
    <t>Developed</t>
  </si>
  <si>
    <t>Agriculture</t>
  </si>
  <si>
    <t>Forest</t>
  </si>
  <si>
    <t>Brisbois</t>
  </si>
  <si>
    <t>Cyrville</t>
  </si>
  <si>
    <t>Didsbury</t>
  </si>
  <si>
    <t>Fletcher</t>
  </si>
  <si>
    <t>Meadowbrook</t>
  </si>
  <si>
    <t>Queensdale</t>
  </si>
  <si>
    <t>RR174</t>
  </si>
  <si>
    <t>Saratoga</t>
  </si>
  <si>
    <t>Stonebridge</t>
  </si>
  <si>
    <t>Strandherd</t>
  </si>
  <si>
    <t>Timbermere</t>
  </si>
  <si>
    <t>Water chemistry</t>
  </si>
  <si>
    <t>Bed rock</t>
  </si>
  <si>
    <t>Substrate</t>
  </si>
  <si>
    <t>Avalon</t>
  </si>
  <si>
    <t>Brewer</t>
  </si>
  <si>
    <t>Castlefrank</t>
  </si>
  <si>
    <t>Cedarhill</t>
  </si>
  <si>
    <t>Clarke</t>
  </si>
  <si>
    <t>Mitel</t>
  </si>
  <si>
    <t>Monahan</t>
  </si>
  <si>
    <t>Sarsaparilla</t>
  </si>
  <si>
    <t>Odonata</t>
  </si>
  <si>
    <t>Aeshnidae</t>
  </si>
  <si>
    <t>Crustacea</t>
  </si>
  <si>
    <t>Amphipod</t>
  </si>
  <si>
    <t>Mollusca</t>
  </si>
  <si>
    <t>Ancylidae</t>
  </si>
  <si>
    <t>Asellidae</t>
  </si>
  <si>
    <t>Ephemeroptera</t>
  </si>
  <si>
    <t>Baetidae</t>
  </si>
  <si>
    <t>Bithyniidae</t>
  </si>
  <si>
    <t>Bivalve</t>
  </si>
  <si>
    <t>Caenidae</t>
  </si>
  <si>
    <t>Coleoptera</t>
  </si>
  <si>
    <t>Carabidae</t>
  </si>
  <si>
    <t>Diptera</t>
  </si>
  <si>
    <t>Ceratopogonidae</t>
  </si>
  <si>
    <t>Chaoboridae</t>
  </si>
  <si>
    <t>Chironomidae</t>
  </si>
  <si>
    <t>Coenagrionidae</t>
  </si>
  <si>
    <t>Hemiptera</t>
  </si>
  <si>
    <t>Corixidae</t>
  </si>
  <si>
    <t>Lepidoptera</t>
  </si>
  <si>
    <t>Crambidae</t>
  </si>
  <si>
    <t>Crangonyctidae</t>
  </si>
  <si>
    <t>Curculionidae</t>
  </si>
  <si>
    <t>Dytiscidae</t>
  </si>
  <si>
    <t>Empidae</t>
  </si>
  <si>
    <t>Ephermerellidae</t>
  </si>
  <si>
    <t>Ephydridae</t>
  </si>
  <si>
    <t>Gammaridae</t>
  </si>
  <si>
    <t>Gomphidae</t>
  </si>
  <si>
    <t>Haliplidae</t>
  </si>
  <si>
    <t>Heptageniidae</t>
  </si>
  <si>
    <t>Arachnida</t>
  </si>
  <si>
    <t>Hydrachnida</t>
  </si>
  <si>
    <t>Isopod</t>
  </si>
  <si>
    <t>Annelida</t>
  </si>
  <si>
    <t>Leptophlebiidae</t>
  </si>
  <si>
    <t>Libellulidae</t>
  </si>
  <si>
    <t>Limnephilidae</t>
  </si>
  <si>
    <t>Lymnaeidae</t>
  </si>
  <si>
    <t>Diplopoda</t>
  </si>
  <si>
    <t>Millipede</t>
  </si>
  <si>
    <t>Trichoptera</t>
  </si>
  <si>
    <t>Molannidae</t>
  </si>
  <si>
    <t>Notonectidae</t>
  </si>
  <si>
    <t>Ochteridae</t>
  </si>
  <si>
    <t>Odontoceridae</t>
  </si>
  <si>
    <t>Physidae</t>
  </si>
  <si>
    <t>Planorbidae</t>
  </si>
  <si>
    <t>Pleidae</t>
  </si>
  <si>
    <t>Polycentropodidae</t>
  </si>
  <si>
    <t>Potamiopsidae</t>
  </si>
  <si>
    <t>Scirtidae</t>
  </si>
  <si>
    <t>Sericostomatidae</t>
  </si>
  <si>
    <t>Staphylinidae</t>
  </si>
  <si>
    <t>Stratiomyidae</t>
  </si>
  <si>
    <t>Tabanidae</t>
  </si>
  <si>
    <t>Talitridae</t>
  </si>
  <si>
    <t>Tanyderidae</t>
  </si>
  <si>
    <t>Tipulidae</t>
  </si>
  <si>
    <t>Uenoidae</t>
  </si>
  <si>
    <t>Valvata</t>
  </si>
  <si>
    <t>Elmidae</t>
  </si>
  <si>
    <t>Hydrophilidae</t>
  </si>
  <si>
    <t>Black Lake</t>
  </si>
  <si>
    <t>Bruce Pit</t>
  </si>
  <si>
    <t>Cardinal Creek</t>
  </si>
  <si>
    <t>Kennedy Burnett</t>
  </si>
  <si>
    <t>Lac Bourgeois</t>
  </si>
  <si>
    <t>Lac des Fees</t>
  </si>
  <si>
    <t>Lac Sabourin</t>
  </si>
  <si>
    <t>Morgan Grant</t>
  </si>
  <si>
    <t>St Rene</t>
  </si>
  <si>
    <t>Taylor Creek</t>
  </si>
  <si>
    <t>West Ridge</t>
  </si>
  <si>
    <t>Hirudinea</t>
  </si>
  <si>
    <t>Non-Hirudinea annelid</t>
  </si>
  <si>
    <t>Pond type</t>
  </si>
  <si>
    <t>Sample 1</t>
  </si>
  <si>
    <t>Sample 2</t>
  </si>
  <si>
    <t>Site name and classification</t>
  </si>
  <si>
    <t>Location and size</t>
  </si>
  <si>
    <t>Sample characteristics</t>
  </si>
  <si>
    <t>Dead plant material</t>
  </si>
  <si>
    <t>Riparian zone</t>
  </si>
  <si>
    <t>Vegetation</t>
  </si>
  <si>
    <t>Landscape characteristics</t>
  </si>
  <si>
    <t>Site name</t>
  </si>
  <si>
    <t>Latitude (°N)</t>
  </si>
  <si>
    <t>Longitude (°E)</t>
  </si>
  <si>
    <t>Biological sample date</t>
  </si>
  <si>
    <t>Biological sample time</t>
  </si>
  <si>
    <t>Fish caught</t>
  </si>
  <si>
    <t>Dominant</t>
  </si>
  <si>
    <t>2nd Dominant</t>
  </si>
  <si>
    <t>Woody debris</t>
  </si>
  <si>
    <t>Detritus</t>
  </si>
  <si>
    <t>1.5-10m</t>
  </si>
  <si>
    <t>10-30m</t>
  </si>
  <si>
    <t>30-100m</t>
  </si>
  <si>
    <t>Emergent</t>
  </si>
  <si>
    <t>Rooted floating</t>
  </si>
  <si>
    <t>Submergent</t>
  </si>
  <si>
    <t>Free floating</t>
  </si>
  <si>
    <t>Floating algae</t>
  </si>
  <si>
    <t>Filaments</t>
  </si>
  <si>
    <t>Attached algae</t>
  </si>
  <si>
    <t>Slimes or crusts</t>
  </si>
  <si>
    <t>Date (chemistry)</t>
  </si>
  <si>
    <t>Time (chemistry)</t>
  </si>
  <si>
    <t>Notes</t>
  </si>
  <si>
    <t>SWF</t>
  </si>
  <si>
    <t>Silt</t>
  </si>
  <si>
    <t>Clay</t>
  </si>
  <si>
    <t>Absent</t>
  </si>
  <si>
    <t>Present</t>
  </si>
  <si>
    <t>Scrubland</t>
  </si>
  <si>
    <t>Artificial/mown</t>
  </si>
  <si>
    <t>Artificial</t>
  </si>
  <si>
    <t>Depth of substrate up to 4 inches.  Pond located in the middle of a housing estate.  Garbage present which collected on south bank in drifting water.  Dogs walked regularly, some maintenance of the banks (mowing) and upslope from the water, road runoff is likely an issue.  Aeshnidae sp present.  Park with extensive public access.  Sediment made kick-sampling difficult.  Some larger rocks were present within the sediment.</t>
  </si>
  <si>
    <t>Unmanaged</t>
  </si>
  <si>
    <t>Sand</t>
  </si>
  <si>
    <t>Meadow</t>
  </si>
  <si>
    <t>Soccer/baseball pitch</t>
  </si>
  <si>
    <t>Abundant</t>
  </si>
  <si>
    <t>Meadow or Scrubland</t>
  </si>
  <si>
    <t>River</t>
  </si>
  <si>
    <t>Sample 1 benthos lined with submerged macrophytes.  Sample 2 also had many reeds.  Spring mixing with river.  Former inland beach (enclosed) in 1960s.  Occasionally stagnant with large amounts of floating rooted lilies during peak of summer.  Turtle nesting and breeding site (based on conversation with local residents).  Also off-leash dog park.  Playing fields surround the site.</t>
  </si>
  <si>
    <t>Scrubland or Forest</t>
  </si>
  <si>
    <t>None</t>
  </si>
  <si>
    <t>Most silt was filtered out, leaving sandy grit in samples.  Uncertain what lay beneath.  Depth of sediment around 4 - 6 inches.  20m from homes on west sde.  Clear notable variation in water level between visits.  Many dead snails of various families found on bank and floating detritus.  Small, linear end of creek and drain which came from the housing estate and nearby roads.  Flows north into Rideau River.</t>
  </si>
  <si>
    <t>At reeds, much more sediment.  Visible clay hard pan at sample 1.  Bird sanctuary for migrating species.  Fenced for majority of perimeter.  Two dead painted turtles and one large alive but not identified.  No fish seen, but deep water present.  The site is a former mineral extraction pit.  Close to off-leash dog park, but dogs are not allowed at the pit itself.  No specific inflow, presumed all just surface run-off of which the nearby highway will likely be a dominant source.  Date of flooding was at before 1970.  Many frogs calling.</t>
  </si>
  <si>
    <t>Grass</t>
  </si>
  <si>
    <t>Sand or Gravel</t>
  </si>
  <si>
    <t>FARM</t>
  </si>
  <si>
    <t>Sample 1 - variable and distinct, gravel and sand close to steps for access to creek during low water.  Sample 2 - leaf litter abundant in flooded tree area.  Turbid water with little  sediment.  Clear high variation in water levels, so sampling was likely on flooded terrestrial.  A boom further downstream held back floating woody detritus and some garbage.</t>
  </si>
  <si>
    <t>LAWN</t>
  </si>
  <si>
    <t>Gravel</t>
  </si>
  <si>
    <t>Forest or Artificial</t>
  </si>
  <si>
    <t>Close to golf course, very close to low density residential (properties open onto lake), many geese present.  Land access was an issue, hence biological and chemical samples were taken from the same end of the lake.</t>
  </si>
  <si>
    <t>Flooded grass and bushes on Sample 1.  Gravel/cobble sides visible above waterline.  Seven fish (stickleback) in sample 1 with dozens of corixids.  Thirty-five fish (stickleback and minnows) in sample 2 with three large tadpoles.  Managed as an "environmental facility" by the City of Ottawa, although there are no details available as to the purpose of this designation.  There is substantial connection between the two lakes via a channel under the road.</t>
  </si>
  <si>
    <t>Scrubland or Artificial</t>
  </si>
  <si>
    <t>Thick silty mud, 5 inches mostly up to 8/9 inches deep in places.  Clear attempt at creating a well-vegetated wetland, although a thin sheen of oil suggests high pollutio npossibly due to run-off from a nearby road.  Geese were observed at the site.  City access via transitway.</t>
  </si>
  <si>
    <t>-</t>
  </si>
  <si>
    <t>Large numbers of snails observed in samples and on mud.  Difficult to kicksweep though reeds and deep beyond them.  No trees cover.  Scrub on pre-development field with road close to edge and industrial/retail park not far away.</t>
  </si>
  <si>
    <t>Boulder</t>
  </si>
  <si>
    <t>Scrubland or Meadow</t>
  </si>
  <si>
    <t>Cultivated</t>
  </si>
  <si>
    <t>Constructed in 1991, probably boulders as base.  Very light sediment covering the entire benthos which was easily disturbed.  Experimental farm is across the road and likely provides a great deal of run-off.  Wildlife pond managed for biodiversity.  However, the pond was covered with much floating detritus (possibly goose faeces) at the time of sampling.  Beavers were present in 2009-10 and 2010-11.  In 2010-11 they dammed the outflow and had to be "evicted".</t>
  </si>
  <si>
    <t>Cobble</t>
  </si>
  <si>
    <t>Large cobbles/boulders made kick-sweep samples difficult.  Abundant attached algae.  Adjacent to Terry Fox Drive which likely provides a great deal of run-off, and in-line with other water bodies.</t>
  </si>
  <si>
    <t>Concrete</t>
  </si>
  <si>
    <t>Linear, canal-like structure with two sections (well-connected by channel).  Concrete, very flat bottom with 4-6 inches of sediment.  Sample 2 also some trees emergent and water was still very high.  Oil was observed on the surface of the water and more appeared when the benthos was disturbed.</t>
  </si>
  <si>
    <t>Scrubland (with Artificial)</t>
  </si>
  <si>
    <t>Moss on some large, submerged rocks.  Five tadpoles (leopard frogs) in sample 1, snow still present at sample 2.  Sediment between large boulders and logs.</t>
  </si>
  <si>
    <t xml:space="preserve">Sample 1 covered with grass at reeds.  Sample 2 close to beaver dam, still submerged grasses and reeds. </t>
  </si>
  <si>
    <t>Sample 2 covered with branches and then a steep drop-off.  Creek flowing in by sample 1.  Most of the lake is likely as Sample 1.</t>
  </si>
  <si>
    <t>--</t>
  </si>
  <si>
    <t>Creek</t>
  </si>
  <si>
    <t>Flooded grass on bank.  By sample 2 there was light agricultural mixed in with the low density residential district of North Gower.  A lot of filamentous algae when we returned for chemistry sample.</t>
  </si>
  <si>
    <t>Very artificial next to carpark and field at an industrial estate.  Much goose excrement on the surface.</t>
  </si>
  <si>
    <t>Silt or Clay</t>
  </si>
  <si>
    <t>Clay or Silt</t>
  </si>
  <si>
    <t>Meadow (playing field)</t>
  </si>
  <si>
    <t>Sample 1 kick sample possible for short distance, sample 2 mainly clay bed with 1 inch of sediment.  Dead birds and live tadpoles observed by the public.  All white pine and cedar are stressed around the banks.  Cormorant present.  Many muskrats.  Substantial water level drop since first visit of ca. 2 feet between visits.  Landscaping is aesthetically appealing, but the lake does not appear diverse or biologically diverse.  Ottawa City Stormwater Management Team mentioned that they had problems with invert sampling by kick-sweep and general problems with the health of the ecosystem.</t>
  </si>
  <si>
    <t>Cobble or Boulder</t>
  </si>
  <si>
    <t>Boulder or Cobble</t>
  </si>
  <si>
    <t>New shopping district being build across the road.  Very steep sides with distinctive rough-cut boulders around 1m across forming the banks in neat formations.  20-30 mosquito exuviae floating on the surface.  Very shallow (ca. 1m maximum) all the way with ducks dabbling.  Landscape mulching and the planting of grasses was observed.</t>
  </si>
  <si>
    <t>Meadow or Artificial</t>
  </si>
  <si>
    <t>Possible concrete base.  Road (quiet, surburban) close to western bank, but otherwise surrounded by scrub and forestLooks to be healthy.  While located at the edge of a subdivision, density is low (roads and houses).  Surrounding land to east and south is about to be developed but currently takes additional water from major roads.  Fish sighted but not caught.</t>
  </si>
  <si>
    <t>Depth of sediment at least 0.8m in some places.  Sampled both around reeds and in a small channel through which water was slowly flowing between two basins.  Oil present on part of the pond.  Right beside the Trans-Canada Highway and cloverleaf exit for 10th Line.  Sample 1 taken in 3 x 1 minute samples, one partly from the shore, due to problems with sediment.  Sample 2 taken along moving section between pond areas.  Algae grazed by snails on surface of sediment in middle of the pond.</t>
  </si>
  <si>
    <t>Sample 1 predominantly leaf litter, sample 2 mostly reeds and logs.  Heavy encroachment by residential.  Some erosion at banks.  Banks varied widely from bare bank with overhanging trees to reed beds.  Properties abut the water and some litter was present.</t>
  </si>
  <si>
    <t>Asphalt</t>
  </si>
  <si>
    <t>ASPHALT</t>
  </si>
  <si>
    <t>Very low water, mostly asphalt base, thin (ca. 3cm) sediment.  Possibly dredged recently (pile of sediment at east end of the pond).  Lot of oil on surface of the water and small pieces of litter abundant in exposed sediment.  Drains apartments and car parks.  Clearly serious problems.  Possible drainage into nearby Sawmill Creek.</t>
  </si>
  <si>
    <t>Sample 1 mostly mulch.  Beaver pond, natural, protected area.  No dogs allowed.  Dragonflies (Anax junius) present in some numbers.  Public access with toilets and picnic areas.  No frogs calling, but plenty seen (possibly wood frogs?).  Many fish seen near dock, some tadpoles seen.</t>
  </si>
  <si>
    <t>NA</t>
  </si>
  <si>
    <t>Dense, submerged aquatic vegetation made it difficult to disturb sediment at sample 2.  Busy road at northern edge with industrial land beyond it.  Dog park surrounding.  A lot of litter, including televisions, tires, wood, tiles, cans. Perhaps illegal tipping?  However, water clear with emergent and submerged vegetation.  Fish present.  Separated from Lac Beauchamp by railway line.  Note additional lake to south.</t>
  </si>
  <si>
    <t>Meadow (golf course)</t>
  </si>
  <si>
    <t>Lots of organic matter from reeds (sample 2) and submerged grasses (sample 1).  Golf course, but sign ("Environmentally sensitive area - Do not enter") warns off patrons from encroaching on wetland.  Causeway between two lakes usually exposed by two feet (according to groundsman) but was submerged at the time of sampling.  City controls gate which drains lake into Jock River.  Often a couple of days until high water is lowered.</t>
  </si>
  <si>
    <t>Sediment 6-9 inches deep at sample 1, 4-6 inches deep at sample 2.  Irregular shape with long channels in addition to main lake.  Additional lakes to the north and south.  High overflow into Rideau River.  Major road is being widened right next to the wetland.  Sample 2 is at a cut bank so the sides are clearly flooded.  Mixed trees on the banks.  Aeshna sp. observed at time of chemistry sampling.  Possible concrete bottom.</t>
  </si>
  <si>
    <t>Deep and difficult to sample, but shallower near in/ouflow.  Some evidence of anoxia in deeper, still water but less so (lighter sediment) at outflow.  Encrusting algae present.  Situated at a major road junction.  Road run-off and industrial estates, very anoxic in places.  Birds and groundhogs present.  Sediment maximum depth 70cm.  Garbage present in small quantities.  Metal mesh around rocks at in/outlet.  Notably ringed by cattails.</t>
  </si>
  <si>
    <t>High water.  Fish (minnows) sighting, including a large dead individual that was not seen at any other ponds (possibly bluegill, Lepomis macrochirus).  Many frogs (green?) seen.  Only surveyed the larger of the two lakes, as the two are connected.</t>
  </si>
  <si>
    <t>Cobble or Silt</t>
  </si>
  <si>
    <t>Silt or Cobble</t>
  </si>
  <si>
    <t>Saw several species of fish, including large goldfish.  Looked and smelled anoxic, but many fish.  Consultation with local indicated lots of fish, toads and turtles.  Much sediment accumulation at a cobble barrier, close to the outlet, which may be designed as a filter for sediment.  Note that there is a creek that runs around the edge.  Open onto housing with no fences.</t>
  </si>
  <si>
    <t>mg/l</t>
  </si>
  <si>
    <t>mg/L-CaCO3</t>
  </si>
  <si>
    <t>us/cm</t>
  </si>
  <si>
    <t>ha</t>
  </si>
  <si>
    <r>
      <rPr>
        <sz val="11"/>
        <color theme="1"/>
        <rFont val="Arial"/>
        <family val="2"/>
      </rPr>
      <t>º</t>
    </r>
    <r>
      <rPr>
        <sz val="8.8000000000000007"/>
        <color theme="1"/>
        <rFont val="Calibri"/>
        <family val="2"/>
      </rPr>
      <t>N</t>
    </r>
  </si>
  <si>
    <r>
      <rPr>
        <sz val="11"/>
        <color theme="1"/>
        <rFont val="Arial"/>
        <family val="2"/>
      </rPr>
      <t>º</t>
    </r>
    <r>
      <rPr>
        <sz val="8.8000000000000007"/>
        <color theme="1"/>
        <rFont val="Calibri"/>
        <family val="2"/>
      </rPr>
      <t>E</t>
    </r>
  </si>
  <si>
    <t>m</t>
  </si>
  <si>
    <t>units</t>
  </si>
  <si>
    <t>Perimeter</t>
  </si>
  <si>
    <t>Area</t>
  </si>
  <si>
    <t>min</t>
  </si>
  <si>
    <t>Sampling dist</t>
  </si>
  <si>
    <t>Time</t>
  </si>
  <si>
    <t>Max depth</t>
  </si>
  <si>
    <t>Bti</t>
  </si>
  <si>
    <t>Measurement</t>
  </si>
  <si>
    <t>Method</t>
  </si>
  <si>
    <t xml:space="preserve">Samples are not pretreated before analysis. The samples are aspirated into the torch (axial) of an inductively coupled plasma optical emission spectrometer (ICAP 6500 ICPOES) using a nebulizer and spray chamber. </t>
  </si>
  <si>
    <t>K</t>
  </si>
  <si>
    <t>Alkalinity</t>
  </si>
  <si>
    <t>Alkalinity is defined as the quantitative capacity of an aqueous solution to react with hydrogen ions; in general it is considered a function of carbonate, bicarbonate and hydroxide content. Alkalinity is determined by titrating a sample with standardised sulphuric acid to pH 4.5 and then to pH 4.2.</t>
  </si>
  <si>
    <r>
      <t>Dissolved oxygen concentrations are measured in sample dilutions before and after a five day incubation at 20 ± 1</t>
    </r>
    <r>
      <rPr>
        <vertAlign val="superscript"/>
        <sz val="10"/>
        <color theme="1"/>
        <rFont val="Arial"/>
        <family val="2"/>
      </rPr>
      <t>o</t>
    </r>
    <r>
      <rPr>
        <sz val="10"/>
        <color theme="1"/>
        <rFont val="Arial"/>
        <family val="2"/>
      </rPr>
      <t>C. The oxygen depletion observed is a measure of the potential oxygen consumption capacity of that sample due to natural biological activity. All oxygen measurements are made with a dissolved oxygen meter. To ensure that sufficient nutrients and bacterial populations are present, samples are diluted with nutrient supplemented water and spiked with a measured amount of raw sewage. Carbonaceous BOD is analyzed by the addition of a nitrification inhibitor to the BOD bottles.</t>
    </r>
  </si>
  <si>
    <r>
      <t>A sample aliquot is digested at 150</t>
    </r>
    <r>
      <rPr>
        <vertAlign val="superscript"/>
        <sz val="10"/>
        <color theme="1"/>
        <rFont val="Arial"/>
        <family val="2"/>
      </rPr>
      <t>o</t>
    </r>
    <r>
      <rPr>
        <sz val="10"/>
        <color theme="1"/>
        <rFont val="Arial"/>
        <family val="2"/>
      </rPr>
      <t>C for two hours in a HACH COD tube. The tube contains sulphuric acid, dichromate, silver sulphate (catalyst) and mercuric sulphate (for chloride interference). Absorbance of the solution is measured at 620 nm using the HACH DR/2000 spectrophotometer.</t>
    </r>
  </si>
  <si>
    <t>Conductivity</t>
  </si>
  <si>
    <t>Conductivity is a measure of the ability of an aqueous solution to carry an electric current; this ability is dependent upon the type and concentration of ions present in a sample and the temperature at which the measurement is made. Conductivity is measured electrometrically using a platinum electrode, corrected for sample temperature.</t>
  </si>
  <si>
    <t>pH is defined as the logarithm of the reciprocal of the hydrogen ion concentration. It is measured electrometrically using a combination electrode.</t>
  </si>
  <si>
    <r>
      <t>NH</t>
    </r>
    <r>
      <rPr>
        <vertAlign val="subscript"/>
        <sz val="10"/>
        <color theme="1"/>
        <rFont val="Arial"/>
        <family val="2"/>
      </rPr>
      <t>4</t>
    </r>
  </si>
  <si>
    <t xml:space="preserve">The ammonia in a sample reacts with alkaline phenol, hypochlorite and sodium nitroprusside to form indophenol blue that is measured colorimetrically at 630 nm. </t>
  </si>
  <si>
    <t>The phosphates in a sample react with ammonium molybdate and potassium antimony tartrate to form phosphomolybdic acid that is reduced with ascorbic acid to produce heteropoly blue. The colour produced is measured colorimetrically at 880 nm.</t>
  </si>
  <si>
    <r>
      <t>Anions are separated on an ion exchange resin using a carbonate/bicarbonate eluent and passed through a chemical suppresser. Analyte concentrations are measured using a conductivity meter. Analysis is performed using a Dionex ICS1000 ion chromatograph interfaced with the Dionex</t>
    </r>
    <r>
      <rPr>
        <sz val="10"/>
        <color theme="1"/>
        <rFont val="Symbol"/>
        <family val="1"/>
        <charset val="2"/>
      </rPr>
      <t>ä</t>
    </r>
    <r>
      <rPr>
        <sz val="10"/>
        <color theme="1"/>
        <rFont val="Arial"/>
        <family val="2"/>
      </rPr>
      <t xml:space="preserve"> Chromeleon</t>
    </r>
    <r>
      <rPr>
        <sz val="10"/>
        <color theme="1"/>
        <rFont val="Symbol"/>
        <family val="1"/>
        <charset val="2"/>
      </rPr>
      <t>ä</t>
    </r>
    <r>
      <rPr>
        <sz val="10"/>
        <color theme="1"/>
        <rFont val="Arial"/>
        <family val="2"/>
      </rPr>
      <t xml:space="preserve"> analytical software.</t>
    </r>
  </si>
  <si>
    <r>
      <t>N</t>
    </r>
    <r>
      <rPr>
        <vertAlign val="subscript"/>
        <sz val="10"/>
        <color theme="1"/>
        <rFont val="Arial"/>
        <family val="2"/>
      </rPr>
      <t>2</t>
    </r>
  </si>
  <si>
    <r>
      <t>NO</t>
    </r>
    <r>
      <rPr>
        <vertAlign val="subscript"/>
        <sz val="10"/>
        <color theme="1"/>
        <rFont val="Arial"/>
        <family val="2"/>
      </rPr>
      <t>3</t>
    </r>
  </si>
  <si>
    <r>
      <t>SO</t>
    </r>
    <r>
      <rPr>
        <vertAlign val="subscript"/>
        <sz val="10"/>
        <color theme="1"/>
        <rFont val="Arial"/>
        <family val="2"/>
      </rPr>
      <t>3</t>
    </r>
  </si>
  <si>
    <t>Total suspended solids</t>
  </si>
  <si>
    <r>
      <t>A sample aliquot is vacuum filtered through a pre‑weighed glass fiber filter. The filter and residue are dried at 103 ± 2</t>
    </r>
    <r>
      <rPr>
        <sz val="10"/>
        <color theme="1"/>
        <rFont val="Symbol"/>
        <family val="1"/>
        <charset val="2"/>
      </rPr>
      <t>°</t>
    </r>
    <r>
      <rPr>
        <sz val="10"/>
        <color theme="1"/>
        <rFont val="Arial"/>
        <family val="2"/>
      </rPr>
      <t>C and reweighed, the difference in weight being attributed to the total suspended solids.</t>
    </r>
  </si>
  <si>
    <t>Table S3: Biological survey results from 30 ponds in Ottawa-Gatineau (Canada).  See Table S2 for details.</t>
  </si>
  <si>
    <t>Wetland</t>
  </si>
  <si>
    <t>Open land</t>
  </si>
  <si>
    <t>Grassland</t>
  </si>
  <si>
    <t>Proportion of land</t>
  </si>
  <si>
    <t>Table S1: Details of physical, geographical, and chemical characteristics of the 30 ponds in Ottawa, Canada used in the analysis.  Further details are given of the characteristics of the mesohabitats at the two biological sampling sites within each water body (Sample 1 and Sample 2).  Landscape characteristics are the proportion of a 1km buffer around each pond that is covered by each land use type.</t>
  </si>
  <si>
    <t>Table S2: Details of methods used in water chemistry analysis</t>
  </si>
  <si>
    <t>Brewer Pond</t>
  </si>
  <si>
    <t>Brew</t>
  </si>
  <si>
    <t>Bruc</t>
  </si>
  <si>
    <t>Cedarhill Lake</t>
  </si>
  <si>
    <t>Ceda</t>
  </si>
  <si>
    <t>Flet</t>
  </si>
  <si>
    <t>Lac Black</t>
  </si>
  <si>
    <t>Blac</t>
  </si>
  <si>
    <t>Bour</t>
  </si>
  <si>
    <t>Fees</t>
  </si>
  <si>
    <t>Sabourin Lake</t>
  </si>
  <si>
    <t>Sabo</t>
  </si>
  <si>
    <t>Sarsaparilla Lake</t>
  </si>
  <si>
    <t>Sars</t>
  </si>
  <si>
    <t>St Rene lake</t>
  </si>
  <si>
    <t>StRe</t>
  </si>
  <si>
    <t>Avalon Lake</t>
  </si>
  <si>
    <t>Aval</t>
  </si>
  <si>
    <t>Bris</t>
  </si>
  <si>
    <t>Card</t>
  </si>
  <si>
    <t>Clarke Bellinger</t>
  </si>
  <si>
    <t>Clar</t>
  </si>
  <si>
    <t>Cyrv</t>
  </si>
  <si>
    <t>Dids</t>
  </si>
  <si>
    <t>Glen Cairn-Castlefrank</t>
  </si>
  <si>
    <t>Glen</t>
  </si>
  <si>
    <t>Kennedy-Burnett</t>
  </si>
  <si>
    <t>Kenn</t>
  </si>
  <si>
    <t>Mead</t>
  </si>
  <si>
    <t>Mitel Pond</t>
  </si>
  <si>
    <t>Mite</t>
  </si>
  <si>
    <t>Monahan Wetlands</t>
  </si>
  <si>
    <t>Mona</t>
  </si>
  <si>
    <t>Morg</t>
  </si>
  <si>
    <t>Quee</t>
  </si>
  <si>
    <t>Sara</t>
  </si>
  <si>
    <t>Ston</t>
  </si>
  <si>
    <t>Stra</t>
  </si>
  <si>
    <t>Tayl</t>
  </si>
  <si>
    <t>Timb</t>
  </si>
  <si>
    <t>West</t>
  </si>
  <si>
    <t>Pond code</t>
  </si>
</sst>
</file>

<file path=xl/styles.xml><?xml version="1.0" encoding="utf-8"?>
<styleSheet xmlns="http://schemas.openxmlformats.org/spreadsheetml/2006/main">
  <numFmts count="3">
    <numFmt numFmtId="164" formatCode="0.000"/>
    <numFmt numFmtId="165" formatCode="[$-F400]h:mm:ss\ AM/PM"/>
    <numFmt numFmtId="166" formatCode="0.0000"/>
  </numFmts>
  <fonts count="14">
    <font>
      <sz val="11"/>
      <color theme="1"/>
      <name val="Calibri"/>
      <family val="2"/>
      <scheme val="minor"/>
    </font>
    <font>
      <sz val="10"/>
      <color theme="1"/>
      <name val="Arial"/>
      <family val="2"/>
    </font>
    <font>
      <b/>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b/>
      <sz val="10"/>
      <color theme="1"/>
      <name val="Arial"/>
      <family val="2"/>
    </font>
    <font>
      <sz val="11"/>
      <color theme="1"/>
      <name val="Arial"/>
      <family val="2"/>
    </font>
    <font>
      <sz val="8.8000000000000007"/>
      <color theme="1"/>
      <name val="Calibri"/>
      <family val="2"/>
    </font>
    <font>
      <sz val="11"/>
      <color theme="1"/>
      <name val="Calibri"/>
      <family val="2"/>
    </font>
    <font>
      <vertAlign val="superscript"/>
      <sz val="10"/>
      <color theme="1"/>
      <name val="Arial"/>
      <family val="2"/>
    </font>
    <font>
      <vertAlign val="subscript"/>
      <sz val="10"/>
      <color theme="1"/>
      <name val="Arial"/>
      <family val="2"/>
    </font>
    <font>
      <sz val="10"/>
      <color theme="1"/>
      <name val="Symbol"/>
      <family val="1"/>
      <charset val="2"/>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59999389629810485"/>
        <bgColor indexed="64"/>
      </patternFill>
    </fill>
  </fills>
  <borders count="17">
    <border>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s>
  <cellStyleXfs count="1">
    <xf numFmtId="0" fontId="0" fillId="0" borderId="0"/>
  </cellStyleXfs>
  <cellXfs count="81">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1" xfId="0" applyFill="1" applyBorder="1" applyAlignment="1">
      <alignment textRotation="90"/>
    </xf>
    <xf numFmtId="0" fontId="0" fillId="2" borderId="5" xfId="0" applyFill="1" applyBorder="1"/>
    <xf numFmtId="0" fontId="0" fillId="2" borderId="4" xfId="0" applyFill="1" applyBorder="1" applyAlignment="1">
      <alignment textRotation="90"/>
    </xf>
    <xf numFmtId="0" fontId="2" fillId="2" borderId="0" xfId="0" applyFont="1" applyFill="1"/>
    <xf numFmtId="0" fontId="0" fillId="0" borderId="0" xfId="0" applyFill="1" applyBorder="1"/>
    <xf numFmtId="0" fontId="0" fillId="0" borderId="0" xfId="0" applyFill="1" applyBorder="1" applyAlignment="1">
      <alignment horizontal="center"/>
    </xf>
    <xf numFmtId="0" fontId="2" fillId="0" borderId="0" xfId="0" applyFont="1" applyFill="1" applyBorder="1" applyAlignment="1">
      <alignment horizontal="center"/>
    </xf>
    <xf numFmtId="0" fontId="0" fillId="0" borderId="6" xfId="0" applyFill="1" applyBorder="1"/>
    <xf numFmtId="0" fontId="0" fillId="0" borderId="6" xfId="0" applyFill="1" applyBorder="1" applyAlignment="1">
      <alignment horizontal="center"/>
    </xf>
    <xf numFmtId="164" fontId="0" fillId="0" borderId="6" xfId="0" applyNumberFormat="1" applyFill="1" applyBorder="1" applyAlignment="1">
      <alignment vertical="top"/>
    </xf>
    <xf numFmtId="2" fontId="0" fillId="0" borderId="6" xfId="0" applyNumberFormat="1" applyFill="1" applyBorder="1" applyAlignment="1">
      <alignment vertical="top"/>
    </xf>
    <xf numFmtId="0" fontId="0" fillId="0" borderId="7" xfId="0" applyFill="1" applyBorder="1" applyAlignment="1">
      <alignment vertical="top"/>
    </xf>
    <xf numFmtId="0" fontId="0" fillId="0" borderId="8" xfId="0" applyFill="1" applyBorder="1" applyAlignment="1">
      <alignment vertical="top"/>
    </xf>
    <xf numFmtId="0" fontId="0" fillId="0" borderId="9" xfId="0" applyFill="1" applyBorder="1" applyAlignment="1">
      <alignment vertical="top"/>
    </xf>
    <xf numFmtId="0" fontId="0" fillId="0" borderId="6" xfId="0" applyFill="1" applyBorder="1" applyAlignment="1">
      <alignment vertical="top"/>
    </xf>
    <xf numFmtId="0" fontId="0" fillId="3" borderId="6" xfId="0" applyFill="1" applyBorder="1" applyAlignment="1">
      <alignment vertical="top"/>
    </xf>
    <xf numFmtId="0" fontId="0" fillId="0" borderId="0" xfId="0" applyFill="1" applyBorder="1" applyAlignment="1">
      <alignment vertical="top"/>
    </xf>
    <xf numFmtId="0" fontId="5" fillId="4" borderId="6" xfId="0" applyFont="1" applyFill="1" applyBorder="1" applyAlignment="1">
      <alignment vertical="top"/>
    </xf>
    <xf numFmtId="0" fontId="0" fillId="5" borderId="6" xfId="0" applyFill="1" applyBorder="1" applyAlignment="1">
      <alignment vertical="top"/>
    </xf>
    <xf numFmtId="0" fontId="6" fillId="5" borderId="6" xfId="0" applyFont="1" applyFill="1" applyBorder="1" applyAlignment="1">
      <alignment horizontal="center"/>
    </xf>
    <xf numFmtId="0" fontId="6" fillId="0" borderId="0" xfId="0" applyFont="1" applyFill="1" applyBorder="1" applyAlignment="1">
      <alignment horizontal="center"/>
    </xf>
    <xf numFmtId="0" fontId="0" fillId="0" borderId="6" xfId="0" applyFill="1" applyBorder="1" applyAlignment="1">
      <alignment vertical="top" wrapText="1"/>
    </xf>
    <xf numFmtId="49" fontId="0" fillId="0" borderId="6" xfId="0" applyNumberFormat="1" applyFill="1" applyBorder="1" applyAlignment="1">
      <alignment vertical="center"/>
    </xf>
    <xf numFmtId="0" fontId="0" fillId="0" borderId="6" xfId="0" applyFill="1" applyBorder="1" applyAlignment="1">
      <alignment horizontal="center" vertical="center"/>
    </xf>
    <xf numFmtId="164" fontId="0" fillId="0" borderId="6" xfId="0" applyNumberFormat="1"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14" fontId="0" fillId="0" borderId="9" xfId="0" applyNumberFormat="1" applyFill="1" applyBorder="1" applyAlignment="1">
      <alignment vertical="center"/>
    </xf>
    <xf numFmtId="165" fontId="0" fillId="0" borderId="6" xfId="0" applyNumberFormat="1" applyFill="1" applyBorder="1" applyAlignment="1">
      <alignment vertical="center"/>
    </xf>
    <xf numFmtId="0" fontId="0" fillId="0" borderId="6" xfId="0" applyFill="1" applyBorder="1" applyAlignment="1">
      <alignment vertical="center"/>
    </xf>
    <xf numFmtId="0" fontId="0" fillId="3" borderId="6" xfId="0" applyFill="1" applyBorder="1" applyAlignment="1">
      <alignment vertical="center"/>
    </xf>
    <xf numFmtId="0" fontId="0" fillId="0" borderId="0" xfId="0" applyFill="1" applyBorder="1" applyAlignment="1">
      <alignment vertical="center"/>
    </xf>
    <xf numFmtId="0" fontId="5" fillId="4" borderId="6" xfId="0" applyFont="1" applyFill="1" applyBorder="1" applyAlignment="1">
      <alignment vertical="center"/>
    </xf>
    <xf numFmtId="14" fontId="0" fillId="5" borderId="6" xfId="0" applyNumberFormat="1" applyFill="1" applyBorder="1" applyAlignment="1">
      <alignment vertical="center"/>
    </xf>
    <xf numFmtId="165" fontId="0" fillId="5" borderId="6" xfId="0" applyNumberFormat="1" applyFill="1" applyBorder="1" applyAlignment="1">
      <alignment vertical="center"/>
    </xf>
    <xf numFmtId="0" fontId="0" fillId="5" borderId="6" xfId="0" applyFill="1" applyBorder="1" applyAlignment="1">
      <alignment vertical="center"/>
    </xf>
    <xf numFmtId="166" fontId="0" fillId="0" borderId="0" xfId="0" applyNumberFormat="1" applyFill="1" applyBorder="1"/>
    <xf numFmtId="0" fontId="0" fillId="0" borderId="6" xfId="0" applyFill="1" applyBorder="1" applyAlignment="1">
      <alignment wrapText="1"/>
    </xf>
    <xf numFmtId="0" fontId="0" fillId="0" borderId="7" xfId="0" applyFill="1" applyBorder="1" applyAlignment="1">
      <alignment vertical="center"/>
    </xf>
    <xf numFmtId="0" fontId="0" fillId="0" borderId="8" xfId="0" applyFill="1" applyBorder="1" applyAlignment="1">
      <alignment vertical="center"/>
    </xf>
    <xf numFmtId="0" fontId="5" fillId="3" borderId="6" xfId="0" applyFont="1" applyFill="1" applyBorder="1" applyAlignment="1">
      <alignment vertical="center"/>
    </xf>
    <xf numFmtId="0" fontId="3" fillId="0" borderId="0" xfId="0" applyFont="1" applyFill="1" applyBorder="1" applyAlignment="1">
      <alignment vertical="center"/>
    </xf>
    <xf numFmtId="0" fontId="5" fillId="4" borderId="6" xfId="0" quotePrefix="1" applyFont="1" applyFill="1" applyBorder="1" applyAlignment="1">
      <alignment vertical="center"/>
    </xf>
    <xf numFmtId="0" fontId="0" fillId="3" borderId="6" xfId="0" quotePrefix="1" applyFill="1" applyBorder="1" applyAlignment="1">
      <alignment vertical="center"/>
    </xf>
    <xf numFmtId="0" fontId="1" fillId="5" borderId="6" xfId="0" applyFont="1" applyFill="1" applyBorder="1" applyAlignment="1">
      <alignment horizontal="center"/>
    </xf>
    <xf numFmtId="164" fontId="9" fillId="0" borderId="6" xfId="0" applyNumberFormat="1" applyFont="1" applyFill="1" applyBorder="1" applyAlignment="1">
      <alignment vertical="top"/>
    </xf>
    <xf numFmtId="0" fontId="2" fillId="0" borderId="0" xfId="0" applyFont="1" applyFill="1"/>
    <xf numFmtId="0" fontId="0" fillId="7" borderId="6" xfId="0" applyFill="1" applyBorder="1"/>
    <xf numFmtId="0" fontId="2" fillId="7" borderId="6" xfId="0" applyFont="1" applyFill="1" applyBorder="1"/>
    <xf numFmtId="0" fontId="1" fillId="0" borderId="11" xfId="0" applyFont="1" applyBorder="1" applyAlignment="1">
      <alignment vertical="top" wrapText="1"/>
    </xf>
    <xf numFmtId="0" fontId="1" fillId="0" borderId="13" xfId="0" applyFont="1" applyBorder="1" applyAlignment="1">
      <alignment vertical="top" wrapText="1"/>
    </xf>
    <xf numFmtId="0" fontId="0" fillId="0" borderId="0" xfId="0" applyAlignment="1"/>
    <xf numFmtId="0" fontId="1" fillId="0" borderId="10" xfId="0" applyFont="1" applyBorder="1" applyAlignment="1">
      <alignment vertical="top"/>
    </xf>
    <xf numFmtId="0" fontId="1" fillId="0" borderId="12" xfId="0" applyFont="1" applyBorder="1" applyAlignment="1">
      <alignment vertical="top"/>
    </xf>
    <xf numFmtId="0" fontId="13" fillId="0" borderId="0" xfId="0" applyFont="1" applyAlignment="1"/>
    <xf numFmtId="0" fontId="2" fillId="0" borderId="0" xfId="0" applyFont="1" applyAlignment="1"/>
    <xf numFmtId="0" fontId="0" fillId="0" borderId="16" xfId="0" applyFill="1" applyBorder="1"/>
    <xf numFmtId="0" fontId="0" fillId="0" borderId="0" xfId="0" applyFill="1"/>
    <xf numFmtId="164" fontId="0" fillId="0" borderId="2" xfId="0" applyNumberFormat="1" applyFill="1" applyBorder="1"/>
    <xf numFmtId="164" fontId="0" fillId="0" borderId="4" xfId="0" applyNumberFormat="1" applyFill="1" applyBorder="1"/>
    <xf numFmtId="0" fontId="2" fillId="6" borderId="6" xfId="0" applyFont="1" applyFill="1" applyBorder="1" applyAlignment="1">
      <alignment horizontal="right" vertical="center"/>
    </xf>
    <xf numFmtId="0" fontId="6" fillId="6" borderId="6" xfId="0" applyFont="1" applyFill="1" applyBorder="1" applyAlignment="1">
      <alignment horizontal="right" vertical="center"/>
    </xf>
    <xf numFmtId="0" fontId="2" fillId="0" borderId="1" xfId="0" applyFont="1" applyFill="1" applyBorder="1" applyAlignment="1">
      <alignment horizontal="center"/>
    </xf>
    <xf numFmtId="166" fontId="0" fillId="6" borderId="6" xfId="0" applyNumberFormat="1" applyFill="1" applyBorder="1" applyAlignment="1">
      <alignment horizontal="right" vertical="center"/>
    </xf>
    <xf numFmtId="0" fontId="4" fillId="4" borderId="6" xfId="0" applyFont="1" applyFill="1" applyBorder="1" applyAlignment="1">
      <alignment horizontal="center"/>
    </xf>
    <xf numFmtId="0" fontId="2" fillId="6" borderId="6" xfId="0" applyFont="1" applyFill="1" applyBorder="1" applyAlignment="1">
      <alignment horizontal="center" vertical="center"/>
    </xf>
    <xf numFmtId="0" fontId="0" fillId="6" borderId="6" xfId="0" applyFont="1" applyFill="1" applyBorder="1" applyAlignment="1">
      <alignment horizontal="center" vertical="center"/>
    </xf>
    <xf numFmtId="0" fontId="2" fillId="3" borderId="6" xfId="0" applyFont="1" applyFill="1" applyBorder="1" applyAlignment="1">
      <alignment horizontal="left"/>
    </xf>
    <xf numFmtId="0" fontId="4" fillId="4" borderId="6" xfId="0" applyFont="1" applyFill="1" applyBorder="1" applyAlignment="1">
      <alignment horizontal="left"/>
    </xf>
    <xf numFmtId="0" fontId="2" fillId="0" borderId="1" xfId="0" applyFont="1" applyFill="1" applyBorder="1" applyAlignment="1">
      <alignment horizontal="center"/>
    </xf>
    <xf numFmtId="0" fontId="2" fillId="3" borderId="6" xfId="0" applyFont="1" applyFill="1" applyBorder="1" applyAlignment="1">
      <alignment horizontal="center"/>
    </xf>
    <xf numFmtId="0" fontId="2" fillId="5" borderId="6" xfId="0" applyFont="1" applyFill="1" applyBorder="1" applyAlignment="1">
      <alignment horizontal="center"/>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12" xfId="0" applyFont="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CF37"/>
  <sheetViews>
    <sheetView tabSelected="1" topLeftCell="E1" zoomScale="25" zoomScaleNormal="25" workbookViewId="0">
      <selection activeCell="BE11" sqref="BE11"/>
    </sheetView>
  </sheetViews>
  <sheetFormatPr defaultRowHeight="15"/>
  <cols>
    <col min="1" max="1" width="9.140625" style="10" customWidth="1"/>
    <col min="2" max="2" width="24.5703125" style="10" customWidth="1"/>
    <col min="3" max="3" width="12" style="11" bestFit="1" customWidth="1"/>
    <col min="4" max="4" width="10.85546875" style="11" bestFit="1" customWidth="1"/>
    <col min="5" max="5" width="13" style="10" bestFit="1" customWidth="1"/>
    <col min="6" max="6" width="14.85546875" style="10" bestFit="1" customWidth="1"/>
    <col min="7" max="7" width="6.5703125" style="10" bestFit="1" customWidth="1"/>
    <col min="8" max="8" width="11.28515625" style="10" bestFit="1" customWidth="1"/>
    <col min="9" max="9" width="3.140625" style="10" customWidth="1"/>
    <col min="10" max="11" width="23" style="10" bestFit="1" customWidth="1"/>
    <col min="12" max="12" width="12" style="10" bestFit="1" customWidth="1"/>
    <col min="13" max="13" width="13.7109375" style="10" bestFit="1" customWidth="1"/>
    <col min="14" max="14" width="6.28515625" style="10" bestFit="1" customWidth="1"/>
    <col min="15" max="15" width="10.85546875" style="10" bestFit="1" customWidth="1"/>
    <col min="16" max="16" width="18.7109375" style="10" bestFit="1" customWidth="1"/>
    <col min="17" max="17" width="15.5703125" style="10" bestFit="1" customWidth="1"/>
    <col min="18" max="18" width="14.140625" style="10" bestFit="1" customWidth="1"/>
    <col min="19" max="19" width="10.140625" style="10" bestFit="1" customWidth="1"/>
    <col min="20" max="20" width="27.28515625" style="10" bestFit="1" customWidth="1"/>
    <col min="21" max="21" width="22.7109375" style="10" bestFit="1" customWidth="1"/>
    <col min="22" max="22" width="24.140625" style="10" bestFit="1" customWidth="1"/>
    <col min="23" max="23" width="10.5703125" style="10" bestFit="1" customWidth="1"/>
    <col min="24" max="24" width="16.28515625" style="10" bestFit="1" customWidth="1"/>
    <col min="25" max="25" width="12.28515625" style="10" bestFit="1" customWidth="1"/>
    <col min="26" max="26" width="13.7109375" style="10" bestFit="1" customWidth="1"/>
    <col min="27" max="27" width="14.85546875" style="10" bestFit="1" customWidth="1"/>
    <col min="28" max="28" width="10.5703125" style="10" bestFit="1" customWidth="1"/>
    <col min="29" max="29" width="15.5703125" style="10" bestFit="1" customWidth="1"/>
    <col min="30" max="30" width="17" style="10" bestFit="1" customWidth="1"/>
    <col min="31" max="31" width="1.7109375" style="10" customWidth="1"/>
    <col min="32" max="32" width="13.7109375" style="10" bestFit="1" customWidth="1"/>
    <col min="33" max="33" width="6.28515625" style="10" bestFit="1" customWidth="1"/>
    <col min="34" max="34" width="10.85546875" style="10" bestFit="1" customWidth="1"/>
    <col min="35" max="35" width="18.7109375" style="10" bestFit="1" customWidth="1"/>
    <col min="36" max="36" width="15.5703125" style="10" bestFit="1" customWidth="1"/>
    <col min="37" max="37" width="14.140625" style="10" bestFit="1" customWidth="1"/>
    <col min="38" max="38" width="10.140625" style="10" bestFit="1" customWidth="1"/>
    <col min="39" max="39" width="24.140625" style="10" bestFit="1" customWidth="1"/>
    <col min="40" max="40" width="23.42578125" style="10" bestFit="1" customWidth="1"/>
    <col min="41" max="41" width="20.5703125" style="10" bestFit="1" customWidth="1"/>
    <col min="42" max="42" width="10.5703125" style="10" bestFit="1" customWidth="1"/>
    <col min="43" max="43" width="16.28515625" style="10" bestFit="1" customWidth="1"/>
    <col min="44" max="44" width="12.28515625" style="10" bestFit="1" customWidth="1"/>
    <col min="45" max="45" width="13.7109375" style="10" bestFit="1" customWidth="1"/>
    <col min="46" max="46" width="14.85546875" style="10" bestFit="1" customWidth="1"/>
    <col min="47" max="47" width="10.5703125" style="10" bestFit="1" customWidth="1"/>
    <col min="48" max="48" width="15.5703125" style="10" bestFit="1" customWidth="1"/>
    <col min="49" max="49" width="17" style="10" bestFit="1" customWidth="1"/>
    <col min="50" max="50" width="1.85546875" style="10" customWidth="1"/>
    <col min="51" max="51" width="17.28515625" style="10" bestFit="1" customWidth="1"/>
    <col min="52" max="52" width="17.7109375" style="10" bestFit="1" customWidth="1"/>
    <col min="53" max="57" width="5.85546875" style="10" bestFit="1" customWidth="1"/>
    <col min="58" max="58" width="13.42578125" style="10" bestFit="1" customWidth="1"/>
    <col min="59" max="59" width="7.7109375" style="10" bestFit="1" customWidth="1"/>
    <col min="60" max="60" width="5.85546875" style="10" bestFit="1" customWidth="1"/>
    <col min="61" max="61" width="7.7109375" style="10" bestFit="1" customWidth="1"/>
    <col min="62" max="62" width="8.42578125" style="10" bestFit="1" customWidth="1"/>
    <col min="63" max="63" width="7.28515625" style="10" bestFit="1" customWidth="1"/>
    <col min="64" max="64" width="5.85546875" style="10" bestFit="1" customWidth="1"/>
    <col min="65" max="65" width="7" style="10" bestFit="1" customWidth="1"/>
    <col min="66" max="66" width="5.85546875" style="10" bestFit="1" customWidth="1"/>
    <col min="67" max="67" width="7" style="10" bestFit="1" customWidth="1"/>
    <col min="68" max="68" width="6.5703125" style="10" bestFit="1" customWidth="1"/>
    <col min="69" max="69" width="12" style="10" bestFit="1" customWidth="1"/>
    <col min="70" max="70" width="2" style="10" customWidth="1"/>
    <col min="71" max="71" width="14.42578125" style="10" bestFit="1" customWidth="1"/>
    <col min="72" max="73" width="15.5703125" style="10" bestFit="1" customWidth="1"/>
    <col min="74" max="74" width="12.28515625" style="10" bestFit="1" customWidth="1"/>
    <col min="75" max="75" width="17.7109375" style="10" bestFit="1" customWidth="1"/>
    <col min="76" max="76" width="10.5703125" style="10" bestFit="1" customWidth="1"/>
    <col min="77" max="77" width="3.28515625" style="10" customWidth="1"/>
    <col min="78" max="78" width="6.28515625" style="10" bestFit="1" customWidth="1"/>
    <col min="79" max="79" width="2" style="10" customWidth="1"/>
    <col min="80" max="80" width="117.140625" style="10" customWidth="1"/>
    <col min="81" max="82" width="9.140625" style="10"/>
    <col min="85" max="16384" width="9.140625" style="10"/>
  </cols>
  <sheetData>
    <row r="2" spans="2:80">
      <c r="B2" s="52" t="s">
        <v>268</v>
      </c>
    </row>
    <row r="4" spans="2:80">
      <c r="M4" s="73" t="s">
        <v>120</v>
      </c>
      <c r="N4" s="73"/>
      <c r="O4" s="73"/>
      <c r="P4" s="73"/>
      <c r="Q4" s="73"/>
      <c r="R4" s="73"/>
      <c r="S4" s="73"/>
      <c r="T4" s="73"/>
      <c r="U4" s="73"/>
      <c r="V4" s="73"/>
      <c r="W4" s="73"/>
      <c r="X4" s="73"/>
      <c r="Y4" s="73"/>
      <c r="Z4" s="73"/>
      <c r="AA4" s="73"/>
      <c r="AB4" s="73"/>
      <c r="AC4" s="73"/>
      <c r="AD4" s="73"/>
      <c r="AF4" s="74" t="s">
        <v>121</v>
      </c>
      <c r="AG4" s="74"/>
      <c r="AH4" s="74"/>
      <c r="AI4" s="74"/>
      <c r="AJ4" s="74"/>
      <c r="AK4" s="74"/>
      <c r="AL4" s="74"/>
      <c r="AM4" s="74"/>
      <c r="AN4" s="74"/>
      <c r="AO4" s="74"/>
      <c r="AP4" s="74"/>
      <c r="AQ4" s="74"/>
      <c r="AR4" s="74"/>
      <c r="AS4" s="74"/>
      <c r="AT4" s="74"/>
      <c r="AU4" s="74"/>
      <c r="AV4" s="74"/>
      <c r="AW4" s="74"/>
    </row>
    <row r="5" spans="2:80">
      <c r="B5" s="75" t="s">
        <v>122</v>
      </c>
      <c r="C5" s="75"/>
      <c r="D5" s="68"/>
      <c r="E5" s="75" t="s">
        <v>123</v>
      </c>
      <c r="F5" s="75"/>
      <c r="G5" s="75"/>
      <c r="H5" s="75"/>
      <c r="M5" s="76" t="s">
        <v>124</v>
      </c>
      <c r="N5" s="76"/>
      <c r="O5" s="76"/>
      <c r="P5" s="76" t="s">
        <v>32</v>
      </c>
      <c r="Q5" s="76"/>
      <c r="R5" s="76" t="s">
        <v>125</v>
      </c>
      <c r="S5" s="76"/>
      <c r="T5" s="76" t="s">
        <v>126</v>
      </c>
      <c r="U5" s="76"/>
      <c r="V5" s="76"/>
      <c r="W5" s="76" t="s">
        <v>127</v>
      </c>
      <c r="X5" s="76"/>
      <c r="Y5" s="76"/>
      <c r="Z5" s="76"/>
      <c r="AA5" s="76"/>
      <c r="AB5" s="76"/>
      <c r="AC5" s="76"/>
      <c r="AD5" s="76"/>
      <c r="AE5" s="12"/>
      <c r="AF5" s="70" t="s">
        <v>124</v>
      </c>
      <c r="AG5" s="70"/>
      <c r="AH5" s="70"/>
      <c r="AI5" s="70" t="s">
        <v>32</v>
      </c>
      <c r="AJ5" s="70"/>
      <c r="AK5" s="70" t="s">
        <v>125</v>
      </c>
      <c r="AL5" s="70"/>
      <c r="AM5" s="70" t="s">
        <v>126</v>
      </c>
      <c r="AN5" s="70"/>
      <c r="AO5" s="70"/>
      <c r="AP5" s="70" t="s">
        <v>127</v>
      </c>
      <c r="AQ5" s="70"/>
      <c r="AR5" s="70"/>
      <c r="AS5" s="70"/>
      <c r="AT5" s="70"/>
      <c r="AU5" s="70"/>
      <c r="AV5" s="70"/>
      <c r="AW5" s="70"/>
      <c r="AY5" s="77" t="s">
        <v>30</v>
      </c>
      <c r="AZ5" s="77"/>
      <c r="BA5" s="77"/>
      <c r="BB5" s="77"/>
      <c r="BC5" s="77"/>
      <c r="BD5" s="77"/>
      <c r="BE5" s="77"/>
      <c r="BF5" s="77"/>
      <c r="BG5" s="77"/>
      <c r="BH5" s="77"/>
      <c r="BI5" s="77"/>
      <c r="BJ5" s="77"/>
      <c r="BK5" s="77"/>
      <c r="BL5" s="77"/>
      <c r="BM5" s="77"/>
      <c r="BN5" s="77"/>
      <c r="BO5" s="77"/>
      <c r="BP5" s="77"/>
      <c r="BQ5" s="77"/>
      <c r="BR5" s="12"/>
      <c r="BS5" s="71" t="s">
        <v>128</v>
      </c>
      <c r="BT5" s="71"/>
      <c r="BU5" s="71"/>
      <c r="BV5" s="71"/>
      <c r="BW5" s="71"/>
      <c r="BX5" s="71"/>
      <c r="BY5" s="12"/>
      <c r="BZ5" s="54" t="s">
        <v>242</v>
      </c>
      <c r="CA5" s="12"/>
    </row>
    <row r="6" spans="2:80">
      <c r="B6" s="13" t="s">
        <v>129</v>
      </c>
      <c r="C6" s="14" t="s">
        <v>119</v>
      </c>
      <c r="D6" s="14" t="s">
        <v>311</v>
      </c>
      <c r="E6" s="15" t="s">
        <v>130</v>
      </c>
      <c r="F6" s="15" t="s">
        <v>131</v>
      </c>
      <c r="G6" s="16" t="s">
        <v>237</v>
      </c>
      <c r="H6" s="17" t="s">
        <v>236</v>
      </c>
      <c r="I6" s="18"/>
      <c r="J6" s="19" t="s">
        <v>132</v>
      </c>
      <c r="K6" s="20" t="s">
        <v>133</v>
      </c>
      <c r="L6" s="20" t="s">
        <v>134</v>
      </c>
      <c r="M6" s="21" t="s">
        <v>239</v>
      </c>
      <c r="N6" s="21" t="s">
        <v>240</v>
      </c>
      <c r="O6" s="21" t="s">
        <v>241</v>
      </c>
      <c r="P6" s="21" t="s">
        <v>135</v>
      </c>
      <c r="Q6" s="21" t="s">
        <v>136</v>
      </c>
      <c r="R6" s="21" t="s">
        <v>137</v>
      </c>
      <c r="S6" s="21" t="s">
        <v>138</v>
      </c>
      <c r="T6" s="21" t="s">
        <v>139</v>
      </c>
      <c r="U6" s="21" t="s">
        <v>140</v>
      </c>
      <c r="V6" s="21" t="s">
        <v>141</v>
      </c>
      <c r="W6" s="21" t="s">
        <v>142</v>
      </c>
      <c r="X6" s="21" t="s">
        <v>143</v>
      </c>
      <c r="Y6" s="21" t="s">
        <v>144</v>
      </c>
      <c r="Z6" s="21" t="s">
        <v>145</v>
      </c>
      <c r="AA6" s="21" t="s">
        <v>146</v>
      </c>
      <c r="AB6" s="21" t="s">
        <v>147</v>
      </c>
      <c r="AC6" s="21" t="s">
        <v>148</v>
      </c>
      <c r="AD6" s="21" t="s">
        <v>149</v>
      </c>
      <c r="AE6" s="22"/>
      <c r="AF6" s="23" t="s">
        <v>239</v>
      </c>
      <c r="AG6" s="23" t="s">
        <v>240</v>
      </c>
      <c r="AH6" s="23" t="s">
        <v>241</v>
      </c>
      <c r="AI6" s="23" t="s">
        <v>135</v>
      </c>
      <c r="AJ6" s="23" t="s">
        <v>136</v>
      </c>
      <c r="AK6" s="23" t="s">
        <v>137</v>
      </c>
      <c r="AL6" s="23" t="s">
        <v>138</v>
      </c>
      <c r="AM6" s="23" t="s">
        <v>139</v>
      </c>
      <c r="AN6" s="23" t="s">
        <v>140</v>
      </c>
      <c r="AO6" s="23" t="s">
        <v>141</v>
      </c>
      <c r="AP6" s="23" t="s">
        <v>142</v>
      </c>
      <c r="AQ6" s="23" t="s">
        <v>143</v>
      </c>
      <c r="AR6" s="23" t="s">
        <v>144</v>
      </c>
      <c r="AS6" s="23" t="s">
        <v>145</v>
      </c>
      <c r="AT6" s="23" t="s">
        <v>146</v>
      </c>
      <c r="AU6" s="23" t="s">
        <v>147</v>
      </c>
      <c r="AV6" s="23" t="s">
        <v>148</v>
      </c>
      <c r="AW6" s="23" t="s">
        <v>149</v>
      </c>
      <c r="AX6" s="22"/>
      <c r="AY6" s="24" t="s">
        <v>150</v>
      </c>
      <c r="AZ6" s="24" t="s">
        <v>151</v>
      </c>
      <c r="BA6" s="25" t="s">
        <v>0</v>
      </c>
      <c r="BB6" s="25" t="s">
        <v>1</v>
      </c>
      <c r="BC6" s="25" t="s">
        <v>2</v>
      </c>
      <c r="BD6" s="25" t="s">
        <v>3</v>
      </c>
      <c r="BE6" s="25" t="s">
        <v>4</v>
      </c>
      <c r="BF6" s="25" t="s">
        <v>5</v>
      </c>
      <c r="BG6" s="25" t="s">
        <v>6</v>
      </c>
      <c r="BH6" s="25" t="s">
        <v>7</v>
      </c>
      <c r="BI6" s="25" t="s">
        <v>8</v>
      </c>
      <c r="BJ6" s="25" t="s">
        <v>9</v>
      </c>
      <c r="BK6" s="25" t="s">
        <v>10</v>
      </c>
      <c r="BL6" s="25" t="s">
        <v>11</v>
      </c>
      <c r="BM6" s="25" t="s">
        <v>12</v>
      </c>
      <c r="BN6" s="25" t="s">
        <v>13</v>
      </c>
      <c r="BO6" s="25" t="s">
        <v>2</v>
      </c>
      <c r="BP6" s="25" t="s">
        <v>14</v>
      </c>
      <c r="BQ6" s="25" t="s">
        <v>15</v>
      </c>
      <c r="BR6" s="26"/>
      <c r="BS6" s="66" t="s">
        <v>265</v>
      </c>
      <c r="BT6" s="66" t="s">
        <v>16</v>
      </c>
      <c r="BU6" s="67" t="s">
        <v>266</v>
      </c>
      <c r="BV6" s="66" t="s">
        <v>264</v>
      </c>
      <c r="BW6" s="66" t="s">
        <v>17</v>
      </c>
      <c r="BX6" s="66" t="s">
        <v>18</v>
      </c>
      <c r="BY6" s="62"/>
      <c r="BZ6" s="53"/>
      <c r="CA6" s="22"/>
      <c r="CB6" s="27" t="s">
        <v>152</v>
      </c>
    </row>
    <row r="7" spans="2:80">
      <c r="B7" s="13" t="s">
        <v>235</v>
      </c>
      <c r="C7" s="14"/>
      <c r="D7" s="14"/>
      <c r="E7" s="51" t="s">
        <v>232</v>
      </c>
      <c r="F7" s="51" t="s">
        <v>233</v>
      </c>
      <c r="G7" s="16" t="s">
        <v>231</v>
      </c>
      <c r="H7" s="17" t="s">
        <v>234</v>
      </c>
      <c r="I7" s="18"/>
      <c r="J7" s="19"/>
      <c r="K7" s="20"/>
      <c r="L7" s="20"/>
      <c r="M7" s="21" t="s">
        <v>234</v>
      </c>
      <c r="N7" s="21" t="s">
        <v>238</v>
      </c>
      <c r="O7" s="21"/>
      <c r="P7" s="21" t="s">
        <v>234</v>
      </c>
      <c r="Q7" s="21"/>
      <c r="R7" s="21"/>
      <c r="S7" s="21"/>
      <c r="T7" s="21"/>
      <c r="U7" s="21"/>
      <c r="V7" s="21"/>
      <c r="W7" s="21"/>
      <c r="X7" s="21"/>
      <c r="Y7" s="21"/>
      <c r="Z7" s="21"/>
      <c r="AA7" s="21"/>
      <c r="AB7" s="21"/>
      <c r="AC7" s="21"/>
      <c r="AD7" s="21"/>
      <c r="AE7" s="22"/>
      <c r="AF7" s="23" t="s">
        <v>234</v>
      </c>
      <c r="AG7" s="23" t="s">
        <v>238</v>
      </c>
      <c r="AH7" s="23" t="s">
        <v>234</v>
      </c>
      <c r="AI7" s="23"/>
      <c r="AJ7" s="23"/>
      <c r="AK7" s="23"/>
      <c r="AL7" s="23"/>
      <c r="AM7" s="23"/>
      <c r="AN7" s="23"/>
      <c r="AO7" s="23"/>
      <c r="AP7" s="23"/>
      <c r="AQ7" s="23"/>
      <c r="AR7" s="23"/>
      <c r="AS7" s="23"/>
      <c r="AT7" s="23"/>
      <c r="AU7" s="23"/>
      <c r="AV7" s="23"/>
      <c r="AW7" s="23"/>
      <c r="AX7" s="22"/>
      <c r="AY7" s="24"/>
      <c r="AZ7" s="24"/>
      <c r="BA7" s="50" t="s">
        <v>228</v>
      </c>
      <c r="BB7" s="50" t="s">
        <v>228</v>
      </c>
      <c r="BC7" s="50" t="s">
        <v>228</v>
      </c>
      <c r="BD7" s="50" t="s">
        <v>228</v>
      </c>
      <c r="BE7" s="50" t="s">
        <v>228</v>
      </c>
      <c r="BF7" s="50" t="s">
        <v>229</v>
      </c>
      <c r="BG7" s="50" t="s">
        <v>228</v>
      </c>
      <c r="BH7" s="50" t="s">
        <v>228</v>
      </c>
      <c r="BI7" s="50" t="s">
        <v>228</v>
      </c>
      <c r="BJ7" s="50" t="s">
        <v>230</v>
      </c>
      <c r="BK7" s="50" t="s">
        <v>228</v>
      </c>
      <c r="BL7" s="50" t="s">
        <v>228</v>
      </c>
      <c r="BM7" s="50" t="s">
        <v>228</v>
      </c>
      <c r="BN7" s="50"/>
      <c r="BO7" s="50" t="s">
        <v>228</v>
      </c>
      <c r="BP7" s="50" t="s">
        <v>228</v>
      </c>
      <c r="BQ7" s="50" t="s">
        <v>228</v>
      </c>
      <c r="BR7" s="26"/>
      <c r="BS7" s="72" t="s">
        <v>267</v>
      </c>
      <c r="BT7" s="72"/>
      <c r="BU7" s="72"/>
      <c r="BV7" s="72"/>
      <c r="BW7" s="72"/>
      <c r="BX7" s="72"/>
      <c r="BY7" s="63"/>
      <c r="BZ7" s="53"/>
      <c r="CA7" s="22"/>
      <c r="CB7" s="27"/>
    </row>
    <row r="8" spans="2:80" ht="60">
      <c r="B8" s="28" t="s">
        <v>286</v>
      </c>
      <c r="C8" s="29" t="s">
        <v>153</v>
      </c>
      <c r="D8" s="29" t="s">
        <v>287</v>
      </c>
      <c r="E8" s="30">
        <v>45.454999999999998</v>
      </c>
      <c r="F8" s="30">
        <v>-75.481679999999997</v>
      </c>
      <c r="G8" s="30">
        <v>3.3822926</v>
      </c>
      <c r="H8" s="31">
        <v>1411.0429999999999</v>
      </c>
      <c r="I8" s="32"/>
      <c r="J8" s="33">
        <v>40651</v>
      </c>
      <c r="K8" s="34">
        <v>0.45833333333333331</v>
      </c>
      <c r="L8" s="35">
        <v>2</v>
      </c>
      <c r="M8" s="36">
        <v>12</v>
      </c>
      <c r="N8" s="36">
        <v>3</v>
      </c>
      <c r="O8" s="36">
        <v>0.9</v>
      </c>
      <c r="P8" s="36" t="s">
        <v>154</v>
      </c>
      <c r="Q8" s="36" t="s">
        <v>155</v>
      </c>
      <c r="R8" s="36" t="s">
        <v>156</v>
      </c>
      <c r="S8" s="36" t="s">
        <v>157</v>
      </c>
      <c r="T8" s="36" t="s">
        <v>158</v>
      </c>
      <c r="U8" s="36" t="s">
        <v>159</v>
      </c>
      <c r="V8" s="36" t="s">
        <v>160</v>
      </c>
      <c r="W8" s="36" t="s">
        <v>157</v>
      </c>
      <c r="X8" s="36" t="s">
        <v>156</v>
      </c>
      <c r="Y8" s="36" t="s">
        <v>156</v>
      </c>
      <c r="Z8" s="36" t="s">
        <v>156</v>
      </c>
      <c r="AA8" s="36" t="s">
        <v>156</v>
      </c>
      <c r="AB8" s="36" t="s">
        <v>156</v>
      </c>
      <c r="AC8" s="36" t="s">
        <v>156</v>
      </c>
      <c r="AD8" s="36" t="s">
        <v>156</v>
      </c>
      <c r="AE8" s="37"/>
      <c r="AF8" s="38">
        <v>12</v>
      </c>
      <c r="AG8" s="38">
        <v>3</v>
      </c>
      <c r="AH8" s="38">
        <v>0.9</v>
      </c>
      <c r="AI8" s="38" t="s">
        <v>154</v>
      </c>
      <c r="AJ8" s="38" t="s">
        <v>155</v>
      </c>
      <c r="AK8" s="38" t="s">
        <v>156</v>
      </c>
      <c r="AL8" s="38" t="s">
        <v>157</v>
      </c>
      <c r="AM8" s="38" t="s">
        <v>158</v>
      </c>
      <c r="AN8" s="38" t="s">
        <v>159</v>
      </c>
      <c r="AO8" s="38" t="s">
        <v>160</v>
      </c>
      <c r="AP8" s="38" t="s">
        <v>157</v>
      </c>
      <c r="AQ8" s="38" t="s">
        <v>156</v>
      </c>
      <c r="AR8" s="38" t="s">
        <v>156</v>
      </c>
      <c r="AS8" s="38" t="s">
        <v>156</v>
      </c>
      <c r="AT8" s="38" t="s">
        <v>156</v>
      </c>
      <c r="AU8" s="38" t="s">
        <v>156</v>
      </c>
      <c r="AV8" s="38" t="s">
        <v>156</v>
      </c>
      <c r="AW8" s="38" t="s">
        <v>156</v>
      </c>
      <c r="AX8" s="37"/>
      <c r="AY8" s="39">
        <v>40687</v>
      </c>
      <c r="AZ8" s="40">
        <v>0.52083333333333337</v>
      </c>
      <c r="BA8" s="41">
        <v>62</v>
      </c>
      <c r="BB8" s="41">
        <v>35</v>
      </c>
      <c r="BC8" s="41">
        <v>4.2</v>
      </c>
      <c r="BD8" s="41">
        <v>0.79</v>
      </c>
      <c r="BE8" s="41">
        <v>86</v>
      </c>
      <c r="BF8" s="41">
        <v>210</v>
      </c>
      <c r="BG8" s="41">
        <v>2</v>
      </c>
      <c r="BH8" s="41">
        <v>109</v>
      </c>
      <c r="BI8" s="41">
        <v>23</v>
      </c>
      <c r="BJ8" s="41">
        <v>910</v>
      </c>
      <c r="BK8" s="41">
        <v>4.4999999999999998E-2</v>
      </c>
      <c r="BL8" s="41">
        <v>0.2</v>
      </c>
      <c r="BM8" s="41">
        <v>0.3</v>
      </c>
      <c r="BN8" s="41">
        <v>8.4</v>
      </c>
      <c r="BO8" s="41">
        <v>6.0000000000000001E-3</v>
      </c>
      <c r="BP8" s="41">
        <v>96</v>
      </c>
      <c r="BQ8" s="41">
        <v>16</v>
      </c>
      <c r="BR8" s="37"/>
      <c r="BS8" s="69">
        <v>0.13838664673371259</v>
      </c>
      <c r="BT8" s="69">
        <v>0.50139081555279785</v>
      </c>
      <c r="BU8" s="69">
        <v>0.2287899837959369</v>
      </c>
      <c r="BV8" s="69">
        <v>0</v>
      </c>
      <c r="BW8" s="69">
        <v>0.13143255391755271</v>
      </c>
      <c r="BX8" s="69">
        <v>0</v>
      </c>
      <c r="BY8" s="64"/>
      <c r="BZ8" s="53">
        <v>0</v>
      </c>
      <c r="CA8" s="42"/>
      <c r="CB8" s="43" t="s">
        <v>161</v>
      </c>
    </row>
    <row r="9" spans="2:80" ht="60">
      <c r="B9" s="28" t="s">
        <v>270</v>
      </c>
      <c r="C9" s="29" t="s">
        <v>162</v>
      </c>
      <c r="D9" s="29" t="s">
        <v>271</v>
      </c>
      <c r="E9" s="30">
        <v>45.386024999999997</v>
      </c>
      <c r="F9" s="30">
        <v>-75.684933999999998</v>
      </c>
      <c r="G9" s="30">
        <v>1.3921575000000002</v>
      </c>
      <c r="H9" s="31">
        <v>495.39299999999997</v>
      </c>
      <c r="I9" s="32"/>
      <c r="J9" s="33">
        <v>40666</v>
      </c>
      <c r="K9" s="34">
        <v>0.42708333333333331</v>
      </c>
      <c r="L9" s="35">
        <v>0</v>
      </c>
      <c r="M9" s="36">
        <v>10</v>
      </c>
      <c r="N9" s="36">
        <v>3</v>
      </c>
      <c r="O9" s="36">
        <v>0.8</v>
      </c>
      <c r="P9" s="36" t="s">
        <v>154</v>
      </c>
      <c r="Q9" s="36" t="s">
        <v>163</v>
      </c>
      <c r="R9" s="36" t="s">
        <v>157</v>
      </c>
      <c r="S9" s="36" t="s">
        <v>157</v>
      </c>
      <c r="T9" s="36" t="s">
        <v>164</v>
      </c>
      <c r="U9" s="36" t="s">
        <v>165</v>
      </c>
      <c r="V9" s="36" t="s">
        <v>165</v>
      </c>
      <c r="W9" s="36" t="s">
        <v>156</v>
      </c>
      <c r="X9" s="36" t="s">
        <v>157</v>
      </c>
      <c r="Y9" s="36" t="s">
        <v>166</v>
      </c>
      <c r="Z9" s="36" t="s">
        <v>156</v>
      </c>
      <c r="AA9" s="36" t="s">
        <v>156</v>
      </c>
      <c r="AB9" s="36" t="s">
        <v>156</v>
      </c>
      <c r="AC9" s="36" t="s">
        <v>157</v>
      </c>
      <c r="AD9" s="36" t="s">
        <v>156</v>
      </c>
      <c r="AE9" s="37"/>
      <c r="AF9" s="38">
        <v>8</v>
      </c>
      <c r="AG9" s="38">
        <v>3</v>
      </c>
      <c r="AH9" s="38">
        <v>1.2</v>
      </c>
      <c r="AI9" s="38" t="s">
        <v>154</v>
      </c>
      <c r="AJ9" s="38" t="s">
        <v>163</v>
      </c>
      <c r="AK9" s="38" t="s">
        <v>157</v>
      </c>
      <c r="AL9" s="38" t="s">
        <v>157</v>
      </c>
      <c r="AM9" s="38" t="s">
        <v>167</v>
      </c>
      <c r="AN9" s="38" t="s">
        <v>168</v>
      </c>
      <c r="AO9" s="38" t="s">
        <v>168</v>
      </c>
      <c r="AP9" s="38" t="s">
        <v>166</v>
      </c>
      <c r="AQ9" s="38" t="s">
        <v>156</v>
      </c>
      <c r="AR9" s="38" t="s">
        <v>166</v>
      </c>
      <c r="AS9" s="38" t="s">
        <v>157</v>
      </c>
      <c r="AT9" s="38" t="s">
        <v>156</v>
      </c>
      <c r="AU9" s="38" t="s">
        <v>156</v>
      </c>
      <c r="AV9" s="38" t="s">
        <v>156</v>
      </c>
      <c r="AW9" s="38" t="s">
        <v>156</v>
      </c>
      <c r="AX9" s="37"/>
      <c r="AY9" s="39">
        <v>40688</v>
      </c>
      <c r="AZ9" s="40">
        <v>0.77083333333333337</v>
      </c>
      <c r="BA9" s="41">
        <v>45</v>
      </c>
      <c r="BB9" s="41">
        <v>12.4</v>
      </c>
      <c r="BC9" s="41">
        <v>1.64</v>
      </c>
      <c r="BD9" s="41">
        <v>0.98</v>
      </c>
      <c r="BE9" s="41">
        <v>13.3</v>
      </c>
      <c r="BF9" s="41">
        <v>149</v>
      </c>
      <c r="BG9" s="41">
        <v>3</v>
      </c>
      <c r="BH9" s="41">
        <v>22</v>
      </c>
      <c r="BI9" s="41">
        <v>25</v>
      </c>
      <c r="BJ9" s="41">
        <v>350</v>
      </c>
      <c r="BK9" s="41">
        <v>6.0000000000000001E-3</v>
      </c>
      <c r="BL9" s="41">
        <v>0.04</v>
      </c>
      <c r="BM9" s="41">
        <v>0.02</v>
      </c>
      <c r="BN9" s="41">
        <v>8.4499999999999993</v>
      </c>
      <c r="BO9" s="41">
        <v>1.2999999999999999E-2</v>
      </c>
      <c r="BP9" s="41">
        <v>3.7</v>
      </c>
      <c r="BQ9" s="41">
        <v>13</v>
      </c>
      <c r="BR9" s="37"/>
      <c r="BS9" s="69">
        <v>0</v>
      </c>
      <c r="BT9" s="69">
        <v>0.95686556368500164</v>
      </c>
      <c r="BU9" s="69">
        <v>1.4378117736431673E-3</v>
      </c>
      <c r="BV9" s="69">
        <v>0</v>
      </c>
      <c r="BW9" s="69">
        <v>0</v>
      </c>
      <c r="BX9" s="69">
        <v>4.1696624541355198E-2</v>
      </c>
      <c r="BY9" s="64"/>
      <c r="BZ9" s="53">
        <v>0</v>
      </c>
      <c r="CA9" s="42"/>
      <c r="CB9" s="43" t="s">
        <v>169</v>
      </c>
    </row>
    <row r="10" spans="2:80" ht="60">
      <c r="B10" s="28" t="s">
        <v>19</v>
      </c>
      <c r="C10" s="29" t="s">
        <v>153</v>
      </c>
      <c r="D10" s="29" t="s">
        <v>288</v>
      </c>
      <c r="E10" s="30">
        <v>45.49118</v>
      </c>
      <c r="F10" s="30">
        <v>-75.496949999999998</v>
      </c>
      <c r="G10" s="30">
        <v>0.28198780000000001</v>
      </c>
      <c r="H10" s="31">
        <v>309.49599999999998</v>
      </c>
      <c r="I10" s="32"/>
      <c r="J10" s="33">
        <v>40651</v>
      </c>
      <c r="K10" s="34">
        <v>0.59722222222222221</v>
      </c>
      <c r="L10" s="35">
        <v>6</v>
      </c>
      <c r="M10" s="36">
        <v>14</v>
      </c>
      <c r="N10" s="36">
        <v>3</v>
      </c>
      <c r="O10" s="36">
        <v>1.1000000000000001</v>
      </c>
      <c r="P10" s="36" t="s">
        <v>154</v>
      </c>
      <c r="Q10" s="36" t="s">
        <v>163</v>
      </c>
      <c r="R10" s="36" t="s">
        <v>166</v>
      </c>
      <c r="S10" s="36" t="s">
        <v>156</v>
      </c>
      <c r="T10" s="36" t="s">
        <v>158</v>
      </c>
      <c r="U10" s="36" t="s">
        <v>170</v>
      </c>
      <c r="V10" s="36" t="s">
        <v>160</v>
      </c>
      <c r="W10" s="36" t="s">
        <v>156</v>
      </c>
      <c r="X10" s="36" t="s">
        <v>156</v>
      </c>
      <c r="Y10" s="36" t="s">
        <v>156</v>
      </c>
      <c r="Z10" s="36" t="s">
        <v>156</v>
      </c>
      <c r="AA10" s="36" t="s">
        <v>156</v>
      </c>
      <c r="AB10" s="36" t="s">
        <v>156</v>
      </c>
      <c r="AC10" s="36" t="s">
        <v>156</v>
      </c>
      <c r="AD10" s="36" t="s">
        <v>156</v>
      </c>
      <c r="AE10" s="37"/>
      <c r="AF10" s="38">
        <v>11</v>
      </c>
      <c r="AG10" s="38">
        <v>3</v>
      </c>
      <c r="AH10" s="38">
        <v>1</v>
      </c>
      <c r="AI10" s="38" t="s">
        <v>154</v>
      </c>
      <c r="AJ10" s="38" t="s">
        <v>163</v>
      </c>
      <c r="AK10" s="38" t="s">
        <v>156</v>
      </c>
      <c r="AL10" s="38" t="s">
        <v>156</v>
      </c>
      <c r="AM10" s="38" t="s">
        <v>158</v>
      </c>
      <c r="AN10" s="38" t="s">
        <v>164</v>
      </c>
      <c r="AO10" s="38" t="s">
        <v>171</v>
      </c>
      <c r="AP10" s="38" t="s">
        <v>156</v>
      </c>
      <c r="AQ10" s="38" t="s">
        <v>156</v>
      </c>
      <c r="AR10" s="38" t="s">
        <v>156</v>
      </c>
      <c r="AS10" s="38" t="s">
        <v>156</v>
      </c>
      <c r="AT10" s="38" t="s">
        <v>156</v>
      </c>
      <c r="AU10" s="38" t="s">
        <v>156</v>
      </c>
      <c r="AV10" s="38" t="s">
        <v>156</v>
      </c>
      <c r="AW10" s="38" t="s">
        <v>156</v>
      </c>
      <c r="AX10" s="37"/>
      <c r="AY10" s="39">
        <v>40687</v>
      </c>
      <c r="AZ10" s="40">
        <v>0.50347222222222221</v>
      </c>
      <c r="BA10" s="41">
        <v>71</v>
      </c>
      <c r="BB10" s="41">
        <v>22</v>
      </c>
      <c r="BC10" s="41">
        <v>4</v>
      </c>
      <c r="BD10" s="41">
        <v>2.7</v>
      </c>
      <c r="BE10" s="41">
        <v>250</v>
      </c>
      <c r="BF10" s="41">
        <v>171</v>
      </c>
      <c r="BG10" s="41">
        <v>5</v>
      </c>
      <c r="BH10" s="41">
        <v>360</v>
      </c>
      <c r="BI10" s="41">
        <v>32</v>
      </c>
      <c r="BJ10" s="41">
        <v>1550</v>
      </c>
      <c r="BK10" s="41">
        <v>3.5999999999999997E-2</v>
      </c>
      <c r="BL10" s="41">
        <v>0.5</v>
      </c>
      <c r="BM10" s="41">
        <v>0.3</v>
      </c>
      <c r="BN10" s="41">
        <v>8.23</v>
      </c>
      <c r="BO10" s="41">
        <v>0.01</v>
      </c>
      <c r="BP10" s="41">
        <v>61</v>
      </c>
      <c r="BQ10" s="41">
        <v>11</v>
      </c>
      <c r="BR10" s="37"/>
      <c r="BS10" s="69">
        <v>0</v>
      </c>
      <c r="BT10" s="69">
        <v>0.60282374144909345</v>
      </c>
      <c r="BU10" s="69">
        <v>0.10992671315897866</v>
      </c>
      <c r="BV10" s="69">
        <v>4.6984814218845664E-2</v>
      </c>
      <c r="BW10" s="69">
        <v>1.0660209259726635E-2</v>
      </c>
      <c r="BX10" s="69">
        <v>0.22960452191335551</v>
      </c>
      <c r="BY10" s="64"/>
      <c r="BZ10" s="53">
        <v>0</v>
      </c>
      <c r="CA10" s="42"/>
      <c r="CB10" s="43" t="s">
        <v>172</v>
      </c>
    </row>
    <row r="11" spans="2:80" ht="75">
      <c r="B11" s="28" t="s">
        <v>107</v>
      </c>
      <c r="C11" s="29" t="s">
        <v>162</v>
      </c>
      <c r="D11" s="29" t="s">
        <v>272</v>
      </c>
      <c r="E11" s="30">
        <v>45.326413077092873</v>
      </c>
      <c r="F11" s="30">
        <v>-75.805562772919941</v>
      </c>
      <c r="G11" s="30">
        <v>3.0491006</v>
      </c>
      <c r="H11" s="31">
        <v>845.61599999999999</v>
      </c>
      <c r="I11" s="32"/>
      <c r="J11" s="33">
        <v>40673</v>
      </c>
      <c r="K11" s="34">
        <v>0.46875</v>
      </c>
      <c r="L11" s="35">
        <v>0</v>
      </c>
      <c r="M11" s="36">
        <v>9</v>
      </c>
      <c r="N11" s="36">
        <v>3</v>
      </c>
      <c r="O11" s="36">
        <v>1.1000000000000001</v>
      </c>
      <c r="P11" s="36" t="s">
        <v>155</v>
      </c>
      <c r="Q11" s="36" t="s">
        <v>154</v>
      </c>
      <c r="R11" s="36" t="s">
        <v>156</v>
      </c>
      <c r="S11" s="36" t="s">
        <v>156</v>
      </c>
      <c r="T11" s="36" t="s">
        <v>164</v>
      </c>
      <c r="U11" s="36" t="s">
        <v>164</v>
      </c>
      <c r="V11" s="36" t="s">
        <v>160</v>
      </c>
      <c r="W11" s="36" t="s">
        <v>157</v>
      </c>
      <c r="X11" s="36" t="s">
        <v>156</v>
      </c>
      <c r="Y11" s="36" t="s">
        <v>156</v>
      </c>
      <c r="Z11" s="36" t="s">
        <v>156</v>
      </c>
      <c r="AA11" s="36" t="s">
        <v>156</v>
      </c>
      <c r="AB11" s="36" t="s">
        <v>156</v>
      </c>
      <c r="AC11" s="36" t="s">
        <v>157</v>
      </c>
      <c r="AD11" s="36" t="s">
        <v>157</v>
      </c>
      <c r="AE11" s="37"/>
      <c r="AF11" s="38">
        <v>8</v>
      </c>
      <c r="AG11" s="38">
        <v>3</v>
      </c>
      <c r="AH11" s="38">
        <v>0.4</v>
      </c>
      <c r="AI11" s="38" t="s">
        <v>154</v>
      </c>
      <c r="AJ11" s="38" t="s">
        <v>163</v>
      </c>
      <c r="AK11" s="38" t="s">
        <v>157</v>
      </c>
      <c r="AL11" s="38" t="s">
        <v>166</v>
      </c>
      <c r="AM11" s="38" t="s">
        <v>160</v>
      </c>
      <c r="AN11" s="38" t="s">
        <v>160</v>
      </c>
      <c r="AO11" s="38" t="s">
        <v>160</v>
      </c>
      <c r="AP11" s="38" t="s">
        <v>166</v>
      </c>
      <c r="AQ11" s="38" t="s">
        <v>156</v>
      </c>
      <c r="AR11" s="38" t="s">
        <v>156</v>
      </c>
      <c r="AS11" s="38" t="s">
        <v>157</v>
      </c>
      <c r="AT11" s="38" t="s">
        <v>156</v>
      </c>
      <c r="AU11" s="38" t="s">
        <v>156</v>
      </c>
      <c r="AV11" s="38" t="s">
        <v>157</v>
      </c>
      <c r="AW11" s="38" t="s">
        <v>156</v>
      </c>
      <c r="AX11" s="37"/>
      <c r="AY11" s="39">
        <v>40687</v>
      </c>
      <c r="AZ11" s="40">
        <v>0.70138888888888884</v>
      </c>
      <c r="BA11" s="41">
        <v>62</v>
      </c>
      <c r="BB11" s="41">
        <v>13.9</v>
      </c>
      <c r="BC11" s="41">
        <v>4.3</v>
      </c>
      <c r="BD11" s="41">
        <v>0.59</v>
      </c>
      <c r="BE11" s="41">
        <v>74</v>
      </c>
      <c r="BF11" s="41">
        <v>166</v>
      </c>
      <c r="BG11" s="41">
        <v>2</v>
      </c>
      <c r="BH11" s="41">
        <v>128</v>
      </c>
      <c r="BI11" s="41">
        <v>20</v>
      </c>
      <c r="BJ11" s="41">
        <v>750</v>
      </c>
      <c r="BK11" s="41">
        <v>0.67</v>
      </c>
      <c r="BL11" s="41">
        <v>0.2</v>
      </c>
      <c r="BM11" s="41">
        <v>0.1</v>
      </c>
      <c r="BN11" s="41">
        <v>8.0500000000000007</v>
      </c>
      <c r="BO11" s="41">
        <v>1.0999999999999999E-2</v>
      </c>
      <c r="BP11" s="41">
        <v>16</v>
      </c>
      <c r="BQ11" s="41">
        <v>6</v>
      </c>
      <c r="BR11" s="37"/>
      <c r="BS11" s="69">
        <v>7.4335002796238392E-2</v>
      </c>
      <c r="BT11" s="69">
        <v>0.41314549325746924</v>
      </c>
      <c r="BU11" s="69">
        <v>0.25352109813526524</v>
      </c>
      <c r="BV11" s="69">
        <v>0</v>
      </c>
      <c r="BW11" s="69">
        <v>0</v>
      </c>
      <c r="BX11" s="69">
        <v>0.25899840581102712</v>
      </c>
      <c r="BY11" s="64"/>
      <c r="BZ11" s="53">
        <v>0</v>
      </c>
      <c r="CA11" s="42"/>
      <c r="CB11" s="43" t="s">
        <v>173</v>
      </c>
    </row>
    <row r="12" spans="2:80" ht="45">
      <c r="B12" s="28" t="s">
        <v>108</v>
      </c>
      <c r="C12" s="29" t="s">
        <v>153</v>
      </c>
      <c r="D12" s="29" t="s">
        <v>289</v>
      </c>
      <c r="E12" s="30">
        <v>45.484839999999998</v>
      </c>
      <c r="F12" s="30">
        <v>-75.466470000000001</v>
      </c>
      <c r="G12" s="30">
        <v>1.571283</v>
      </c>
      <c r="H12" s="31">
        <v>1128.7860000000001</v>
      </c>
      <c r="I12" s="32"/>
      <c r="J12" s="33">
        <v>40652</v>
      </c>
      <c r="K12" s="34">
        <v>0.52083333333333337</v>
      </c>
      <c r="L12" s="35">
        <v>7</v>
      </c>
      <c r="M12" s="36">
        <v>7</v>
      </c>
      <c r="N12" s="36">
        <v>3</v>
      </c>
      <c r="O12" s="36">
        <v>0.9</v>
      </c>
      <c r="P12" s="36" t="s">
        <v>174</v>
      </c>
      <c r="Q12" s="36" t="s">
        <v>175</v>
      </c>
      <c r="R12" s="36" t="s">
        <v>156</v>
      </c>
      <c r="S12" s="36" t="s">
        <v>156</v>
      </c>
      <c r="T12" s="36" t="s">
        <v>160</v>
      </c>
      <c r="U12" s="36" t="s">
        <v>176</v>
      </c>
      <c r="V12" s="36" t="s">
        <v>176</v>
      </c>
      <c r="W12" s="36" t="s">
        <v>156</v>
      </c>
      <c r="X12" s="36" t="s">
        <v>156</v>
      </c>
      <c r="Y12" s="36" t="s">
        <v>156</v>
      </c>
      <c r="Z12" s="36" t="s">
        <v>156</v>
      </c>
      <c r="AA12" s="36" t="s">
        <v>156</v>
      </c>
      <c r="AB12" s="36" t="s">
        <v>156</v>
      </c>
      <c r="AC12" s="36" t="s">
        <v>156</v>
      </c>
      <c r="AD12" s="36" t="s">
        <v>156</v>
      </c>
      <c r="AE12" s="37"/>
      <c r="AF12" s="38">
        <v>6</v>
      </c>
      <c r="AG12" s="38">
        <v>3</v>
      </c>
      <c r="AH12" s="38">
        <v>1.2</v>
      </c>
      <c r="AI12" s="38" t="s">
        <v>175</v>
      </c>
      <c r="AJ12" s="38" t="s">
        <v>175</v>
      </c>
      <c r="AK12" s="38" t="s">
        <v>166</v>
      </c>
      <c r="AL12" s="38" t="s">
        <v>166</v>
      </c>
      <c r="AM12" s="38" t="s">
        <v>160</v>
      </c>
      <c r="AN12" s="38" t="s">
        <v>160</v>
      </c>
      <c r="AO12" s="38" t="s">
        <v>160</v>
      </c>
      <c r="AP12" s="38" t="s">
        <v>156</v>
      </c>
      <c r="AQ12" s="38" t="s">
        <v>156</v>
      </c>
      <c r="AR12" s="38" t="s">
        <v>156</v>
      </c>
      <c r="AS12" s="38" t="s">
        <v>156</v>
      </c>
      <c r="AT12" s="38" t="s">
        <v>156</v>
      </c>
      <c r="AU12" s="38" t="s">
        <v>156</v>
      </c>
      <c r="AV12" s="38" t="s">
        <v>156</v>
      </c>
      <c r="AW12" s="38" t="s">
        <v>156</v>
      </c>
      <c r="AX12" s="37"/>
      <c r="AY12" s="39">
        <v>40687</v>
      </c>
      <c r="AZ12" s="40">
        <v>0.47222222222222227</v>
      </c>
      <c r="BA12" s="41">
        <v>75</v>
      </c>
      <c r="BB12" s="41">
        <v>18.8</v>
      </c>
      <c r="BC12" s="41">
        <v>3.4</v>
      </c>
      <c r="BD12" s="41">
        <v>3.6</v>
      </c>
      <c r="BE12" s="41">
        <v>46</v>
      </c>
      <c r="BF12" s="41">
        <v>220</v>
      </c>
      <c r="BG12" s="41">
        <v>3</v>
      </c>
      <c r="BH12" s="41">
        <v>60</v>
      </c>
      <c r="BI12" s="41">
        <v>28</v>
      </c>
      <c r="BJ12" s="41">
        <v>660</v>
      </c>
      <c r="BK12" s="41">
        <v>0.105</v>
      </c>
      <c r="BL12" s="41">
        <v>0.1</v>
      </c>
      <c r="BM12" s="41">
        <v>0.83</v>
      </c>
      <c r="BN12" s="41">
        <v>8.15</v>
      </c>
      <c r="BO12" s="41">
        <v>2.3E-2</v>
      </c>
      <c r="BP12" s="41">
        <v>32</v>
      </c>
      <c r="BQ12" s="41">
        <v>26</v>
      </c>
      <c r="BR12" s="37"/>
      <c r="BS12" s="69">
        <v>3.1459405250584126E-2</v>
      </c>
      <c r="BT12" s="69">
        <v>0.47301371217927612</v>
      </c>
      <c r="BU12" s="69">
        <v>0.14830767317181015</v>
      </c>
      <c r="BV12" s="69">
        <v>0</v>
      </c>
      <c r="BW12" s="69">
        <v>6.2962188666620816E-2</v>
      </c>
      <c r="BX12" s="69">
        <v>0.28425702073170867</v>
      </c>
      <c r="BY12" s="64"/>
      <c r="BZ12" s="53">
        <v>0</v>
      </c>
      <c r="CA12" s="42"/>
      <c r="CB12" s="43" t="s">
        <v>177</v>
      </c>
    </row>
    <row r="13" spans="2:80" ht="30">
      <c r="B13" s="28" t="s">
        <v>273</v>
      </c>
      <c r="C13" s="29" t="s">
        <v>162</v>
      </c>
      <c r="D13" s="29" t="s">
        <v>274</v>
      </c>
      <c r="E13" s="30">
        <v>45.283042000000002</v>
      </c>
      <c r="F13" s="30">
        <v>-75.800048000000004</v>
      </c>
      <c r="G13" s="30">
        <v>3.8999505999999999</v>
      </c>
      <c r="H13" s="31">
        <v>1301.5840000000001</v>
      </c>
      <c r="I13" s="32"/>
      <c r="J13" s="33">
        <v>40660</v>
      </c>
      <c r="K13" s="34">
        <v>0.5625</v>
      </c>
      <c r="L13" s="35">
        <v>0</v>
      </c>
      <c r="M13" s="36">
        <v>4</v>
      </c>
      <c r="N13" s="36">
        <v>3</v>
      </c>
      <c r="O13" s="36">
        <v>0.6</v>
      </c>
      <c r="P13" s="36" t="s">
        <v>154</v>
      </c>
      <c r="Q13" s="36" t="s">
        <v>163</v>
      </c>
      <c r="R13" s="36" t="s">
        <v>156</v>
      </c>
      <c r="S13" s="36" t="s">
        <v>166</v>
      </c>
      <c r="T13" s="36" t="s">
        <v>178</v>
      </c>
      <c r="U13" s="36" t="s">
        <v>160</v>
      </c>
      <c r="V13" s="36" t="s">
        <v>160</v>
      </c>
      <c r="W13" s="36" t="s">
        <v>166</v>
      </c>
      <c r="X13" s="36" t="s">
        <v>156</v>
      </c>
      <c r="Y13" s="36" t="s">
        <v>156</v>
      </c>
      <c r="Z13" s="36" t="s">
        <v>157</v>
      </c>
      <c r="AA13" s="36" t="s">
        <v>166</v>
      </c>
      <c r="AB13" s="36" t="s">
        <v>156</v>
      </c>
      <c r="AC13" s="36" t="s">
        <v>157</v>
      </c>
      <c r="AD13" s="36" t="s">
        <v>156</v>
      </c>
      <c r="AE13" s="37"/>
      <c r="AF13" s="38">
        <v>9</v>
      </c>
      <c r="AG13" s="38">
        <v>3</v>
      </c>
      <c r="AH13" s="38">
        <v>1.1000000000000001</v>
      </c>
      <c r="AI13" s="38" t="s">
        <v>154</v>
      </c>
      <c r="AJ13" s="38" t="s">
        <v>179</v>
      </c>
      <c r="AK13" s="38" t="s">
        <v>157</v>
      </c>
      <c r="AL13" s="38" t="s">
        <v>157</v>
      </c>
      <c r="AM13" s="38" t="s">
        <v>158</v>
      </c>
      <c r="AN13" s="38" t="s">
        <v>180</v>
      </c>
      <c r="AO13" s="38" t="s">
        <v>180</v>
      </c>
      <c r="AP13" s="38" t="s">
        <v>157</v>
      </c>
      <c r="AQ13" s="38" t="s">
        <v>156</v>
      </c>
      <c r="AR13" s="38" t="s">
        <v>156</v>
      </c>
      <c r="AS13" s="38" t="s">
        <v>156</v>
      </c>
      <c r="AT13" s="38" t="s">
        <v>157</v>
      </c>
      <c r="AU13" s="38" t="s">
        <v>156</v>
      </c>
      <c r="AV13" s="38" t="s">
        <v>156</v>
      </c>
      <c r="AW13" s="38" t="s">
        <v>156</v>
      </c>
      <c r="AX13" s="37"/>
      <c r="AY13" s="39">
        <v>40687</v>
      </c>
      <c r="AZ13" s="40">
        <v>0.6875</v>
      </c>
      <c r="BA13" s="41">
        <v>74</v>
      </c>
      <c r="BB13" s="41">
        <v>35</v>
      </c>
      <c r="BC13" s="41">
        <v>3.3</v>
      </c>
      <c r="BD13" s="41">
        <v>1.02</v>
      </c>
      <c r="BE13" s="41">
        <v>102</v>
      </c>
      <c r="BF13" s="41">
        <v>210</v>
      </c>
      <c r="BG13" s="41">
        <v>3</v>
      </c>
      <c r="BH13" s="41">
        <v>197</v>
      </c>
      <c r="BI13" s="41">
        <v>28</v>
      </c>
      <c r="BJ13" s="41">
        <v>1080</v>
      </c>
      <c r="BK13" s="41">
        <v>3.5000000000000003E-2</v>
      </c>
      <c r="BL13" s="41">
        <v>0.2</v>
      </c>
      <c r="BM13" s="41">
        <v>0.1</v>
      </c>
      <c r="BN13" s="41">
        <v>8.26</v>
      </c>
      <c r="BO13" s="41">
        <v>4.0000000000000001E-3</v>
      </c>
      <c r="BP13" s="41">
        <v>53</v>
      </c>
      <c r="BQ13" s="41">
        <v>9</v>
      </c>
      <c r="BR13" s="37"/>
      <c r="BS13" s="69">
        <v>0.16384878684568938</v>
      </c>
      <c r="BT13" s="69">
        <v>0.3097060123140376</v>
      </c>
      <c r="BU13" s="69">
        <v>0.22745987636838264</v>
      </c>
      <c r="BV13" s="69">
        <v>3.8552541748860412E-3</v>
      </c>
      <c r="BW13" s="69">
        <v>9.0159045900829099E-2</v>
      </c>
      <c r="BX13" s="69">
        <v>0.20497102439617523</v>
      </c>
      <c r="BY13" s="64"/>
      <c r="BZ13" s="53">
        <v>0</v>
      </c>
      <c r="CA13" s="42"/>
      <c r="CB13" s="43" t="s">
        <v>181</v>
      </c>
    </row>
    <row r="14" spans="2:80" ht="60">
      <c r="B14" s="28" t="s">
        <v>290</v>
      </c>
      <c r="C14" s="29" t="s">
        <v>153</v>
      </c>
      <c r="D14" s="29" t="s">
        <v>291</v>
      </c>
      <c r="E14" s="30">
        <v>45.291179999999997</v>
      </c>
      <c r="F14" s="30">
        <v>-75.707149999999999</v>
      </c>
      <c r="G14" s="30">
        <v>5.0308264999999999</v>
      </c>
      <c r="H14" s="44">
        <f>804.172+679.884</f>
        <v>1484.056</v>
      </c>
      <c r="I14" s="45"/>
      <c r="J14" s="33">
        <v>40661</v>
      </c>
      <c r="K14" s="34">
        <v>0.625</v>
      </c>
      <c r="L14" s="35">
        <v>36</v>
      </c>
      <c r="M14" s="36">
        <v>8</v>
      </c>
      <c r="N14" s="36">
        <v>3</v>
      </c>
      <c r="O14" s="36">
        <v>0.9</v>
      </c>
      <c r="P14" s="36" t="s">
        <v>163</v>
      </c>
      <c r="Q14" s="36" t="s">
        <v>179</v>
      </c>
      <c r="R14" s="36" t="s">
        <v>166</v>
      </c>
      <c r="S14" s="36" t="s">
        <v>157</v>
      </c>
      <c r="T14" s="36" t="s">
        <v>158</v>
      </c>
      <c r="U14" s="36" t="s">
        <v>160</v>
      </c>
      <c r="V14" s="36" t="s">
        <v>160</v>
      </c>
      <c r="W14" s="36" t="s">
        <v>156</v>
      </c>
      <c r="X14" s="36" t="s">
        <v>156</v>
      </c>
      <c r="Y14" s="36" t="s">
        <v>156</v>
      </c>
      <c r="Z14" s="36" t="s">
        <v>157</v>
      </c>
      <c r="AA14" s="36" t="s">
        <v>156</v>
      </c>
      <c r="AB14" s="36" t="s">
        <v>157</v>
      </c>
      <c r="AC14" s="36" t="s">
        <v>156</v>
      </c>
      <c r="AD14" s="36" t="s">
        <v>156</v>
      </c>
      <c r="AE14" s="37"/>
      <c r="AF14" s="38">
        <v>6</v>
      </c>
      <c r="AG14" s="38">
        <v>3</v>
      </c>
      <c r="AH14" s="38">
        <v>1.2</v>
      </c>
      <c r="AI14" s="38" t="s">
        <v>179</v>
      </c>
      <c r="AJ14" s="38" t="s">
        <v>163</v>
      </c>
      <c r="AK14" s="38" t="s">
        <v>157</v>
      </c>
      <c r="AL14" s="38" t="s">
        <v>157</v>
      </c>
      <c r="AM14" s="38" t="s">
        <v>158</v>
      </c>
      <c r="AN14" s="38" t="s">
        <v>164</v>
      </c>
      <c r="AO14" s="38" t="s">
        <v>164</v>
      </c>
      <c r="AP14" s="38" t="s">
        <v>156</v>
      </c>
      <c r="AQ14" s="38" t="s">
        <v>156</v>
      </c>
      <c r="AR14" s="38" t="s">
        <v>156</v>
      </c>
      <c r="AS14" s="38" t="s">
        <v>156</v>
      </c>
      <c r="AT14" s="38" t="s">
        <v>156</v>
      </c>
      <c r="AU14" s="38" t="s">
        <v>156</v>
      </c>
      <c r="AV14" s="38" t="s">
        <v>156</v>
      </c>
      <c r="AW14" s="38" t="s">
        <v>156</v>
      </c>
      <c r="AX14" s="37"/>
      <c r="AY14" s="39">
        <v>40687</v>
      </c>
      <c r="AZ14" s="40">
        <v>0.65972222222222221</v>
      </c>
      <c r="BA14" s="41">
        <v>102</v>
      </c>
      <c r="BB14" s="41">
        <v>41</v>
      </c>
      <c r="BC14" s="41">
        <v>3.6</v>
      </c>
      <c r="BD14" s="41">
        <v>5.2</v>
      </c>
      <c r="BE14" s="41">
        <v>124</v>
      </c>
      <c r="BF14" s="41">
        <v>270</v>
      </c>
      <c r="BG14" s="41">
        <v>3</v>
      </c>
      <c r="BH14" s="41">
        <v>240</v>
      </c>
      <c r="BI14" s="41">
        <v>24</v>
      </c>
      <c r="BJ14" s="41">
        <v>1380</v>
      </c>
      <c r="BK14" s="41">
        <v>3.9E-2</v>
      </c>
      <c r="BL14" s="41">
        <v>0.5</v>
      </c>
      <c r="BM14" s="41">
        <v>2.1</v>
      </c>
      <c r="BN14" s="41">
        <v>8.24</v>
      </c>
      <c r="BO14" s="41">
        <v>5.0000000000000001E-3</v>
      </c>
      <c r="BP14" s="41">
        <v>90</v>
      </c>
      <c r="BQ14" s="41">
        <v>15</v>
      </c>
      <c r="BR14" s="37"/>
      <c r="BS14" s="69">
        <v>2.8933121069245601E-2</v>
      </c>
      <c r="BT14" s="69">
        <v>0.78571436563803199</v>
      </c>
      <c r="BU14" s="69">
        <v>0.12929464814349459</v>
      </c>
      <c r="BV14" s="69">
        <v>0</v>
      </c>
      <c r="BW14" s="69">
        <v>0</v>
      </c>
      <c r="BX14" s="69">
        <v>5.6057865149227733E-2</v>
      </c>
      <c r="BY14" s="64"/>
      <c r="BZ14" s="53">
        <v>0</v>
      </c>
      <c r="CA14" s="42"/>
      <c r="CB14" s="43" t="s">
        <v>182</v>
      </c>
    </row>
    <row r="15" spans="2:80" ht="45">
      <c r="B15" s="28" t="s">
        <v>20</v>
      </c>
      <c r="C15" s="29" t="s">
        <v>153</v>
      </c>
      <c r="D15" s="29" t="s">
        <v>292</v>
      </c>
      <c r="E15" s="30">
        <v>45.426299999999998</v>
      </c>
      <c r="F15" s="30">
        <v>-75.618880000000004</v>
      </c>
      <c r="G15" s="30">
        <v>0.94287589999999999</v>
      </c>
      <c r="H15" s="31">
        <v>540.42600000000004</v>
      </c>
      <c r="I15" s="32"/>
      <c r="J15" s="33">
        <v>40665</v>
      </c>
      <c r="K15" s="34">
        <v>0.625</v>
      </c>
      <c r="L15" s="35">
        <v>0</v>
      </c>
      <c r="M15" s="36">
        <v>11</v>
      </c>
      <c r="N15" s="36">
        <v>3</v>
      </c>
      <c r="O15" s="36">
        <v>0.7</v>
      </c>
      <c r="P15" s="36" t="s">
        <v>154</v>
      </c>
      <c r="Q15" s="36" t="s">
        <v>154</v>
      </c>
      <c r="R15" s="36" t="s">
        <v>156</v>
      </c>
      <c r="S15" s="36" t="s">
        <v>157</v>
      </c>
      <c r="T15" s="36" t="s">
        <v>158</v>
      </c>
      <c r="U15" s="36" t="s">
        <v>160</v>
      </c>
      <c r="V15" s="36" t="s">
        <v>183</v>
      </c>
      <c r="W15" s="36" t="s">
        <v>166</v>
      </c>
      <c r="X15" s="36" t="s">
        <v>156</v>
      </c>
      <c r="Y15" s="36" t="s">
        <v>156</v>
      </c>
      <c r="Z15" s="36" t="s">
        <v>156</v>
      </c>
      <c r="AA15" s="36" t="s">
        <v>156</v>
      </c>
      <c r="AB15" s="36" t="s">
        <v>156</v>
      </c>
      <c r="AC15" s="36" t="s">
        <v>156</v>
      </c>
      <c r="AD15" s="36" t="s">
        <v>156</v>
      </c>
      <c r="AE15" s="37"/>
      <c r="AF15" s="38">
        <v>8</v>
      </c>
      <c r="AG15" s="38">
        <v>3</v>
      </c>
      <c r="AH15" s="38">
        <v>0.5</v>
      </c>
      <c r="AI15" s="38" t="s">
        <v>154</v>
      </c>
      <c r="AJ15" s="38" t="s">
        <v>154</v>
      </c>
      <c r="AK15" s="38" t="s">
        <v>156</v>
      </c>
      <c r="AL15" s="38" t="s">
        <v>157</v>
      </c>
      <c r="AM15" s="38" t="s">
        <v>158</v>
      </c>
      <c r="AN15" s="38" t="s">
        <v>160</v>
      </c>
      <c r="AO15" s="38" t="s">
        <v>160</v>
      </c>
      <c r="AP15" s="38" t="s">
        <v>166</v>
      </c>
      <c r="AQ15" s="38" t="s">
        <v>156</v>
      </c>
      <c r="AR15" s="38" t="s">
        <v>156</v>
      </c>
      <c r="AS15" s="38" t="s">
        <v>156</v>
      </c>
      <c r="AT15" s="38" t="s">
        <v>156</v>
      </c>
      <c r="AU15" s="38" t="s">
        <v>156</v>
      </c>
      <c r="AV15" s="38" t="s">
        <v>156</v>
      </c>
      <c r="AW15" s="38" t="s">
        <v>156</v>
      </c>
      <c r="AX15" s="37"/>
      <c r="AY15" s="39">
        <v>40687</v>
      </c>
      <c r="AZ15" s="40">
        <v>0.45833333333333331</v>
      </c>
      <c r="BA15" s="41">
        <v>116</v>
      </c>
      <c r="BB15" s="41">
        <v>23</v>
      </c>
      <c r="BC15" s="41">
        <v>4.5999999999999996</v>
      </c>
      <c r="BD15" s="41">
        <v>3</v>
      </c>
      <c r="BE15" s="41">
        <v>193</v>
      </c>
      <c r="BF15" s="41">
        <v>220</v>
      </c>
      <c r="BG15" s="41">
        <v>6</v>
      </c>
      <c r="BH15" s="41">
        <v>270</v>
      </c>
      <c r="BI15" s="41">
        <v>72</v>
      </c>
      <c r="BJ15" s="41">
        <v>1540</v>
      </c>
      <c r="BK15" s="41">
        <v>0.159</v>
      </c>
      <c r="BL15" s="41">
        <v>0.5</v>
      </c>
      <c r="BM15" s="41">
        <v>1</v>
      </c>
      <c r="BN15" s="41">
        <v>7.94</v>
      </c>
      <c r="BO15" s="41">
        <v>1.0999999999999999E-2</v>
      </c>
      <c r="BP15" s="41">
        <v>161</v>
      </c>
      <c r="BQ15" s="41">
        <v>13</v>
      </c>
      <c r="BR15" s="37"/>
      <c r="BS15" s="69">
        <v>3.8899559672130267E-3</v>
      </c>
      <c r="BT15" s="69">
        <v>0.65351299596098955</v>
      </c>
      <c r="BU15" s="69">
        <v>2.4312251143465413E-2</v>
      </c>
      <c r="BV15" s="69">
        <v>2.4312251143465417E-3</v>
      </c>
      <c r="BW15" s="69">
        <v>0.29737629326563625</v>
      </c>
      <c r="BX15" s="69">
        <v>1.8477278548349345E-2</v>
      </c>
      <c r="BY15" s="64"/>
      <c r="BZ15" s="53">
        <v>1</v>
      </c>
      <c r="CA15" s="42"/>
      <c r="CB15" s="43" t="s">
        <v>184</v>
      </c>
    </row>
    <row r="16" spans="2:80" ht="30">
      <c r="B16" s="28" t="s">
        <v>21</v>
      </c>
      <c r="C16" s="29" t="s">
        <v>153</v>
      </c>
      <c r="D16" s="29" t="s">
        <v>293</v>
      </c>
      <c r="E16" s="30">
        <v>45.30829</v>
      </c>
      <c r="F16" s="30">
        <v>-75.924170000000004</v>
      </c>
      <c r="G16" s="30">
        <v>0.1964941</v>
      </c>
      <c r="H16" s="31">
        <f>1980.23+226.309</f>
        <v>2206.5390000000002</v>
      </c>
      <c r="I16" s="32"/>
      <c r="J16" s="33">
        <v>40658</v>
      </c>
      <c r="K16" s="34">
        <v>0.54166666666666663</v>
      </c>
      <c r="L16" s="35">
        <v>2</v>
      </c>
      <c r="M16" s="36">
        <v>4</v>
      </c>
      <c r="N16" s="36">
        <v>3</v>
      </c>
      <c r="O16" s="36">
        <v>1.2</v>
      </c>
      <c r="P16" s="36" t="s">
        <v>154</v>
      </c>
      <c r="Q16" s="36" t="s">
        <v>179</v>
      </c>
      <c r="R16" s="46" t="s">
        <v>156</v>
      </c>
      <c r="S16" s="46" t="s">
        <v>166</v>
      </c>
      <c r="T16" s="46" t="s">
        <v>158</v>
      </c>
      <c r="U16" s="46" t="s">
        <v>158</v>
      </c>
      <c r="V16" s="46" t="s">
        <v>158</v>
      </c>
      <c r="W16" s="46" t="s">
        <v>166</v>
      </c>
      <c r="X16" s="46" t="s">
        <v>156</v>
      </c>
      <c r="Y16" s="46" t="s">
        <v>156</v>
      </c>
      <c r="Z16" s="46" t="s">
        <v>156</v>
      </c>
      <c r="AA16" s="46" t="s">
        <v>156</v>
      </c>
      <c r="AB16" s="46" t="s">
        <v>156</v>
      </c>
      <c r="AC16" s="46" t="s">
        <v>156</v>
      </c>
      <c r="AD16" s="46" t="s">
        <v>156</v>
      </c>
      <c r="AE16" s="47"/>
      <c r="AF16" s="38">
        <v>3</v>
      </c>
      <c r="AG16" s="38">
        <v>3</v>
      </c>
      <c r="AH16" s="38">
        <v>1.1000000000000001</v>
      </c>
      <c r="AI16" s="38" t="s">
        <v>154</v>
      </c>
      <c r="AJ16" s="48" t="s">
        <v>185</v>
      </c>
      <c r="AK16" s="38" t="s">
        <v>156</v>
      </c>
      <c r="AL16" s="38" t="s">
        <v>166</v>
      </c>
      <c r="AM16" s="38" t="s">
        <v>158</v>
      </c>
      <c r="AN16" s="38" t="s">
        <v>158</v>
      </c>
      <c r="AO16" s="38" t="s">
        <v>158</v>
      </c>
      <c r="AP16" s="38" t="s">
        <v>157</v>
      </c>
      <c r="AQ16" s="38" t="s">
        <v>156</v>
      </c>
      <c r="AR16" s="38" t="s">
        <v>156</v>
      </c>
      <c r="AS16" s="38" t="s">
        <v>156</v>
      </c>
      <c r="AT16" s="38" t="s">
        <v>156</v>
      </c>
      <c r="AU16" s="38" t="s">
        <v>156</v>
      </c>
      <c r="AV16" s="38" t="s">
        <v>156</v>
      </c>
      <c r="AW16" s="38" t="s">
        <v>156</v>
      </c>
      <c r="AX16" s="37"/>
      <c r="AY16" s="39">
        <v>40688</v>
      </c>
      <c r="AZ16" s="40">
        <v>0.65972222222222221</v>
      </c>
      <c r="BA16" s="41">
        <v>126</v>
      </c>
      <c r="BB16" s="41">
        <v>38</v>
      </c>
      <c r="BC16" s="41">
        <v>5.9</v>
      </c>
      <c r="BD16" s="41">
        <v>2.9</v>
      </c>
      <c r="BE16" s="41">
        <v>440</v>
      </c>
      <c r="BF16" s="41">
        <v>220</v>
      </c>
      <c r="BG16" s="41">
        <v>2</v>
      </c>
      <c r="BH16" s="41">
        <v>700</v>
      </c>
      <c r="BI16" s="41">
        <v>22</v>
      </c>
      <c r="BJ16" s="41">
        <v>2800</v>
      </c>
      <c r="BK16" s="41">
        <v>3.9E-2</v>
      </c>
      <c r="BL16" s="41">
        <v>0.2</v>
      </c>
      <c r="BM16" s="41">
        <v>0.4</v>
      </c>
      <c r="BN16" s="41">
        <v>8.07</v>
      </c>
      <c r="BO16" s="41">
        <v>4.0000000000000001E-3</v>
      </c>
      <c r="BP16" s="41">
        <v>143</v>
      </c>
      <c r="BQ16" s="41">
        <v>6</v>
      </c>
      <c r="BR16" s="37"/>
      <c r="BS16" s="69">
        <v>0</v>
      </c>
      <c r="BT16" s="69">
        <v>0.88735401714004791</v>
      </c>
      <c r="BU16" s="69">
        <v>0.10945788900542508</v>
      </c>
      <c r="BV16" s="69">
        <v>0</v>
      </c>
      <c r="BW16" s="69">
        <v>0</v>
      </c>
      <c r="BX16" s="69">
        <v>3.1880938545269439E-3</v>
      </c>
      <c r="BY16" s="64"/>
      <c r="BZ16" s="53">
        <v>0</v>
      </c>
      <c r="CA16" s="42"/>
      <c r="CB16" s="43" t="s">
        <v>186</v>
      </c>
    </row>
    <row r="17" spans="2:80" ht="60">
      <c r="B17" s="28" t="s">
        <v>22</v>
      </c>
      <c r="C17" s="29" t="s">
        <v>162</v>
      </c>
      <c r="D17" s="29" t="s">
        <v>275</v>
      </c>
      <c r="E17" s="30">
        <v>45.384330972124879</v>
      </c>
      <c r="F17" s="30">
        <v>-75.70273753979464</v>
      </c>
      <c r="G17" s="30">
        <v>3.5744499999999998E-2</v>
      </c>
      <c r="H17" s="31">
        <v>86.266000000000005</v>
      </c>
      <c r="I17" s="32"/>
      <c r="J17" s="33">
        <v>40673</v>
      </c>
      <c r="K17" s="34">
        <v>0.41666666666666669</v>
      </c>
      <c r="L17" s="35">
        <v>0</v>
      </c>
      <c r="M17" s="36">
        <v>9</v>
      </c>
      <c r="N17" s="36">
        <v>3</v>
      </c>
      <c r="O17" s="36">
        <v>0.9</v>
      </c>
      <c r="P17" s="36" t="s">
        <v>154</v>
      </c>
      <c r="Q17" s="36" t="s">
        <v>187</v>
      </c>
      <c r="R17" s="36" t="s">
        <v>157</v>
      </c>
      <c r="S17" s="36" t="s">
        <v>157</v>
      </c>
      <c r="T17" s="36" t="s">
        <v>170</v>
      </c>
      <c r="U17" s="36" t="s">
        <v>160</v>
      </c>
      <c r="V17" s="36" t="s">
        <v>164</v>
      </c>
      <c r="W17" s="36" t="s">
        <v>157</v>
      </c>
      <c r="X17" s="36" t="s">
        <v>156</v>
      </c>
      <c r="Y17" s="36" t="s">
        <v>156</v>
      </c>
      <c r="Z17" s="36" t="s">
        <v>157</v>
      </c>
      <c r="AA17" s="36" t="s">
        <v>157</v>
      </c>
      <c r="AB17" s="36" t="s">
        <v>156</v>
      </c>
      <c r="AC17" s="36" t="s">
        <v>156</v>
      </c>
      <c r="AD17" s="36" t="s">
        <v>157</v>
      </c>
      <c r="AE17" s="37"/>
      <c r="AF17" s="38">
        <v>7</v>
      </c>
      <c r="AG17" s="38">
        <v>3</v>
      </c>
      <c r="AH17" s="38">
        <v>1</v>
      </c>
      <c r="AI17" s="38" t="s">
        <v>154</v>
      </c>
      <c r="AJ17" s="38" t="s">
        <v>187</v>
      </c>
      <c r="AK17" s="38" t="s">
        <v>156</v>
      </c>
      <c r="AL17" s="38" t="s">
        <v>157</v>
      </c>
      <c r="AM17" s="38" t="s">
        <v>188</v>
      </c>
      <c r="AN17" s="38" t="s">
        <v>164</v>
      </c>
      <c r="AO17" s="38" t="s">
        <v>189</v>
      </c>
      <c r="AP17" s="38" t="s">
        <v>157</v>
      </c>
      <c r="AQ17" s="38" t="s">
        <v>156</v>
      </c>
      <c r="AR17" s="38" t="s">
        <v>156</v>
      </c>
      <c r="AS17" s="38" t="s">
        <v>156</v>
      </c>
      <c r="AT17" s="38" t="s">
        <v>157</v>
      </c>
      <c r="AU17" s="38" t="s">
        <v>156</v>
      </c>
      <c r="AV17" s="38" t="s">
        <v>156</v>
      </c>
      <c r="AW17" s="38" t="s">
        <v>156</v>
      </c>
      <c r="AX17" s="37"/>
      <c r="AY17" s="39">
        <v>40688</v>
      </c>
      <c r="AZ17" s="40">
        <v>0.75</v>
      </c>
      <c r="BA17" s="41">
        <v>78</v>
      </c>
      <c r="BB17" s="41">
        <v>20</v>
      </c>
      <c r="BC17" s="41">
        <v>4.0999999999999996</v>
      </c>
      <c r="BD17" s="41">
        <v>4.2</v>
      </c>
      <c r="BE17" s="41">
        <v>116</v>
      </c>
      <c r="BF17" s="41">
        <v>183</v>
      </c>
      <c r="BG17" s="41">
        <v>8</v>
      </c>
      <c r="BH17" s="41">
        <v>230</v>
      </c>
      <c r="BI17" s="41">
        <v>73</v>
      </c>
      <c r="BJ17" s="41">
        <v>1150</v>
      </c>
      <c r="BK17" s="41">
        <v>0.36</v>
      </c>
      <c r="BL17" s="41">
        <v>0.2</v>
      </c>
      <c r="BM17" s="41">
        <v>2.2000000000000002</v>
      </c>
      <c r="BN17" s="41">
        <v>7.87</v>
      </c>
      <c r="BO17" s="41">
        <v>8.0000000000000002E-3</v>
      </c>
      <c r="BP17" s="41">
        <v>36</v>
      </c>
      <c r="BQ17" s="41">
        <v>250</v>
      </c>
      <c r="BR17" s="37"/>
      <c r="BS17" s="69">
        <v>1.0535668404471371E-2</v>
      </c>
      <c r="BT17" s="69">
        <v>0.66860941037759603</v>
      </c>
      <c r="BU17" s="69">
        <v>0.11102962996447174</v>
      </c>
      <c r="BV17" s="69">
        <v>0</v>
      </c>
      <c r="BW17" s="69">
        <v>0.17659735902714163</v>
      </c>
      <c r="BX17" s="69">
        <v>3.3227932226319173E-2</v>
      </c>
      <c r="BY17" s="64"/>
      <c r="BZ17" s="53">
        <v>0</v>
      </c>
      <c r="CA17" s="42"/>
      <c r="CB17" s="43" t="s">
        <v>190</v>
      </c>
    </row>
    <row r="18" spans="2:80" ht="30">
      <c r="B18" s="28" t="s">
        <v>294</v>
      </c>
      <c r="C18" s="29" t="s">
        <v>153</v>
      </c>
      <c r="D18" s="29" t="s">
        <v>295</v>
      </c>
      <c r="E18" s="30">
        <v>45.285980000000002</v>
      </c>
      <c r="F18" s="30">
        <v>-75.888120000000001</v>
      </c>
      <c r="G18" s="30">
        <v>0.57343189999999999</v>
      </c>
      <c r="H18" s="31">
        <v>418.25099999999998</v>
      </c>
      <c r="I18" s="32"/>
      <c r="J18" s="33">
        <v>40658</v>
      </c>
      <c r="K18" s="34">
        <v>0.60416666666666663</v>
      </c>
      <c r="L18" s="35">
        <v>0</v>
      </c>
      <c r="M18" s="36">
        <v>10</v>
      </c>
      <c r="N18" s="36">
        <v>3</v>
      </c>
      <c r="O18" s="36">
        <v>1</v>
      </c>
      <c r="P18" s="36" t="s">
        <v>191</v>
      </c>
      <c r="Q18" s="36" t="s">
        <v>154</v>
      </c>
      <c r="R18" s="36" t="s">
        <v>157</v>
      </c>
      <c r="S18" s="36" t="s">
        <v>157</v>
      </c>
      <c r="T18" s="36" t="s">
        <v>158</v>
      </c>
      <c r="U18" s="36" t="s">
        <v>160</v>
      </c>
      <c r="V18" s="36" t="s">
        <v>160</v>
      </c>
      <c r="W18" s="36" t="s">
        <v>157</v>
      </c>
      <c r="X18" s="36" t="s">
        <v>156</v>
      </c>
      <c r="Y18" s="36" t="s">
        <v>157</v>
      </c>
      <c r="Z18" s="36" t="s">
        <v>156</v>
      </c>
      <c r="AA18" s="36" t="s">
        <v>156</v>
      </c>
      <c r="AB18" s="36" t="s">
        <v>156</v>
      </c>
      <c r="AC18" s="36" t="s">
        <v>166</v>
      </c>
      <c r="AD18" s="36" t="s">
        <v>156</v>
      </c>
      <c r="AE18" s="37"/>
      <c r="AF18" s="38">
        <v>7</v>
      </c>
      <c r="AG18" s="38">
        <v>3</v>
      </c>
      <c r="AH18" s="38">
        <v>0.4</v>
      </c>
      <c r="AI18" s="38" t="s">
        <v>191</v>
      </c>
      <c r="AJ18" s="38" t="s">
        <v>154</v>
      </c>
      <c r="AK18" s="38" t="s">
        <v>156</v>
      </c>
      <c r="AL18" s="38" t="s">
        <v>156</v>
      </c>
      <c r="AM18" s="38" t="s">
        <v>158</v>
      </c>
      <c r="AN18" s="38" t="s">
        <v>189</v>
      </c>
      <c r="AO18" s="38" t="s">
        <v>189</v>
      </c>
      <c r="AP18" s="38" t="s">
        <v>156</v>
      </c>
      <c r="AQ18" s="38" t="s">
        <v>156</v>
      </c>
      <c r="AR18" s="38" t="s">
        <v>156</v>
      </c>
      <c r="AS18" s="38" t="s">
        <v>156</v>
      </c>
      <c r="AT18" s="38" t="s">
        <v>156</v>
      </c>
      <c r="AU18" s="38" t="s">
        <v>156</v>
      </c>
      <c r="AV18" s="38" t="s">
        <v>166</v>
      </c>
      <c r="AW18" s="38" t="s">
        <v>156</v>
      </c>
      <c r="AX18" s="37"/>
      <c r="AY18" s="39">
        <v>40688</v>
      </c>
      <c r="AZ18" s="40">
        <v>0.61458333333333337</v>
      </c>
      <c r="BA18" s="41">
        <v>101</v>
      </c>
      <c r="BB18" s="41">
        <v>23</v>
      </c>
      <c r="BC18" s="41">
        <v>3.6</v>
      </c>
      <c r="BD18" s="41">
        <v>0.6</v>
      </c>
      <c r="BE18" s="41">
        <v>177</v>
      </c>
      <c r="BF18" s="41">
        <v>260</v>
      </c>
      <c r="BG18" s="41">
        <v>3</v>
      </c>
      <c r="BH18" s="41">
        <v>260</v>
      </c>
      <c r="BI18" s="41">
        <v>28</v>
      </c>
      <c r="BJ18" s="41">
        <v>1390</v>
      </c>
      <c r="BK18" s="41">
        <v>1.0999999999999999E-2</v>
      </c>
      <c r="BL18" s="41">
        <v>0.5</v>
      </c>
      <c r="BM18" s="41">
        <v>0.7</v>
      </c>
      <c r="BN18" s="41">
        <v>8.34</v>
      </c>
      <c r="BO18" s="41">
        <v>4.0000000000000001E-3</v>
      </c>
      <c r="BP18" s="41">
        <v>77</v>
      </c>
      <c r="BQ18" s="41">
        <v>11</v>
      </c>
      <c r="BR18" s="37"/>
      <c r="BS18" s="69">
        <v>0</v>
      </c>
      <c r="BT18" s="69">
        <v>0.90401026861685463</v>
      </c>
      <c r="BU18" s="69">
        <v>9.5989731383145316E-2</v>
      </c>
      <c r="BV18" s="69">
        <v>0</v>
      </c>
      <c r="BW18" s="69">
        <v>0</v>
      </c>
      <c r="BX18" s="69">
        <v>0</v>
      </c>
      <c r="BY18" s="64"/>
      <c r="BZ18" s="53">
        <v>0</v>
      </c>
      <c r="CA18" s="42"/>
      <c r="CB18" s="43" t="s">
        <v>192</v>
      </c>
    </row>
    <row r="19" spans="2:80" ht="45">
      <c r="B19" s="28" t="s">
        <v>296</v>
      </c>
      <c r="C19" s="29" t="s">
        <v>153</v>
      </c>
      <c r="D19" s="29" t="s">
        <v>297</v>
      </c>
      <c r="E19" s="30">
        <v>45.264078960535343</v>
      </c>
      <c r="F19" s="30">
        <v>-75.748750510078438</v>
      </c>
      <c r="G19" s="30">
        <v>2.2273148000000003</v>
      </c>
      <c r="H19" s="31">
        <f>634.125+1024.066</f>
        <v>1658.191</v>
      </c>
      <c r="I19" s="32"/>
      <c r="J19" s="33">
        <v>40666</v>
      </c>
      <c r="K19" s="34">
        <v>0.47916666666666669</v>
      </c>
      <c r="L19" s="35">
        <v>1</v>
      </c>
      <c r="M19" s="36">
        <v>9</v>
      </c>
      <c r="N19" s="36">
        <v>3</v>
      </c>
      <c r="O19" s="36">
        <v>0.7</v>
      </c>
      <c r="P19" s="36" t="s">
        <v>154</v>
      </c>
      <c r="Q19" s="36" t="s">
        <v>193</v>
      </c>
      <c r="R19" s="36" t="s">
        <v>156</v>
      </c>
      <c r="S19" s="36" t="s">
        <v>157</v>
      </c>
      <c r="T19" s="36" t="s">
        <v>158</v>
      </c>
      <c r="U19" s="36" t="s">
        <v>160</v>
      </c>
      <c r="V19" s="36" t="s">
        <v>160</v>
      </c>
      <c r="W19" s="36" t="s">
        <v>166</v>
      </c>
      <c r="X19" s="36" t="s">
        <v>156</v>
      </c>
      <c r="Y19" s="36" t="s">
        <v>156</v>
      </c>
      <c r="Z19" s="36" t="s">
        <v>156</v>
      </c>
      <c r="AA19" s="36" t="s">
        <v>156</v>
      </c>
      <c r="AB19" s="36" t="s">
        <v>156</v>
      </c>
      <c r="AC19" s="36" t="s">
        <v>156</v>
      </c>
      <c r="AD19" s="36" t="s">
        <v>157</v>
      </c>
      <c r="AE19" s="37"/>
      <c r="AF19" s="38">
        <v>6</v>
      </c>
      <c r="AG19" s="38">
        <v>3</v>
      </c>
      <c r="AH19" s="38">
        <v>0.5</v>
      </c>
      <c r="AI19" s="38" t="s">
        <v>154</v>
      </c>
      <c r="AJ19" s="38" t="s">
        <v>179</v>
      </c>
      <c r="AK19" s="38" t="s">
        <v>156</v>
      </c>
      <c r="AL19" s="38" t="s">
        <v>157</v>
      </c>
      <c r="AM19" s="38" t="s">
        <v>158</v>
      </c>
      <c r="AN19" s="38" t="s">
        <v>189</v>
      </c>
      <c r="AO19" s="38" t="s">
        <v>189</v>
      </c>
      <c r="AP19" s="38" t="s">
        <v>157</v>
      </c>
      <c r="AQ19" s="38" t="s">
        <v>156</v>
      </c>
      <c r="AR19" s="38" t="s">
        <v>156</v>
      </c>
      <c r="AS19" s="38" t="s">
        <v>156</v>
      </c>
      <c r="AT19" s="38" t="s">
        <v>156</v>
      </c>
      <c r="AU19" s="38" t="s">
        <v>156</v>
      </c>
      <c r="AV19" s="38" t="s">
        <v>156</v>
      </c>
      <c r="AW19" s="38" t="s">
        <v>156</v>
      </c>
      <c r="AX19" s="37"/>
      <c r="AY19" s="39">
        <v>40687</v>
      </c>
      <c r="AZ19" s="40">
        <v>0.63541666666666663</v>
      </c>
      <c r="BA19" s="41">
        <v>100</v>
      </c>
      <c r="BB19" s="41">
        <v>37</v>
      </c>
      <c r="BC19" s="41">
        <v>4.5999999999999996</v>
      </c>
      <c r="BD19" s="41">
        <v>4.0999999999999996</v>
      </c>
      <c r="BE19" s="41">
        <v>134</v>
      </c>
      <c r="BF19" s="41">
        <v>250</v>
      </c>
      <c r="BG19" s="41">
        <v>4</v>
      </c>
      <c r="BH19" s="41">
        <v>260</v>
      </c>
      <c r="BI19" s="41">
        <v>25</v>
      </c>
      <c r="BJ19" s="41">
        <v>1390</v>
      </c>
      <c r="BK19" s="41">
        <v>7.8E-2</v>
      </c>
      <c r="BL19" s="41">
        <v>0.5</v>
      </c>
      <c r="BM19" s="41">
        <v>2.7</v>
      </c>
      <c r="BN19" s="41">
        <v>8.08</v>
      </c>
      <c r="BO19" s="41">
        <v>7.0000000000000001E-3</v>
      </c>
      <c r="BP19" s="41">
        <v>71</v>
      </c>
      <c r="BQ19" s="41">
        <v>24</v>
      </c>
      <c r="BR19" s="37"/>
      <c r="BS19" s="69">
        <v>7.7834533241120163E-2</v>
      </c>
      <c r="BT19" s="69">
        <v>0.31405272965464576</v>
      </c>
      <c r="BU19" s="69">
        <v>0.14209269922117704</v>
      </c>
      <c r="BV19" s="69">
        <v>0</v>
      </c>
      <c r="BW19" s="69">
        <v>0.45334930838823134</v>
      </c>
      <c r="BX19" s="69">
        <v>1.2670729494825764E-2</v>
      </c>
      <c r="BY19" s="64"/>
      <c r="BZ19" s="53">
        <v>0</v>
      </c>
      <c r="CA19" s="42"/>
      <c r="CB19" s="43" t="s">
        <v>194</v>
      </c>
    </row>
    <row r="20" spans="2:80" ht="30">
      <c r="B20" s="28" t="s">
        <v>276</v>
      </c>
      <c r="C20" s="29" t="s">
        <v>162</v>
      </c>
      <c r="D20" s="29" t="s">
        <v>277</v>
      </c>
      <c r="E20" s="30">
        <v>45.491762999999999</v>
      </c>
      <c r="F20" s="30">
        <v>-75.863884999999996</v>
      </c>
      <c r="G20" s="30">
        <v>2.7970822000000002</v>
      </c>
      <c r="H20" s="31">
        <v>790.97299999999996</v>
      </c>
      <c r="I20" s="32"/>
      <c r="J20" s="33">
        <v>40659</v>
      </c>
      <c r="K20" s="34">
        <v>0.5</v>
      </c>
      <c r="L20" s="35">
        <v>0</v>
      </c>
      <c r="M20" s="36">
        <v>10</v>
      </c>
      <c r="N20" s="36">
        <v>3</v>
      </c>
      <c r="O20" s="36">
        <v>0.9</v>
      </c>
      <c r="P20" s="36" t="s">
        <v>163</v>
      </c>
      <c r="Q20" s="36" t="s">
        <v>187</v>
      </c>
      <c r="R20" s="36" t="s">
        <v>157</v>
      </c>
      <c r="S20" s="36" t="s">
        <v>157</v>
      </c>
      <c r="T20" s="36" t="s">
        <v>195</v>
      </c>
      <c r="U20" s="36" t="s">
        <v>18</v>
      </c>
      <c r="V20" s="36" t="s">
        <v>18</v>
      </c>
      <c r="W20" s="36" t="s">
        <v>156</v>
      </c>
      <c r="X20" s="36" t="s">
        <v>156</v>
      </c>
      <c r="Y20" s="36" t="s">
        <v>156</v>
      </c>
      <c r="Z20" s="36" t="s">
        <v>156</v>
      </c>
      <c r="AA20" s="36" t="s">
        <v>156</v>
      </c>
      <c r="AB20" s="36" t="s">
        <v>156</v>
      </c>
      <c r="AC20" s="36" t="s">
        <v>156</v>
      </c>
      <c r="AD20" s="36" t="s">
        <v>156</v>
      </c>
      <c r="AE20" s="37"/>
      <c r="AF20" s="38">
        <v>10</v>
      </c>
      <c r="AG20" s="38">
        <v>3</v>
      </c>
      <c r="AH20" s="38">
        <v>1.1000000000000001</v>
      </c>
      <c r="AI20" s="38" t="s">
        <v>163</v>
      </c>
      <c r="AJ20" s="38" t="s">
        <v>191</v>
      </c>
      <c r="AK20" s="38" t="s">
        <v>166</v>
      </c>
      <c r="AL20" s="38" t="s">
        <v>157</v>
      </c>
      <c r="AM20" s="38" t="s">
        <v>18</v>
      </c>
      <c r="AN20" s="38" t="s">
        <v>18</v>
      </c>
      <c r="AO20" s="38" t="s">
        <v>18</v>
      </c>
      <c r="AP20" s="38" t="s">
        <v>156</v>
      </c>
      <c r="AQ20" s="38" t="s">
        <v>156</v>
      </c>
      <c r="AR20" s="38" t="s">
        <v>156</v>
      </c>
      <c r="AS20" s="38" t="s">
        <v>156</v>
      </c>
      <c r="AT20" s="38" t="s">
        <v>156</v>
      </c>
      <c r="AU20" s="38" t="s">
        <v>156</v>
      </c>
      <c r="AV20" s="38" t="s">
        <v>156</v>
      </c>
      <c r="AW20" s="38" t="s">
        <v>156</v>
      </c>
      <c r="AX20" s="37"/>
      <c r="AY20" s="39">
        <v>40688</v>
      </c>
      <c r="AZ20" s="40">
        <v>0.44791666666666669</v>
      </c>
      <c r="BA20" s="41">
        <v>11.4</v>
      </c>
      <c r="BB20" s="41">
        <v>1.7</v>
      </c>
      <c r="BC20" s="41">
        <v>0.46</v>
      </c>
      <c r="BD20" s="41">
        <v>0.98</v>
      </c>
      <c r="BE20" s="41">
        <v>0.7</v>
      </c>
      <c r="BF20" s="41">
        <v>27</v>
      </c>
      <c r="BG20" s="41">
        <v>2</v>
      </c>
      <c r="BH20" s="41">
        <v>0.4</v>
      </c>
      <c r="BI20" s="41">
        <v>20</v>
      </c>
      <c r="BJ20" s="41">
        <v>65</v>
      </c>
      <c r="BK20" s="41">
        <v>6.0000000000000001E-3</v>
      </c>
      <c r="BL20" s="41">
        <v>0.02</v>
      </c>
      <c r="BM20" s="41">
        <v>0.01</v>
      </c>
      <c r="BN20" s="41">
        <v>7.75</v>
      </c>
      <c r="BO20" s="41">
        <v>4.0000000000000001E-3</v>
      </c>
      <c r="BP20" s="41">
        <v>5.3</v>
      </c>
      <c r="BQ20" s="41">
        <v>6</v>
      </c>
      <c r="BR20" s="37"/>
      <c r="BS20" s="69">
        <v>0</v>
      </c>
      <c r="BT20" s="69">
        <v>1.4749762006902927E-2</v>
      </c>
      <c r="BU20" s="69">
        <v>1.3657163621864839E-2</v>
      </c>
      <c r="BV20" s="69">
        <v>0</v>
      </c>
      <c r="BW20" s="69">
        <v>0.21334671137925171</v>
      </c>
      <c r="BX20" s="69">
        <v>0.75824636299198067</v>
      </c>
      <c r="BY20" s="64"/>
      <c r="BZ20" s="53">
        <v>0</v>
      </c>
      <c r="CA20" s="42"/>
      <c r="CB20" s="43" t="s">
        <v>196</v>
      </c>
    </row>
    <row r="21" spans="2:80">
      <c r="B21" s="28" t="s">
        <v>110</v>
      </c>
      <c r="C21" s="29" t="s">
        <v>162</v>
      </c>
      <c r="D21" s="29" t="s">
        <v>278</v>
      </c>
      <c r="E21" s="30">
        <v>45.501561000000002</v>
      </c>
      <c r="F21" s="30">
        <v>-75.872778999999994</v>
      </c>
      <c r="G21" s="30">
        <v>1.9107315999999999</v>
      </c>
      <c r="H21" s="31">
        <v>614.18799999999999</v>
      </c>
      <c r="I21" s="32"/>
      <c r="J21" s="33">
        <v>40659</v>
      </c>
      <c r="K21" s="34">
        <v>0.47916666666666669</v>
      </c>
      <c r="L21" s="35">
        <v>0</v>
      </c>
      <c r="M21" s="36">
        <v>11</v>
      </c>
      <c r="N21" s="36">
        <v>3</v>
      </c>
      <c r="O21" s="36">
        <v>1</v>
      </c>
      <c r="P21" s="36" t="s">
        <v>31</v>
      </c>
      <c r="Q21" s="36" t="s">
        <v>187</v>
      </c>
      <c r="R21" s="36" t="s">
        <v>157</v>
      </c>
      <c r="S21" s="36" t="s">
        <v>166</v>
      </c>
      <c r="T21" s="36" t="s">
        <v>18</v>
      </c>
      <c r="U21" s="36" t="s">
        <v>18</v>
      </c>
      <c r="V21" s="36" t="s">
        <v>18</v>
      </c>
      <c r="W21" s="36" t="s">
        <v>157</v>
      </c>
      <c r="X21" s="36" t="s">
        <v>156</v>
      </c>
      <c r="Y21" s="36" t="s">
        <v>156</v>
      </c>
      <c r="Z21" s="36" t="s">
        <v>156</v>
      </c>
      <c r="AA21" s="36" t="s">
        <v>156</v>
      </c>
      <c r="AB21" s="36" t="s">
        <v>156</v>
      </c>
      <c r="AC21" s="36" t="s">
        <v>156</v>
      </c>
      <c r="AD21" s="36" t="s">
        <v>156</v>
      </c>
      <c r="AE21" s="37"/>
      <c r="AF21" s="38">
        <v>12</v>
      </c>
      <c r="AG21" s="38">
        <v>3</v>
      </c>
      <c r="AH21" s="38">
        <v>1.2</v>
      </c>
      <c r="AI21" s="38" t="s">
        <v>154</v>
      </c>
      <c r="AJ21" s="38" t="s">
        <v>163</v>
      </c>
      <c r="AK21" s="38" t="s">
        <v>157</v>
      </c>
      <c r="AL21" s="38" t="s">
        <v>166</v>
      </c>
      <c r="AM21" s="38" t="s">
        <v>18</v>
      </c>
      <c r="AN21" s="38" t="s">
        <v>18</v>
      </c>
      <c r="AO21" s="38" t="s">
        <v>18</v>
      </c>
      <c r="AP21" s="38" t="s">
        <v>156</v>
      </c>
      <c r="AQ21" s="38" t="s">
        <v>156</v>
      </c>
      <c r="AR21" s="38" t="s">
        <v>157</v>
      </c>
      <c r="AS21" s="38" t="s">
        <v>156</v>
      </c>
      <c r="AT21" s="38" t="s">
        <v>156</v>
      </c>
      <c r="AU21" s="38" t="s">
        <v>156</v>
      </c>
      <c r="AV21" s="38" t="s">
        <v>156</v>
      </c>
      <c r="AW21" s="38" t="s">
        <v>156</v>
      </c>
      <c r="AX21" s="37"/>
      <c r="AY21" s="39">
        <v>40688</v>
      </c>
      <c r="AZ21" s="40">
        <v>0.43055555555555558</v>
      </c>
      <c r="BA21" s="41">
        <v>20</v>
      </c>
      <c r="BB21" s="41">
        <v>2.8</v>
      </c>
      <c r="BC21" s="41">
        <v>0.72</v>
      </c>
      <c r="BD21" s="41">
        <v>0.16</v>
      </c>
      <c r="BE21" s="41">
        <v>0.7</v>
      </c>
      <c r="BF21" s="41">
        <v>51</v>
      </c>
      <c r="BG21" s="41">
        <v>3</v>
      </c>
      <c r="BH21" s="41">
        <v>0.4</v>
      </c>
      <c r="BI21" s="41">
        <v>25</v>
      </c>
      <c r="BJ21" s="41">
        <v>108</v>
      </c>
      <c r="BK21" s="41">
        <v>2.3E-2</v>
      </c>
      <c r="BL21" s="41">
        <v>0.02</v>
      </c>
      <c r="BM21" s="41">
        <v>0.01</v>
      </c>
      <c r="BN21" s="41">
        <v>7.84</v>
      </c>
      <c r="BO21" s="41">
        <v>2E-3</v>
      </c>
      <c r="BP21" s="41">
        <v>5.4</v>
      </c>
      <c r="BQ21" s="41">
        <v>5</v>
      </c>
      <c r="BR21" s="37"/>
      <c r="BS21" s="69">
        <v>0</v>
      </c>
      <c r="BT21" s="69">
        <v>5.5671487298094803E-3</v>
      </c>
      <c r="BU21" s="69">
        <v>9.0466192050760626E-3</v>
      </c>
      <c r="BV21" s="69">
        <v>0</v>
      </c>
      <c r="BW21" s="69">
        <v>0</v>
      </c>
      <c r="BX21" s="69">
        <v>0.98538623206511455</v>
      </c>
      <c r="BY21" s="64"/>
      <c r="BZ21" s="53">
        <v>0</v>
      </c>
      <c r="CA21" s="42"/>
      <c r="CB21" s="43" t="s">
        <v>197</v>
      </c>
    </row>
    <row r="22" spans="2:80">
      <c r="B22" s="28" t="s">
        <v>111</v>
      </c>
      <c r="C22" s="29" t="s">
        <v>162</v>
      </c>
      <c r="D22" s="29" t="s">
        <v>279</v>
      </c>
      <c r="E22" s="30">
        <v>45.440027999999998</v>
      </c>
      <c r="F22" s="30">
        <v>-75.751971999999995</v>
      </c>
      <c r="G22" s="30">
        <v>3.3099715999999999</v>
      </c>
      <c r="H22" s="31">
        <v>935.95799999999997</v>
      </c>
      <c r="I22" s="32"/>
      <c r="J22" s="33">
        <v>40658</v>
      </c>
      <c r="K22" s="34">
        <v>0.61111111111111105</v>
      </c>
      <c r="L22" s="35">
        <v>0</v>
      </c>
      <c r="M22" s="36">
        <v>7</v>
      </c>
      <c r="N22" s="36">
        <v>3</v>
      </c>
      <c r="O22" s="36">
        <v>1.1000000000000001</v>
      </c>
      <c r="P22" s="36" t="s">
        <v>154</v>
      </c>
      <c r="Q22" s="36" t="s">
        <v>163</v>
      </c>
      <c r="R22" s="36" t="s">
        <v>157</v>
      </c>
      <c r="S22" s="36" t="s">
        <v>166</v>
      </c>
      <c r="T22" s="36" t="s">
        <v>18</v>
      </c>
      <c r="U22" s="36" t="s">
        <v>18</v>
      </c>
      <c r="V22" s="36" t="s">
        <v>18</v>
      </c>
      <c r="W22" s="36" t="s">
        <v>157</v>
      </c>
      <c r="X22" s="36" t="s">
        <v>156</v>
      </c>
      <c r="Y22" s="36" t="s">
        <v>166</v>
      </c>
      <c r="Z22" s="36" t="s">
        <v>156</v>
      </c>
      <c r="AA22" s="36" t="s">
        <v>156</v>
      </c>
      <c r="AB22" s="36" t="s">
        <v>156</v>
      </c>
      <c r="AC22" s="36" t="s">
        <v>156</v>
      </c>
      <c r="AD22" s="36" t="s">
        <v>156</v>
      </c>
      <c r="AE22" s="37"/>
      <c r="AF22" s="38">
        <v>6</v>
      </c>
      <c r="AG22" s="38">
        <v>3</v>
      </c>
      <c r="AH22" s="38">
        <v>0.5</v>
      </c>
      <c r="AI22" s="38" t="s">
        <v>154</v>
      </c>
      <c r="AJ22" s="38" t="s">
        <v>191</v>
      </c>
      <c r="AK22" s="38" t="s">
        <v>166</v>
      </c>
      <c r="AL22" s="38" t="s">
        <v>157</v>
      </c>
      <c r="AM22" s="38" t="s">
        <v>18</v>
      </c>
      <c r="AN22" s="38" t="s">
        <v>160</v>
      </c>
      <c r="AO22" s="38" t="s">
        <v>160</v>
      </c>
      <c r="AP22" s="38" t="s">
        <v>156</v>
      </c>
      <c r="AQ22" s="38" t="s">
        <v>156</v>
      </c>
      <c r="AR22" s="38" t="s">
        <v>156</v>
      </c>
      <c r="AS22" s="38" t="s">
        <v>156</v>
      </c>
      <c r="AT22" s="38" t="s">
        <v>156</v>
      </c>
      <c r="AU22" s="38" t="s">
        <v>156</v>
      </c>
      <c r="AV22" s="38" t="s">
        <v>157</v>
      </c>
      <c r="AW22" s="38" t="s">
        <v>156</v>
      </c>
      <c r="AX22" s="37"/>
      <c r="AY22" s="39">
        <v>40688</v>
      </c>
      <c r="AZ22" s="40">
        <v>0.46875</v>
      </c>
      <c r="BA22" s="41">
        <v>73</v>
      </c>
      <c r="BB22" s="41">
        <v>12.9</v>
      </c>
      <c r="BC22" s="41">
        <v>2.8</v>
      </c>
      <c r="BD22" s="41">
        <v>4.2</v>
      </c>
      <c r="BE22" s="41">
        <v>60</v>
      </c>
      <c r="BF22" s="41">
        <v>188</v>
      </c>
      <c r="BG22" s="41">
        <v>2</v>
      </c>
      <c r="BH22" s="41">
        <v>90</v>
      </c>
      <c r="BI22" s="41">
        <v>20</v>
      </c>
      <c r="BJ22" s="41">
        <v>720</v>
      </c>
      <c r="BK22" s="41">
        <v>1.4999999999999999E-2</v>
      </c>
      <c r="BL22" s="41">
        <v>0.2</v>
      </c>
      <c r="BM22" s="41">
        <v>0.3</v>
      </c>
      <c r="BN22" s="41">
        <v>8.34</v>
      </c>
      <c r="BO22" s="41">
        <v>5.0000000000000001E-3</v>
      </c>
      <c r="BP22" s="41">
        <v>40</v>
      </c>
      <c r="BQ22" s="41">
        <v>8</v>
      </c>
      <c r="BR22" s="37"/>
      <c r="BS22" s="69">
        <v>0</v>
      </c>
      <c r="BT22" s="69">
        <v>0.36888453576081509</v>
      </c>
      <c r="BU22" s="69">
        <v>0.13258288371132543</v>
      </c>
      <c r="BV22" s="69">
        <v>2.9354236802101468E-3</v>
      </c>
      <c r="BW22" s="69">
        <v>0.30185949688926123</v>
      </c>
      <c r="BX22" s="69">
        <v>0.19373765995838821</v>
      </c>
      <c r="BY22" s="64"/>
      <c r="BZ22" s="53">
        <v>0</v>
      </c>
      <c r="CA22" s="42"/>
      <c r="CB22" s="43" t="s">
        <v>198</v>
      </c>
    </row>
    <row r="23" spans="2:80" ht="30">
      <c r="B23" s="28" t="s">
        <v>23</v>
      </c>
      <c r="C23" s="29" t="s">
        <v>153</v>
      </c>
      <c r="D23" s="29" t="s">
        <v>298</v>
      </c>
      <c r="E23" s="30">
        <v>45.138809999999999</v>
      </c>
      <c r="F23" s="30">
        <v>-75.719629999999995</v>
      </c>
      <c r="G23" s="30">
        <v>0.16383130000000001</v>
      </c>
      <c r="H23" s="31">
        <v>198.87799999999999</v>
      </c>
      <c r="I23" s="32"/>
      <c r="J23" s="33">
        <v>40661</v>
      </c>
      <c r="K23" s="34">
        <v>0.45833333333333331</v>
      </c>
      <c r="L23" s="35">
        <v>1</v>
      </c>
      <c r="M23" s="36">
        <v>8</v>
      </c>
      <c r="N23" s="36">
        <v>3</v>
      </c>
      <c r="O23" s="36">
        <v>1.2</v>
      </c>
      <c r="P23" s="36" t="s">
        <v>163</v>
      </c>
      <c r="Q23" s="49" t="s">
        <v>199</v>
      </c>
      <c r="R23" s="36" t="s">
        <v>156</v>
      </c>
      <c r="S23" s="36" t="s">
        <v>157</v>
      </c>
      <c r="T23" s="36" t="s">
        <v>164</v>
      </c>
      <c r="U23" s="36" t="s">
        <v>164</v>
      </c>
      <c r="V23" s="36" t="s">
        <v>160</v>
      </c>
      <c r="W23" s="36" t="s">
        <v>166</v>
      </c>
      <c r="X23" s="36" t="s">
        <v>156</v>
      </c>
      <c r="Y23" s="36" t="s">
        <v>157</v>
      </c>
      <c r="Z23" s="36" t="s">
        <v>156</v>
      </c>
      <c r="AA23" s="36" t="s">
        <v>156</v>
      </c>
      <c r="AB23" s="36" t="s">
        <v>156</v>
      </c>
      <c r="AC23" s="36" t="s">
        <v>156</v>
      </c>
      <c r="AD23" s="36" t="s">
        <v>156</v>
      </c>
      <c r="AE23" s="37"/>
      <c r="AF23" s="38">
        <v>8</v>
      </c>
      <c r="AG23" s="38">
        <v>3</v>
      </c>
      <c r="AH23" s="38">
        <v>1.1000000000000001</v>
      </c>
      <c r="AI23" s="38" t="s">
        <v>163</v>
      </c>
      <c r="AJ23" s="38" t="s">
        <v>154</v>
      </c>
      <c r="AK23" s="38" t="s">
        <v>156</v>
      </c>
      <c r="AL23" s="38" t="s">
        <v>157</v>
      </c>
      <c r="AM23" s="38" t="s">
        <v>200</v>
      </c>
      <c r="AN23" s="38" t="s">
        <v>160</v>
      </c>
      <c r="AO23" s="38" t="s">
        <v>189</v>
      </c>
      <c r="AP23" s="38" t="s">
        <v>166</v>
      </c>
      <c r="AQ23" s="38" t="s">
        <v>156</v>
      </c>
      <c r="AR23" s="38" t="s">
        <v>156</v>
      </c>
      <c r="AS23" s="38" t="s">
        <v>156</v>
      </c>
      <c r="AT23" s="38" t="s">
        <v>156</v>
      </c>
      <c r="AU23" s="38" t="s">
        <v>156</v>
      </c>
      <c r="AV23" s="38" t="s">
        <v>157</v>
      </c>
      <c r="AW23" s="38" t="s">
        <v>156</v>
      </c>
      <c r="AX23" s="37"/>
      <c r="AY23" s="39">
        <v>40687</v>
      </c>
      <c r="AZ23" s="40">
        <v>0.60416666666666663</v>
      </c>
      <c r="BA23" s="41">
        <v>85</v>
      </c>
      <c r="BB23" s="41">
        <v>38</v>
      </c>
      <c r="BC23" s="41">
        <v>1.58</v>
      </c>
      <c r="BD23" s="41">
        <v>4.9000000000000004</v>
      </c>
      <c r="BE23" s="41">
        <v>45</v>
      </c>
      <c r="BF23" s="41">
        <v>300</v>
      </c>
      <c r="BG23" s="41">
        <v>2</v>
      </c>
      <c r="BH23" s="41">
        <v>70</v>
      </c>
      <c r="BI23" s="41">
        <v>20</v>
      </c>
      <c r="BJ23" s="41">
        <v>850</v>
      </c>
      <c r="BK23" s="41">
        <v>3.3000000000000002E-2</v>
      </c>
      <c r="BL23" s="41">
        <v>0.2</v>
      </c>
      <c r="BM23" s="41">
        <v>5.4</v>
      </c>
      <c r="BN23" s="41">
        <v>8.19</v>
      </c>
      <c r="BO23" s="41">
        <v>2E-3</v>
      </c>
      <c r="BP23" s="41">
        <v>31</v>
      </c>
      <c r="BQ23" s="41">
        <v>6</v>
      </c>
      <c r="BR23" s="37"/>
      <c r="BS23" s="69">
        <v>0</v>
      </c>
      <c r="BT23" s="69">
        <v>0.34074618586986472</v>
      </c>
      <c r="BU23" s="69">
        <v>1.7216667307955555E-2</v>
      </c>
      <c r="BV23" s="69">
        <v>0</v>
      </c>
      <c r="BW23" s="69">
        <v>0.59827817543992845</v>
      </c>
      <c r="BX23" s="69">
        <v>4.3758971382251273E-2</v>
      </c>
      <c r="BY23" s="64"/>
      <c r="BZ23" s="53">
        <v>0</v>
      </c>
      <c r="CA23" s="42"/>
      <c r="CB23" s="43" t="s">
        <v>201</v>
      </c>
    </row>
    <row r="24" spans="2:80">
      <c r="B24" s="28" t="s">
        <v>299</v>
      </c>
      <c r="C24" s="29" t="s">
        <v>153</v>
      </c>
      <c r="D24" s="29" t="s">
        <v>300</v>
      </c>
      <c r="E24" s="30">
        <v>45.342559999999999</v>
      </c>
      <c r="F24" s="30">
        <v>-75.907259999999994</v>
      </c>
      <c r="G24" s="30">
        <v>0.28593679999999999</v>
      </c>
      <c r="H24" s="31">
        <v>495.44499999999999</v>
      </c>
      <c r="I24" s="32"/>
      <c r="J24" s="33">
        <v>40660</v>
      </c>
      <c r="K24" s="34">
        <v>0.5625</v>
      </c>
      <c r="L24" s="35">
        <v>4</v>
      </c>
      <c r="M24" s="36">
        <v>12</v>
      </c>
      <c r="N24" s="36">
        <v>3</v>
      </c>
      <c r="O24" s="36">
        <v>10</v>
      </c>
      <c r="P24" s="36" t="s">
        <v>163</v>
      </c>
      <c r="Q24" s="36" t="s">
        <v>179</v>
      </c>
      <c r="R24" s="36" t="s">
        <v>156</v>
      </c>
      <c r="S24" s="36" t="s">
        <v>156</v>
      </c>
      <c r="T24" s="36" t="s">
        <v>164</v>
      </c>
      <c r="U24" s="36" t="s">
        <v>160</v>
      </c>
      <c r="V24" s="36" t="s">
        <v>160</v>
      </c>
      <c r="W24" s="36" t="s">
        <v>157</v>
      </c>
      <c r="X24" s="36" t="s">
        <v>156</v>
      </c>
      <c r="Y24" s="36" t="s">
        <v>156</v>
      </c>
      <c r="Z24" s="36" t="s">
        <v>156</v>
      </c>
      <c r="AA24" s="36" t="s">
        <v>156</v>
      </c>
      <c r="AB24" s="36" t="s">
        <v>156</v>
      </c>
      <c r="AC24" s="36" t="s">
        <v>157</v>
      </c>
      <c r="AD24" s="36" t="s">
        <v>156</v>
      </c>
      <c r="AE24" s="37"/>
      <c r="AF24" s="38">
        <v>6</v>
      </c>
      <c r="AG24" s="38">
        <v>3</v>
      </c>
      <c r="AH24" s="38">
        <v>1</v>
      </c>
      <c r="AI24" s="38" t="s">
        <v>163</v>
      </c>
      <c r="AJ24" s="38" t="s">
        <v>179</v>
      </c>
      <c r="AK24" s="38" t="s">
        <v>157</v>
      </c>
      <c r="AL24" s="38" t="s">
        <v>157</v>
      </c>
      <c r="AM24" s="38" t="s">
        <v>164</v>
      </c>
      <c r="AN24" s="38" t="s">
        <v>160</v>
      </c>
      <c r="AO24" s="38" t="s">
        <v>160</v>
      </c>
      <c r="AP24" s="38" t="s">
        <v>157</v>
      </c>
      <c r="AQ24" s="38" t="s">
        <v>156</v>
      </c>
      <c r="AR24" s="38" t="s">
        <v>156</v>
      </c>
      <c r="AS24" s="38" t="s">
        <v>156</v>
      </c>
      <c r="AT24" s="38" t="s">
        <v>156</v>
      </c>
      <c r="AU24" s="38" t="s">
        <v>156</v>
      </c>
      <c r="AV24" s="38" t="s">
        <v>156</v>
      </c>
      <c r="AW24" s="38" t="s">
        <v>156</v>
      </c>
      <c r="AX24" s="37"/>
      <c r="AY24" s="39">
        <v>40688</v>
      </c>
      <c r="AZ24" s="40">
        <v>0.70138888888888884</v>
      </c>
      <c r="BA24" s="41">
        <v>82</v>
      </c>
      <c r="BB24" s="41">
        <v>34</v>
      </c>
      <c r="BC24" s="41">
        <v>3</v>
      </c>
      <c r="BD24" s="41">
        <v>0.56000000000000005</v>
      </c>
      <c r="BE24" s="41">
        <v>250</v>
      </c>
      <c r="BF24" s="41">
        <v>95</v>
      </c>
      <c r="BG24" s="41">
        <v>2</v>
      </c>
      <c r="BH24" s="41">
        <v>460</v>
      </c>
      <c r="BI24" s="41">
        <v>20</v>
      </c>
      <c r="BJ24" s="41">
        <v>1780</v>
      </c>
      <c r="BK24" s="41">
        <v>0.01</v>
      </c>
      <c r="BL24" s="41">
        <v>0.5</v>
      </c>
      <c r="BM24" s="41">
        <v>0.3</v>
      </c>
      <c r="BN24" s="41">
        <v>8.27</v>
      </c>
      <c r="BO24" s="41">
        <v>5.0000000000000001E-3</v>
      </c>
      <c r="BP24" s="41">
        <v>91</v>
      </c>
      <c r="BQ24" s="41">
        <v>9</v>
      </c>
      <c r="BR24" s="37"/>
      <c r="BS24" s="69">
        <v>7.0532949604716812E-3</v>
      </c>
      <c r="BT24" s="69">
        <v>0.85579896267502231</v>
      </c>
      <c r="BU24" s="69">
        <v>0.12852705853438048</v>
      </c>
      <c r="BV24" s="69">
        <v>2.3510945662380983E-3</v>
      </c>
      <c r="BW24" s="69">
        <v>0</v>
      </c>
      <c r="BX24" s="69">
        <v>6.2695892638873901E-3</v>
      </c>
      <c r="BY24" s="64"/>
      <c r="BZ24" s="53">
        <v>0</v>
      </c>
      <c r="CA24" s="42"/>
      <c r="CB24" s="43" t="s">
        <v>202</v>
      </c>
    </row>
    <row r="25" spans="2:80" ht="75">
      <c r="B25" s="28" t="s">
        <v>301</v>
      </c>
      <c r="C25" s="29" t="s">
        <v>153</v>
      </c>
      <c r="D25" s="29" t="s">
        <v>302</v>
      </c>
      <c r="E25" s="30">
        <v>45.271540000000002</v>
      </c>
      <c r="F25" s="30">
        <v>-75.851399999999998</v>
      </c>
      <c r="G25" s="30">
        <v>4.5975907999999999</v>
      </c>
      <c r="H25" s="31">
        <v>1730.2650000000001</v>
      </c>
      <c r="I25" s="32"/>
      <c r="J25" s="33">
        <v>40688</v>
      </c>
      <c r="K25" s="34">
        <v>0.63541666666666663</v>
      </c>
      <c r="L25" s="35">
        <v>0</v>
      </c>
      <c r="M25" s="36">
        <v>9</v>
      </c>
      <c r="N25" s="36">
        <v>3</v>
      </c>
      <c r="O25" s="36">
        <v>1</v>
      </c>
      <c r="P25" s="36" t="s">
        <v>154</v>
      </c>
      <c r="Q25" s="36" t="s">
        <v>191</v>
      </c>
      <c r="R25" s="36" t="s">
        <v>156</v>
      </c>
      <c r="S25" s="36" t="s">
        <v>157</v>
      </c>
      <c r="T25" s="36" t="s">
        <v>158</v>
      </c>
      <c r="U25" s="36" t="s">
        <v>160</v>
      </c>
      <c r="V25" s="36" t="s">
        <v>160</v>
      </c>
      <c r="W25" s="36" t="s">
        <v>156</v>
      </c>
      <c r="X25" s="36" t="s">
        <v>156</v>
      </c>
      <c r="Y25" s="36" t="s">
        <v>156</v>
      </c>
      <c r="Z25" s="36" t="s">
        <v>156</v>
      </c>
      <c r="AA25" s="36" t="s">
        <v>156</v>
      </c>
      <c r="AB25" s="36" t="s">
        <v>156</v>
      </c>
      <c r="AC25" s="36" t="s">
        <v>157</v>
      </c>
      <c r="AD25" s="36" t="s">
        <v>156</v>
      </c>
      <c r="AE25" s="37"/>
      <c r="AF25" s="38">
        <v>3</v>
      </c>
      <c r="AG25" s="38">
        <v>1</v>
      </c>
      <c r="AH25" s="38">
        <v>0.9</v>
      </c>
      <c r="AI25" s="38" t="s">
        <v>203</v>
      </c>
      <c r="AJ25" s="38" t="s">
        <v>204</v>
      </c>
      <c r="AK25" s="38" t="s">
        <v>156</v>
      </c>
      <c r="AL25" s="38" t="s">
        <v>157</v>
      </c>
      <c r="AM25" s="38" t="s">
        <v>158</v>
      </c>
      <c r="AN25" s="38" t="s">
        <v>205</v>
      </c>
      <c r="AO25" s="38" t="s">
        <v>160</v>
      </c>
      <c r="AP25" s="38" t="s">
        <v>157</v>
      </c>
      <c r="AQ25" s="38" t="s">
        <v>156</v>
      </c>
      <c r="AR25" s="38" t="s">
        <v>156</v>
      </c>
      <c r="AS25" s="38" t="s">
        <v>156</v>
      </c>
      <c r="AT25" s="38" t="s">
        <v>157</v>
      </c>
      <c r="AU25" s="38" t="s">
        <v>156</v>
      </c>
      <c r="AV25" s="38" t="s">
        <v>156</v>
      </c>
      <c r="AW25" s="38" t="s">
        <v>156</v>
      </c>
      <c r="AX25" s="37"/>
      <c r="AY25" s="39">
        <v>40688</v>
      </c>
      <c r="AZ25" s="40">
        <v>0.60416666666666663</v>
      </c>
      <c r="BA25" s="41">
        <v>106</v>
      </c>
      <c r="BB25" s="41">
        <v>23</v>
      </c>
      <c r="BC25" s="41">
        <v>4.5</v>
      </c>
      <c r="BD25" s="41">
        <v>3.1</v>
      </c>
      <c r="BE25" s="41">
        <v>95</v>
      </c>
      <c r="BF25" s="41">
        <v>270</v>
      </c>
      <c r="BG25" s="41">
        <v>4</v>
      </c>
      <c r="BH25" s="41">
        <v>163</v>
      </c>
      <c r="BI25" s="41">
        <v>26</v>
      </c>
      <c r="BJ25" s="41">
        <v>1160</v>
      </c>
      <c r="BK25" s="41">
        <v>1.7999999999999999E-2</v>
      </c>
      <c r="BL25" s="41">
        <v>0.2</v>
      </c>
      <c r="BM25" s="41">
        <v>1.1000000000000001</v>
      </c>
      <c r="BN25" s="41">
        <v>8.36</v>
      </c>
      <c r="BO25" s="41">
        <v>0.01</v>
      </c>
      <c r="BP25" s="41">
        <v>93</v>
      </c>
      <c r="BQ25" s="41">
        <v>21</v>
      </c>
      <c r="BR25" s="37"/>
      <c r="BS25" s="69">
        <v>0</v>
      </c>
      <c r="BT25" s="69">
        <v>0.77339894978914325</v>
      </c>
      <c r="BU25" s="69">
        <v>0.13054191051395381</v>
      </c>
      <c r="BV25" s="69">
        <v>0</v>
      </c>
      <c r="BW25" s="69">
        <v>0</v>
      </c>
      <c r="BX25" s="69">
        <v>9.6059139696902954E-2</v>
      </c>
      <c r="BY25" s="64"/>
      <c r="BZ25" s="53">
        <v>1</v>
      </c>
      <c r="CA25" s="42"/>
      <c r="CB25" s="43" t="s">
        <v>206</v>
      </c>
    </row>
    <row r="26" spans="2:80" ht="45">
      <c r="B26" s="28" t="s">
        <v>113</v>
      </c>
      <c r="C26" s="29" t="s">
        <v>153</v>
      </c>
      <c r="D26" s="29" t="s">
        <v>303</v>
      </c>
      <c r="E26" s="30">
        <v>45.357990000000001</v>
      </c>
      <c r="F26" s="30">
        <v>-75.936790000000002</v>
      </c>
      <c r="G26" s="30">
        <v>0.75969409999999993</v>
      </c>
      <c r="H26" s="31">
        <v>435.49599999999998</v>
      </c>
      <c r="I26" s="32"/>
      <c r="J26" s="33">
        <v>40660</v>
      </c>
      <c r="K26" s="34">
        <v>0.45833333333333331</v>
      </c>
      <c r="L26" s="35">
        <v>0</v>
      </c>
      <c r="M26" s="36">
        <v>15</v>
      </c>
      <c r="N26" s="36">
        <v>3</v>
      </c>
      <c r="O26" s="36">
        <v>1.1000000000000001</v>
      </c>
      <c r="P26" s="36" t="s">
        <v>207</v>
      </c>
      <c r="Q26" s="36" t="s">
        <v>179</v>
      </c>
      <c r="R26" s="36" t="s">
        <v>156</v>
      </c>
      <c r="S26" s="36" t="s">
        <v>156</v>
      </c>
      <c r="T26" s="36" t="s">
        <v>164</v>
      </c>
      <c r="U26" s="36" t="s">
        <v>160</v>
      </c>
      <c r="V26" s="36" t="s">
        <v>160</v>
      </c>
      <c r="W26" s="36" t="s">
        <v>156</v>
      </c>
      <c r="X26" s="36" t="s">
        <v>156</v>
      </c>
      <c r="Y26" s="36" t="s">
        <v>156</v>
      </c>
      <c r="Z26" s="36" t="s">
        <v>156</v>
      </c>
      <c r="AA26" s="36" t="s">
        <v>156</v>
      </c>
      <c r="AB26" s="36" t="s">
        <v>157</v>
      </c>
      <c r="AC26" s="36" t="s">
        <v>157</v>
      </c>
      <c r="AD26" s="36" t="s">
        <v>156</v>
      </c>
      <c r="AE26" s="37"/>
      <c r="AF26" s="38">
        <v>5</v>
      </c>
      <c r="AG26" s="38">
        <v>3</v>
      </c>
      <c r="AH26" s="38">
        <v>0.6</v>
      </c>
      <c r="AI26" s="38" t="s">
        <v>208</v>
      </c>
      <c r="AJ26" s="38" t="s">
        <v>179</v>
      </c>
      <c r="AK26" s="38" t="s">
        <v>156</v>
      </c>
      <c r="AL26" s="38" t="s">
        <v>156</v>
      </c>
      <c r="AM26" s="38" t="s">
        <v>160</v>
      </c>
      <c r="AN26" s="38" t="s">
        <v>160</v>
      </c>
      <c r="AO26" s="38" t="s">
        <v>160</v>
      </c>
      <c r="AP26" s="38" t="s">
        <v>157</v>
      </c>
      <c r="AQ26" s="38" t="s">
        <v>156</v>
      </c>
      <c r="AR26" s="38" t="s">
        <v>156</v>
      </c>
      <c r="AS26" s="38" t="s">
        <v>156</v>
      </c>
      <c r="AT26" s="38" t="s">
        <v>156</v>
      </c>
      <c r="AU26" s="38" t="s">
        <v>157</v>
      </c>
      <c r="AV26" s="38" t="s">
        <v>166</v>
      </c>
      <c r="AW26" s="38" t="s">
        <v>156</v>
      </c>
      <c r="AX26" s="37"/>
      <c r="AY26" s="39">
        <v>40688</v>
      </c>
      <c r="AZ26" s="40">
        <v>0.69444444444444453</v>
      </c>
      <c r="BA26" s="41">
        <v>78</v>
      </c>
      <c r="BB26" s="41">
        <v>17.600000000000001</v>
      </c>
      <c r="BC26" s="41">
        <v>3.2</v>
      </c>
      <c r="BD26" s="41">
        <v>0.47</v>
      </c>
      <c r="BE26" s="41">
        <v>61</v>
      </c>
      <c r="BF26" s="41">
        <v>200</v>
      </c>
      <c r="BG26" s="41">
        <v>2</v>
      </c>
      <c r="BH26" s="41">
        <v>96</v>
      </c>
      <c r="BI26" s="41">
        <v>20</v>
      </c>
      <c r="BJ26" s="41">
        <v>800</v>
      </c>
      <c r="BK26" s="41">
        <v>1.4999999999999999E-2</v>
      </c>
      <c r="BL26" s="41">
        <v>0.2</v>
      </c>
      <c r="BM26" s="41">
        <v>1.5</v>
      </c>
      <c r="BN26" s="41">
        <v>8.32</v>
      </c>
      <c r="BO26" s="41">
        <v>3.0000000000000001E-3</v>
      </c>
      <c r="BP26" s="41">
        <v>58</v>
      </c>
      <c r="BQ26" s="41">
        <v>11</v>
      </c>
      <c r="BR26" s="37"/>
      <c r="BS26" s="69">
        <v>4.8602815148194234E-3</v>
      </c>
      <c r="BT26" s="69">
        <v>0.73025557613547154</v>
      </c>
      <c r="BU26" s="69">
        <v>0.15309782520041765</v>
      </c>
      <c r="BV26" s="69">
        <v>0</v>
      </c>
      <c r="BW26" s="69">
        <v>0</v>
      </c>
      <c r="BX26" s="69">
        <v>0.11178631714929131</v>
      </c>
      <c r="BY26" s="64"/>
      <c r="BZ26" s="53">
        <v>1</v>
      </c>
      <c r="CA26" s="42"/>
      <c r="CB26" s="43" t="s">
        <v>209</v>
      </c>
    </row>
    <row r="27" spans="2:80" ht="45">
      <c r="B27" s="28" t="s">
        <v>24</v>
      </c>
      <c r="C27" s="29" t="s">
        <v>153</v>
      </c>
      <c r="D27" s="29" t="s">
        <v>304</v>
      </c>
      <c r="E27" s="30">
        <v>45.34413</v>
      </c>
      <c r="F27" s="30">
        <v>-75.626769999999993</v>
      </c>
      <c r="G27" s="30">
        <v>0.3244185</v>
      </c>
      <c r="H27" s="31">
        <v>305.11900000000003</v>
      </c>
      <c r="I27" s="32"/>
      <c r="J27" s="33">
        <v>40666</v>
      </c>
      <c r="K27" s="34">
        <v>0.58333333333333337</v>
      </c>
      <c r="L27" s="35">
        <v>0</v>
      </c>
      <c r="M27" s="36">
        <v>6</v>
      </c>
      <c r="N27" s="36">
        <v>3</v>
      </c>
      <c r="O27" s="36">
        <v>0.5</v>
      </c>
      <c r="P27" s="36" t="s">
        <v>154</v>
      </c>
      <c r="Q27" s="36" t="s">
        <v>155</v>
      </c>
      <c r="R27" s="36" t="s">
        <v>156</v>
      </c>
      <c r="S27" s="36" t="s">
        <v>157</v>
      </c>
      <c r="T27" s="36" t="s">
        <v>164</v>
      </c>
      <c r="U27" s="36" t="s">
        <v>158</v>
      </c>
      <c r="V27" s="36" t="s">
        <v>160</v>
      </c>
      <c r="W27" s="36" t="s">
        <v>166</v>
      </c>
      <c r="X27" s="36" t="s">
        <v>156</v>
      </c>
      <c r="Y27" s="36" t="s">
        <v>156</v>
      </c>
      <c r="Z27" s="36" t="s">
        <v>156</v>
      </c>
      <c r="AA27" s="36" t="s">
        <v>156</v>
      </c>
      <c r="AB27" s="36" t="s">
        <v>156</v>
      </c>
      <c r="AC27" s="36" t="s">
        <v>156</v>
      </c>
      <c r="AD27" s="36" t="s">
        <v>156</v>
      </c>
      <c r="AE27" s="37"/>
      <c r="AF27" s="38">
        <v>12</v>
      </c>
      <c r="AG27" s="38">
        <v>3</v>
      </c>
      <c r="AH27" s="38">
        <v>0.5</v>
      </c>
      <c r="AI27" s="38" t="s">
        <v>154</v>
      </c>
      <c r="AJ27" s="38" t="s">
        <v>179</v>
      </c>
      <c r="AK27" s="38" t="s">
        <v>157</v>
      </c>
      <c r="AL27" s="38" t="s">
        <v>157</v>
      </c>
      <c r="AM27" s="38" t="s">
        <v>210</v>
      </c>
      <c r="AN27" s="38" t="s">
        <v>210</v>
      </c>
      <c r="AO27" s="38" t="s">
        <v>160</v>
      </c>
      <c r="AP27" s="38" t="s">
        <v>166</v>
      </c>
      <c r="AQ27" s="38" t="s">
        <v>156</v>
      </c>
      <c r="AR27" s="38" t="s">
        <v>156</v>
      </c>
      <c r="AS27" s="38" t="s">
        <v>156</v>
      </c>
      <c r="AT27" s="38" t="s">
        <v>156</v>
      </c>
      <c r="AU27" s="38" t="s">
        <v>156</v>
      </c>
      <c r="AV27" s="38" t="s">
        <v>156</v>
      </c>
      <c r="AW27" s="38" t="s">
        <v>156</v>
      </c>
      <c r="AX27" s="37"/>
      <c r="AY27" s="39">
        <v>40687</v>
      </c>
      <c r="AZ27" s="40">
        <v>0.56597222222222221</v>
      </c>
      <c r="BA27" s="41">
        <v>132</v>
      </c>
      <c r="BB27" s="41">
        <v>33</v>
      </c>
      <c r="BC27" s="41">
        <v>4.8</v>
      </c>
      <c r="BD27" s="41">
        <v>2.8</v>
      </c>
      <c r="BE27" s="41">
        <v>33</v>
      </c>
      <c r="BF27" s="41">
        <v>230</v>
      </c>
      <c r="BG27" s="41">
        <v>3</v>
      </c>
      <c r="BH27" s="41">
        <v>58</v>
      </c>
      <c r="BI27" s="41">
        <v>24</v>
      </c>
      <c r="BJ27" s="41">
        <v>1020</v>
      </c>
      <c r="BK27" s="41">
        <v>3.2000000000000001E-2</v>
      </c>
      <c r="BL27" s="41">
        <v>0.2</v>
      </c>
      <c r="BM27" s="41">
        <v>0.6</v>
      </c>
      <c r="BN27" s="41">
        <v>8.11</v>
      </c>
      <c r="BO27" s="41">
        <v>2E-3</v>
      </c>
      <c r="BP27" s="41">
        <v>240</v>
      </c>
      <c r="BQ27" s="41">
        <v>9</v>
      </c>
      <c r="BR27" s="37"/>
      <c r="BS27" s="69">
        <v>1.7783469065985651E-2</v>
      </c>
      <c r="BT27" s="69">
        <v>0.39307626595026041</v>
      </c>
      <c r="BU27" s="69">
        <v>4.9671132759323985E-2</v>
      </c>
      <c r="BV27" s="69">
        <v>0</v>
      </c>
      <c r="BW27" s="69">
        <v>0.16049684882431553</v>
      </c>
      <c r="BX27" s="69">
        <v>0.37897228340011441</v>
      </c>
      <c r="BY27" s="64"/>
      <c r="BZ27" s="53">
        <v>0</v>
      </c>
      <c r="CA27" s="42"/>
      <c r="CB27" s="43" t="s">
        <v>211</v>
      </c>
    </row>
    <row r="28" spans="2:80" ht="60">
      <c r="B28" s="28" t="s">
        <v>25</v>
      </c>
      <c r="C28" s="29" t="s">
        <v>153</v>
      </c>
      <c r="D28" s="29" t="s">
        <v>25</v>
      </c>
      <c r="E28" s="30">
        <v>45.486220000000003</v>
      </c>
      <c r="F28" s="30">
        <v>-75.498919999999998</v>
      </c>
      <c r="G28" s="30">
        <v>0.10239189999999999</v>
      </c>
      <c r="H28" s="31">
        <v>152.721</v>
      </c>
      <c r="I28" s="32"/>
      <c r="J28" s="33">
        <v>40651</v>
      </c>
      <c r="K28" s="34">
        <v>0.5</v>
      </c>
      <c r="L28" s="35">
        <v>0</v>
      </c>
      <c r="M28" s="36">
        <v>6</v>
      </c>
      <c r="N28" s="36">
        <v>3</v>
      </c>
      <c r="O28" s="36">
        <v>0.3</v>
      </c>
      <c r="P28" s="36" t="s">
        <v>154</v>
      </c>
      <c r="Q28" s="36" t="s">
        <v>155</v>
      </c>
      <c r="R28" s="36" t="s">
        <v>166</v>
      </c>
      <c r="S28" s="36" t="s">
        <v>166</v>
      </c>
      <c r="T28" s="36" t="s">
        <v>158</v>
      </c>
      <c r="U28" s="36" t="s">
        <v>160</v>
      </c>
      <c r="V28" s="36" t="s">
        <v>160</v>
      </c>
      <c r="W28" s="36" t="s">
        <v>157</v>
      </c>
      <c r="X28" s="36" t="s">
        <v>156</v>
      </c>
      <c r="Y28" s="36" t="s">
        <v>156</v>
      </c>
      <c r="Z28" s="36" t="s">
        <v>156</v>
      </c>
      <c r="AA28" s="36" t="s">
        <v>156</v>
      </c>
      <c r="AB28" s="36" t="s">
        <v>156</v>
      </c>
      <c r="AC28" s="36" t="s">
        <v>156</v>
      </c>
      <c r="AD28" s="36" t="s">
        <v>156</v>
      </c>
      <c r="AE28" s="37"/>
      <c r="AF28" s="38">
        <v>6</v>
      </c>
      <c r="AG28" s="38">
        <v>3</v>
      </c>
      <c r="AH28" s="38">
        <v>0.4</v>
      </c>
      <c r="AI28" s="38" t="s">
        <v>154</v>
      </c>
      <c r="AJ28" s="38" t="s">
        <v>163</v>
      </c>
      <c r="AK28" s="38" t="s">
        <v>166</v>
      </c>
      <c r="AL28" s="38" t="s">
        <v>166</v>
      </c>
      <c r="AM28" s="38" t="s">
        <v>158</v>
      </c>
      <c r="AN28" s="38" t="s">
        <v>160</v>
      </c>
      <c r="AO28" s="38" t="s">
        <v>160</v>
      </c>
      <c r="AP28" s="38" t="s">
        <v>157</v>
      </c>
      <c r="AQ28" s="38" t="s">
        <v>156</v>
      </c>
      <c r="AR28" s="38" t="s">
        <v>156</v>
      </c>
      <c r="AS28" s="38" t="s">
        <v>156</v>
      </c>
      <c r="AT28" s="38" t="s">
        <v>156</v>
      </c>
      <c r="AU28" s="38" t="s">
        <v>156</v>
      </c>
      <c r="AV28" s="38" t="s">
        <v>156</v>
      </c>
      <c r="AW28" s="38" t="s">
        <v>156</v>
      </c>
      <c r="AX28" s="37"/>
      <c r="AY28" s="39">
        <v>40687</v>
      </c>
      <c r="AZ28" s="40">
        <v>0.51041666666666663</v>
      </c>
      <c r="BA28" s="41">
        <v>121</v>
      </c>
      <c r="BB28" s="41">
        <v>47</v>
      </c>
      <c r="BC28" s="41">
        <v>6.6</v>
      </c>
      <c r="BD28" s="41">
        <v>3.9</v>
      </c>
      <c r="BE28" s="41">
        <v>670</v>
      </c>
      <c r="BF28" s="41">
        <v>280</v>
      </c>
      <c r="BG28" s="41">
        <v>3</v>
      </c>
      <c r="BH28" s="41">
        <v>1000</v>
      </c>
      <c r="BI28" s="41">
        <v>38</v>
      </c>
      <c r="BJ28" s="41">
        <v>3700</v>
      </c>
      <c r="BK28" s="41">
        <v>1.4999999999999999E-2</v>
      </c>
      <c r="BL28" s="41">
        <v>0.2</v>
      </c>
      <c r="BM28" s="41">
        <v>0.2</v>
      </c>
      <c r="BN28" s="41">
        <v>8.23</v>
      </c>
      <c r="BO28" s="41">
        <v>1.0999999999999999E-2</v>
      </c>
      <c r="BP28" s="41">
        <v>128</v>
      </c>
      <c r="BQ28" s="41">
        <v>15</v>
      </c>
      <c r="BR28" s="37"/>
      <c r="BS28" s="69">
        <v>0</v>
      </c>
      <c r="BT28" s="69">
        <v>0.48240792962968054</v>
      </c>
      <c r="BU28" s="69">
        <v>4.0454200630467847E-2</v>
      </c>
      <c r="BV28" s="69">
        <v>2.044473466831084E-2</v>
      </c>
      <c r="BW28" s="69">
        <v>0.38404915305830301</v>
      </c>
      <c r="BX28" s="69">
        <v>7.2643982013237768E-2</v>
      </c>
      <c r="BY28" s="64"/>
      <c r="BZ28" s="53">
        <v>0</v>
      </c>
      <c r="CA28" s="42"/>
      <c r="CB28" s="43" t="s">
        <v>212</v>
      </c>
    </row>
    <row r="29" spans="2:80" ht="45">
      <c r="B29" s="28" t="s">
        <v>280</v>
      </c>
      <c r="C29" s="29" t="s">
        <v>162</v>
      </c>
      <c r="D29" s="29" t="s">
        <v>281</v>
      </c>
      <c r="E29" s="30">
        <v>45.483068000000003</v>
      </c>
      <c r="F29" s="30">
        <v>-75.633882999999997</v>
      </c>
      <c r="G29" s="30">
        <v>2.473824</v>
      </c>
      <c r="H29" s="31">
        <v>1532.173</v>
      </c>
      <c r="I29" s="32"/>
      <c r="J29" s="33">
        <v>40665</v>
      </c>
      <c r="K29" s="34">
        <v>0.55208333333333337</v>
      </c>
      <c r="L29" s="35">
        <v>0</v>
      </c>
      <c r="M29" s="36">
        <v>7</v>
      </c>
      <c r="N29" s="36">
        <v>3</v>
      </c>
      <c r="O29" s="36">
        <v>1.2</v>
      </c>
      <c r="P29" s="36" t="s">
        <v>163</v>
      </c>
      <c r="Q29" s="36" t="s">
        <v>179</v>
      </c>
      <c r="R29" s="36" t="s">
        <v>157</v>
      </c>
      <c r="S29" s="36" t="s">
        <v>166</v>
      </c>
      <c r="T29" s="36" t="s">
        <v>160</v>
      </c>
      <c r="U29" s="36" t="s">
        <v>160</v>
      </c>
      <c r="V29" s="36" t="s">
        <v>160</v>
      </c>
      <c r="W29" s="36" t="s">
        <v>156</v>
      </c>
      <c r="X29" s="36" t="s">
        <v>156</v>
      </c>
      <c r="Y29" s="36" t="s">
        <v>156</v>
      </c>
      <c r="Z29" s="36" t="s">
        <v>156</v>
      </c>
      <c r="AA29" s="36" t="s">
        <v>156</v>
      </c>
      <c r="AB29" s="36" t="s">
        <v>156</v>
      </c>
      <c r="AC29" s="36" t="s">
        <v>156</v>
      </c>
      <c r="AD29" s="36" t="s">
        <v>156</v>
      </c>
      <c r="AE29" s="37"/>
      <c r="AF29" s="38">
        <v>5</v>
      </c>
      <c r="AG29" s="38">
        <v>3</v>
      </c>
      <c r="AH29" s="38">
        <v>1.1000000000000001</v>
      </c>
      <c r="AI29" s="38" t="s">
        <v>163</v>
      </c>
      <c r="AJ29" s="38" t="s">
        <v>154</v>
      </c>
      <c r="AK29" s="38" t="s">
        <v>166</v>
      </c>
      <c r="AL29" s="38" t="s">
        <v>157</v>
      </c>
      <c r="AM29" s="38" t="s">
        <v>158</v>
      </c>
      <c r="AN29" s="38" t="s">
        <v>160</v>
      </c>
      <c r="AO29" s="38" t="s">
        <v>160</v>
      </c>
      <c r="AP29" s="38" t="s">
        <v>166</v>
      </c>
      <c r="AQ29" s="38" t="s">
        <v>156</v>
      </c>
      <c r="AR29" s="38" t="s">
        <v>156</v>
      </c>
      <c r="AS29" s="38" t="s">
        <v>156</v>
      </c>
      <c r="AT29" s="38" t="s">
        <v>156</v>
      </c>
      <c r="AU29" s="38" t="s">
        <v>156</v>
      </c>
      <c r="AV29" s="38" t="s">
        <v>156</v>
      </c>
      <c r="AW29" s="38" t="s">
        <v>156</v>
      </c>
      <c r="AX29" s="37"/>
      <c r="AY29" s="39">
        <v>40688</v>
      </c>
      <c r="AZ29" s="40">
        <v>0.50694444444444442</v>
      </c>
      <c r="BA29" s="41">
        <v>75</v>
      </c>
      <c r="BB29" s="41">
        <v>23</v>
      </c>
      <c r="BC29" s="41">
        <v>3.7</v>
      </c>
      <c r="BD29" s="41">
        <v>1.18</v>
      </c>
      <c r="BE29" s="41">
        <v>100</v>
      </c>
      <c r="BF29" s="41">
        <v>188</v>
      </c>
      <c r="BG29" s="41">
        <v>3</v>
      </c>
      <c r="BH29" s="41">
        <v>1</v>
      </c>
      <c r="BI29" s="41">
        <v>22</v>
      </c>
      <c r="BJ29" s="41">
        <v>1010</v>
      </c>
      <c r="BK29" s="41">
        <v>0.04</v>
      </c>
      <c r="BL29" s="41">
        <v>0.2</v>
      </c>
      <c r="BM29" s="41">
        <v>0.1</v>
      </c>
      <c r="BN29" s="41">
        <v>7.88</v>
      </c>
      <c r="BO29" s="41">
        <v>1.0999999999999999E-2</v>
      </c>
      <c r="BP29" s="41">
        <v>57</v>
      </c>
      <c r="BQ29" s="41">
        <v>11</v>
      </c>
      <c r="BR29" s="37"/>
      <c r="BS29" s="69">
        <v>0</v>
      </c>
      <c r="BT29" s="69">
        <v>0.66836049326145397</v>
      </c>
      <c r="BU29" s="69">
        <v>3.64319949329584E-2</v>
      </c>
      <c r="BV29" s="69">
        <v>2.3184014046070338E-2</v>
      </c>
      <c r="BW29" s="69">
        <v>0.10642364168538407</v>
      </c>
      <c r="BX29" s="69">
        <v>0.16559985607413322</v>
      </c>
      <c r="BY29" s="64"/>
      <c r="BZ29" s="53">
        <v>0</v>
      </c>
      <c r="CA29" s="42"/>
      <c r="CB29" s="43" t="s">
        <v>213</v>
      </c>
    </row>
    <row r="30" spans="2:80" ht="45">
      <c r="B30" s="28" t="s">
        <v>26</v>
      </c>
      <c r="C30" s="29" t="s">
        <v>153</v>
      </c>
      <c r="D30" s="29" t="s">
        <v>305</v>
      </c>
      <c r="E30" s="30">
        <v>45.351460000000003</v>
      </c>
      <c r="F30" s="30">
        <v>-75.645470000000003</v>
      </c>
      <c r="G30" s="30">
        <v>0.2791402</v>
      </c>
      <c r="H30" s="31">
        <v>263.25400000000002</v>
      </c>
      <c r="I30" s="32"/>
      <c r="J30" s="33">
        <v>40666</v>
      </c>
      <c r="K30" s="34">
        <v>0.61458333333333337</v>
      </c>
      <c r="L30" s="35">
        <v>0</v>
      </c>
      <c r="M30" s="36">
        <v>10</v>
      </c>
      <c r="N30" s="36">
        <v>3</v>
      </c>
      <c r="O30" s="36">
        <v>0.4</v>
      </c>
      <c r="P30" s="36" t="s">
        <v>163</v>
      </c>
      <c r="Q30" s="36" t="s">
        <v>214</v>
      </c>
      <c r="R30" s="36" t="s">
        <v>156</v>
      </c>
      <c r="S30" s="36" t="s">
        <v>156</v>
      </c>
      <c r="T30" s="36" t="s">
        <v>164</v>
      </c>
      <c r="U30" s="36" t="s">
        <v>164</v>
      </c>
      <c r="V30" s="36" t="s">
        <v>160</v>
      </c>
      <c r="W30" s="36" t="s">
        <v>156</v>
      </c>
      <c r="X30" s="36" t="s">
        <v>156</v>
      </c>
      <c r="Y30" s="36" t="s">
        <v>156</v>
      </c>
      <c r="Z30" s="36" t="s">
        <v>156</v>
      </c>
      <c r="AA30" s="36" t="s">
        <v>156</v>
      </c>
      <c r="AB30" s="36" t="s">
        <v>156</v>
      </c>
      <c r="AC30" s="36" t="s">
        <v>156</v>
      </c>
      <c r="AD30" s="36" t="s">
        <v>156</v>
      </c>
      <c r="AE30" s="37"/>
      <c r="AF30" s="38">
        <v>14</v>
      </c>
      <c r="AG30" s="38">
        <v>3</v>
      </c>
      <c r="AH30" s="38">
        <v>0.5</v>
      </c>
      <c r="AI30" s="38" t="s">
        <v>163</v>
      </c>
      <c r="AJ30" s="38" t="s">
        <v>215</v>
      </c>
      <c r="AK30" s="38" t="s">
        <v>156</v>
      </c>
      <c r="AL30" s="38" t="s">
        <v>157</v>
      </c>
      <c r="AM30" s="38" t="s">
        <v>164</v>
      </c>
      <c r="AN30" s="38" t="s">
        <v>160</v>
      </c>
      <c r="AO30" s="38" t="s">
        <v>160</v>
      </c>
      <c r="AP30" s="38" t="s">
        <v>156</v>
      </c>
      <c r="AQ30" s="38" t="s">
        <v>156</v>
      </c>
      <c r="AR30" s="38" t="s">
        <v>156</v>
      </c>
      <c r="AS30" s="38" t="s">
        <v>156</v>
      </c>
      <c r="AT30" s="38" t="s">
        <v>156</v>
      </c>
      <c r="AU30" s="38" t="s">
        <v>156</v>
      </c>
      <c r="AV30" s="38" t="s">
        <v>156</v>
      </c>
      <c r="AW30" s="38" t="s">
        <v>156</v>
      </c>
      <c r="AX30" s="37"/>
      <c r="AY30" s="39">
        <v>40687</v>
      </c>
      <c r="AZ30" s="40">
        <v>0.55902777777777779</v>
      </c>
      <c r="BA30" s="41">
        <v>89</v>
      </c>
      <c r="BB30" s="41">
        <v>23</v>
      </c>
      <c r="BC30" s="41">
        <v>3.6</v>
      </c>
      <c r="BD30" s="41">
        <v>3.4</v>
      </c>
      <c r="BE30" s="41">
        <v>51</v>
      </c>
      <c r="BF30" s="41">
        <v>189</v>
      </c>
      <c r="BG30" s="41">
        <v>3</v>
      </c>
      <c r="BH30" s="41">
        <v>94</v>
      </c>
      <c r="BI30" s="41">
        <v>20</v>
      </c>
      <c r="BJ30" s="41">
        <v>820</v>
      </c>
      <c r="BK30" s="41">
        <v>1.4E-2</v>
      </c>
      <c r="BL30" s="41">
        <v>0.2</v>
      </c>
      <c r="BM30" s="41">
        <v>0.4</v>
      </c>
      <c r="BN30" s="41">
        <v>8.14</v>
      </c>
      <c r="BO30" s="41">
        <v>3.0000000000000001E-3</v>
      </c>
      <c r="BP30" s="41">
        <v>84</v>
      </c>
      <c r="BQ30" s="41">
        <v>7</v>
      </c>
      <c r="BR30" s="37"/>
      <c r="BS30" s="69">
        <v>2.4330876440472561E-3</v>
      </c>
      <c r="BT30" s="69">
        <v>0.50486625390121231</v>
      </c>
      <c r="BU30" s="69">
        <v>2.0681247885998632E-2</v>
      </c>
      <c r="BV30" s="69">
        <v>0</v>
      </c>
      <c r="BW30" s="69">
        <v>0.41768038718882194</v>
      </c>
      <c r="BX30" s="69">
        <v>5.4339023379919756E-2</v>
      </c>
      <c r="BY30" s="64"/>
      <c r="BZ30" s="53">
        <v>0</v>
      </c>
      <c r="CA30" s="42"/>
      <c r="CB30" s="43" t="s">
        <v>216</v>
      </c>
    </row>
    <row r="31" spans="2:80" ht="45">
      <c r="B31" s="28" t="s">
        <v>282</v>
      </c>
      <c r="C31" s="29" t="s">
        <v>162</v>
      </c>
      <c r="D31" s="29" t="s">
        <v>283</v>
      </c>
      <c r="E31" s="30">
        <v>45.302579000000001</v>
      </c>
      <c r="F31" s="30">
        <v>-75.837541000000002</v>
      </c>
      <c r="G31" s="30">
        <v>5.7434896999999996</v>
      </c>
      <c r="H31" s="31">
        <v>1108.1400000000001</v>
      </c>
      <c r="I31" s="32"/>
      <c r="J31" s="33">
        <v>40673</v>
      </c>
      <c r="K31" s="34">
        <v>0.53472222222222221</v>
      </c>
      <c r="L31" s="35">
        <v>0</v>
      </c>
      <c r="M31" s="36">
        <v>6</v>
      </c>
      <c r="N31" s="36">
        <v>3</v>
      </c>
      <c r="O31" s="36">
        <v>1</v>
      </c>
      <c r="P31" s="36" t="s">
        <v>163</v>
      </c>
      <c r="Q31" s="36" t="s">
        <v>154</v>
      </c>
      <c r="R31" s="36" t="s">
        <v>166</v>
      </c>
      <c r="S31" s="36" t="s">
        <v>166</v>
      </c>
      <c r="T31" s="36" t="s">
        <v>18</v>
      </c>
      <c r="U31" s="36" t="s">
        <v>18</v>
      </c>
      <c r="V31" s="36" t="s">
        <v>18</v>
      </c>
      <c r="W31" s="36" t="s">
        <v>166</v>
      </c>
      <c r="X31" s="36" t="s">
        <v>156</v>
      </c>
      <c r="Y31" s="36" t="s">
        <v>157</v>
      </c>
      <c r="Z31" s="36" t="s">
        <v>157</v>
      </c>
      <c r="AA31" s="36" t="s">
        <v>156</v>
      </c>
      <c r="AB31" s="36" t="s">
        <v>156</v>
      </c>
      <c r="AC31" s="36" t="s">
        <v>156</v>
      </c>
      <c r="AD31" s="36" t="s">
        <v>156</v>
      </c>
      <c r="AE31" s="37"/>
      <c r="AF31" s="38">
        <v>8</v>
      </c>
      <c r="AG31" s="38">
        <v>3</v>
      </c>
      <c r="AH31" s="38">
        <v>1.2</v>
      </c>
      <c r="AI31" s="38" t="s">
        <v>154</v>
      </c>
      <c r="AJ31" s="38" t="s">
        <v>163</v>
      </c>
      <c r="AK31" s="38" t="s">
        <v>166</v>
      </c>
      <c r="AL31" s="38" t="s">
        <v>166</v>
      </c>
      <c r="AM31" s="38" t="s">
        <v>18</v>
      </c>
      <c r="AN31" s="38" t="s">
        <v>18</v>
      </c>
      <c r="AO31" s="38" t="s">
        <v>18</v>
      </c>
      <c r="AP31" s="38" t="s">
        <v>166</v>
      </c>
      <c r="AQ31" s="38" t="s">
        <v>156</v>
      </c>
      <c r="AR31" s="38" t="s">
        <v>157</v>
      </c>
      <c r="AS31" s="38" t="s">
        <v>157</v>
      </c>
      <c r="AT31" s="38" t="s">
        <v>156</v>
      </c>
      <c r="AU31" s="38" t="s">
        <v>156</v>
      </c>
      <c r="AV31" s="38" t="s">
        <v>156</v>
      </c>
      <c r="AW31" s="38" t="s">
        <v>156</v>
      </c>
      <c r="AX31" s="37"/>
      <c r="AY31" s="39">
        <v>40688</v>
      </c>
      <c r="AZ31" s="40">
        <v>0.59027777777777779</v>
      </c>
      <c r="BA31" s="41">
        <v>37</v>
      </c>
      <c r="BB31" s="41">
        <v>3.6</v>
      </c>
      <c r="BC31" s="41">
        <v>0.56999999999999995</v>
      </c>
      <c r="BD31" s="41">
        <v>0.22</v>
      </c>
      <c r="BE31" s="41">
        <v>17.5</v>
      </c>
      <c r="BF31" s="41">
        <v>92</v>
      </c>
      <c r="BG31" s="41">
        <v>3</v>
      </c>
      <c r="BH31" s="41">
        <v>28</v>
      </c>
      <c r="BI31" s="41">
        <v>41</v>
      </c>
      <c r="BJ31" s="41">
        <v>260</v>
      </c>
      <c r="BK31" s="41">
        <v>2.5000000000000001E-2</v>
      </c>
      <c r="BL31" s="41">
        <v>0.02</v>
      </c>
      <c r="BM31" s="41">
        <v>0.01</v>
      </c>
      <c r="BN31" s="41">
        <v>8</v>
      </c>
      <c r="BO31" s="41">
        <v>5.0000000000000001E-3</v>
      </c>
      <c r="BP31" s="41">
        <v>0.6</v>
      </c>
      <c r="BQ31" s="41">
        <v>5</v>
      </c>
      <c r="BR31" s="37"/>
      <c r="BS31" s="69">
        <v>1.6612035786899463E-2</v>
      </c>
      <c r="BT31" s="69">
        <v>2.9315349039700767E-3</v>
      </c>
      <c r="BU31" s="69">
        <v>6.2050511951276317E-2</v>
      </c>
      <c r="BV31" s="69">
        <v>2.1009331146251038E-2</v>
      </c>
      <c r="BW31" s="69">
        <v>0.30033970189375386</v>
      </c>
      <c r="BX31" s="69">
        <v>0.5970568843178492</v>
      </c>
      <c r="BY31" s="64"/>
      <c r="BZ31" s="53">
        <v>0</v>
      </c>
      <c r="CA31" s="42"/>
      <c r="CB31" s="43" t="s">
        <v>217</v>
      </c>
    </row>
    <row r="32" spans="2:80" ht="60">
      <c r="B32" s="28" t="s">
        <v>284</v>
      </c>
      <c r="C32" s="29" t="s">
        <v>162</v>
      </c>
      <c r="D32" s="29" t="s">
        <v>285</v>
      </c>
      <c r="E32" s="30">
        <v>45.498013999999998</v>
      </c>
      <c r="F32" s="30">
        <v>-75.622662000000005</v>
      </c>
      <c r="G32" s="30">
        <v>1.2332716000000001</v>
      </c>
      <c r="H32" s="31">
        <v>647.10400000000004</v>
      </c>
      <c r="I32" s="32"/>
      <c r="J32" s="33">
        <v>40665</v>
      </c>
      <c r="K32" s="34">
        <v>0.5</v>
      </c>
      <c r="L32" s="35">
        <v>1</v>
      </c>
      <c r="M32" s="36">
        <v>6</v>
      </c>
      <c r="N32" s="36">
        <v>3</v>
      </c>
      <c r="O32" s="36">
        <v>0.8</v>
      </c>
      <c r="P32" s="36" t="s">
        <v>163</v>
      </c>
      <c r="Q32" s="36" t="s">
        <v>218</v>
      </c>
      <c r="R32" s="36" t="s">
        <v>166</v>
      </c>
      <c r="S32" s="36" t="s">
        <v>157</v>
      </c>
      <c r="T32" s="36" t="s">
        <v>183</v>
      </c>
      <c r="U32" s="36" t="s">
        <v>158</v>
      </c>
      <c r="V32" s="36" t="s">
        <v>158</v>
      </c>
      <c r="W32" s="36" t="s">
        <v>157</v>
      </c>
      <c r="X32" s="36" t="s">
        <v>156</v>
      </c>
      <c r="Y32" s="36" t="s">
        <v>156</v>
      </c>
      <c r="Z32" s="36" t="s">
        <v>157</v>
      </c>
      <c r="AA32" s="36" t="s">
        <v>156</v>
      </c>
      <c r="AB32" s="36" t="s">
        <v>156</v>
      </c>
      <c r="AC32" s="36" t="s">
        <v>157</v>
      </c>
      <c r="AD32" s="36" t="s">
        <v>156</v>
      </c>
      <c r="AE32" s="37"/>
      <c r="AF32" s="38">
        <v>10</v>
      </c>
      <c r="AG32" s="38">
        <v>3</v>
      </c>
      <c r="AH32" s="38">
        <v>1.1000000000000001</v>
      </c>
      <c r="AI32" s="38" t="s">
        <v>163</v>
      </c>
      <c r="AJ32" s="38" t="s">
        <v>154</v>
      </c>
      <c r="AK32" s="38" t="s">
        <v>166</v>
      </c>
      <c r="AL32" s="38" t="s">
        <v>157</v>
      </c>
      <c r="AM32" s="38" t="s">
        <v>183</v>
      </c>
      <c r="AN32" s="38" t="s">
        <v>160</v>
      </c>
      <c r="AO32" s="38" t="s">
        <v>160</v>
      </c>
      <c r="AP32" s="38" t="s">
        <v>166</v>
      </c>
      <c r="AQ32" s="38" t="s">
        <v>156</v>
      </c>
      <c r="AR32" s="38" t="s">
        <v>156</v>
      </c>
      <c r="AS32" s="38" t="s">
        <v>157</v>
      </c>
      <c r="AT32" s="38" t="s">
        <v>156</v>
      </c>
      <c r="AU32" s="38" t="s">
        <v>156</v>
      </c>
      <c r="AV32" s="38" t="s">
        <v>166</v>
      </c>
      <c r="AW32" s="38" t="s">
        <v>156</v>
      </c>
      <c r="AX32" s="37"/>
      <c r="AY32" s="39">
        <v>40688</v>
      </c>
      <c r="AZ32" s="40">
        <v>0.52430555555555558</v>
      </c>
      <c r="BA32" s="41">
        <v>71</v>
      </c>
      <c r="BB32" s="41">
        <v>22</v>
      </c>
      <c r="BC32" s="41">
        <v>5</v>
      </c>
      <c r="BD32" s="41">
        <v>0.3</v>
      </c>
      <c r="BE32" s="41">
        <v>137</v>
      </c>
      <c r="BF32" s="41">
        <v>104</v>
      </c>
      <c r="BG32" s="41">
        <v>3</v>
      </c>
      <c r="BH32" s="41">
        <v>290</v>
      </c>
      <c r="BI32" s="41">
        <v>28</v>
      </c>
      <c r="BJ32" s="41">
        <v>1230</v>
      </c>
      <c r="BK32" s="41">
        <v>0.02</v>
      </c>
      <c r="BL32" s="41">
        <v>0.5</v>
      </c>
      <c r="BM32" s="41">
        <v>0.3</v>
      </c>
      <c r="BN32" s="41">
        <v>8.09</v>
      </c>
      <c r="BO32" s="41">
        <v>3.0000000000000001E-3</v>
      </c>
      <c r="BP32" s="41">
        <v>78</v>
      </c>
      <c r="BQ32" s="41">
        <v>5</v>
      </c>
      <c r="BR32" s="37"/>
      <c r="BS32" s="69">
        <v>2.0581938064336266E-2</v>
      </c>
      <c r="BT32" s="69">
        <v>0.2909860562733233</v>
      </c>
      <c r="BU32" s="69">
        <v>0.29098617933914395</v>
      </c>
      <c r="BV32" s="69">
        <v>0</v>
      </c>
      <c r="BW32" s="69">
        <v>1.4204257019028313E-3</v>
      </c>
      <c r="BX32" s="69">
        <v>0.39602540062129377</v>
      </c>
      <c r="BY32" s="64"/>
      <c r="BZ32" s="53">
        <v>0</v>
      </c>
      <c r="CA32" s="42"/>
      <c r="CB32" s="43" t="s">
        <v>219</v>
      </c>
    </row>
    <row r="33" spans="2:80" ht="60">
      <c r="B33" s="28" t="s">
        <v>27</v>
      </c>
      <c r="C33" s="29" t="s">
        <v>153</v>
      </c>
      <c r="D33" s="29" t="s">
        <v>306</v>
      </c>
      <c r="E33" s="30">
        <v>45.260629999999999</v>
      </c>
      <c r="F33" s="30">
        <v>-75.71866</v>
      </c>
      <c r="G33" s="30">
        <v>2.0323147000000001</v>
      </c>
      <c r="H33" s="31">
        <v>736.00099999999998</v>
      </c>
      <c r="I33" s="32"/>
      <c r="J33" s="33">
        <v>40661</v>
      </c>
      <c r="K33" s="34">
        <v>0.5</v>
      </c>
      <c r="L33" s="35">
        <v>2</v>
      </c>
      <c r="M33" s="36">
        <v>9</v>
      </c>
      <c r="N33" s="36">
        <v>3</v>
      </c>
      <c r="O33" s="36">
        <v>1.1000000000000001</v>
      </c>
      <c r="P33" s="36" t="s">
        <v>154</v>
      </c>
      <c r="Q33" s="36" t="s">
        <v>163</v>
      </c>
      <c r="R33" s="36" t="s">
        <v>156</v>
      </c>
      <c r="S33" s="36" t="s">
        <v>157</v>
      </c>
      <c r="T33" s="36" t="s">
        <v>220</v>
      </c>
      <c r="U33" s="36" t="s">
        <v>220</v>
      </c>
      <c r="V33" s="36" t="s">
        <v>160</v>
      </c>
      <c r="W33" s="36" t="s">
        <v>157</v>
      </c>
      <c r="X33" s="36" t="s">
        <v>156</v>
      </c>
      <c r="Y33" s="36" t="s">
        <v>156</v>
      </c>
      <c r="Z33" s="36" t="s">
        <v>156</v>
      </c>
      <c r="AA33" s="36" t="s">
        <v>156</v>
      </c>
      <c r="AB33" s="36" t="s">
        <v>156</v>
      </c>
      <c r="AC33" s="36" t="s">
        <v>156</v>
      </c>
      <c r="AD33" s="36" t="s">
        <v>156</v>
      </c>
      <c r="AE33" s="37"/>
      <c r="AF33" s="38">
        <v>8</v>
      </c>
      <c r="AG33" s="38">
        <v>3</v>
      </c>
      <c r="AH33" s="38">
        <v>1.1000000000000001</v>
      </c>
      <c r="AI33" s="38" t="s">
        <v>154</v>
      </c>
      <c r="AJ33" s="38" t="s">
        <v>163</v>
      </c>
      <c r="AK33" s="38" t="s">
        <v>156</v>
      </c>
      <c r="AL33" s="38" t="s">
        <v>166</v>
      </c>
      <c r="AM33" s="38" t="s">
        <v>220</v>
      </c>
      <c r="AN33" s="38" t="s">
        <v>220</v>
      </c>
      <c r="AO33" s="38" t="s">
        <v>160</v>
      </c>
      <c r="AP33" s="38" t="s">
        <v>166</v>
      </c>
      <c r="AQ33" s="38" t="s">
        <v>156</v>
      </c>
      <c r="AR33" s="38" t="s">
        <v>156</v>
      </c>
      <c r="AS33" s="38" t="s">
        <v>156</v>
      </c>
      <c r="AT33" s="38" t="s">
        <v>156</v>
      </c>
      <c r="AU33" s="38" t="s">
        <v>156</v>
      </c>
      <c r="AV33" s="38" t="s">
        <v>157</v>
      </c>
      <c r="AW33" s="38" t="s">
        <v>156</v>
      </c>
      <c r="AX33" s="37"/>
      <c r="AY33" s="39">
        <v>40687</v>
      </c>
      <c r="AZ33" s="40">
        <v>0.61458333333333337</v>
      </c>
      <c r="BA33" s="41">
        <v>64</v>
      </c>
      <c r="BB33" s="41">
        <v>40</v>
      </c>
      <c r="BC33" s="41">
        <v>2.5</v>
      </c>
      <c r="BD33" s="41">
        <v>0.96</v>
      </c>
      <c r="BE33" s="41">
        <v>65</v>
      </c>
      <c r="BF33" s="41">
        <v>177</v>
      </c>
      <c r="BG33" s="41">
        <v>3</v>
      </c>
      <c r="BH33" s="41">
        <v>121</v>
      </c>
      <c r="BI33" s="41">
        <v>20</v>
      </c>
      <c r="BJ33" s="41">
        <v>870</v>
      </c>
      <c r="BK33" s="41">
        <v>3.9E-2</v>
      </c>
      <c r="BL33" s="41">
        <v>0.2</v>
      </c>
      <c r="BM33" s="41">
        <v>0.3</v>
      </c>
      <c r="BN33" s="41">
        <v>8.4499999999999993</v>
      </c>
      <c r="BO33" s="41">
        <v>2E-3</v>
      </c>
      <c r="BP33" s="41">
        <v>92</v>
      </c>
      <c r="BQ33" s="41">
        <v>20</v>
      </c>
      <c r="BR33" s="37"/>
      <c r="BS33" s="69">
        <v>6.5963038802023102E-2</v>
      </c>
      <c r="BT33" s="69">
        <v>0.60356272330647753</v>
      </c>
      <c r="BU33" s="69">
        <v>0.16490670835863899</v>
      </c>
      <c r="BV33" s="69">
        <v>0</v>
      </c>
      <c r="BW33" s="69">
        <v>5.9201979875784287E-2</v>
      </c>
      <c r="BX33" s="69">
        <v>0.10636554965707608</v>
      </c>
      <c r="BY33" s="64"/>
      <c r="BZ33" s="53">
        <v>0</v>
      </c>
      <c r="CA33" s="42"/>
      <c r="CB33" s="43" t="s">
        <v>221</v>
      </c>
    </row>
    <row r="34" spans="2:80" ht="60">
      <c r="B34" s="28" t="s">
        <v>28</v>
      </c>
      <c r="C34" s="29" t="s">
        <v>153</v>
      </c>
      <c r="D34" s="29" t="s">
        <v>307</v>
      </c>
      <c r="E34" s="30">
        <v>45.277439999999999</v>
      </c>
      <c r="F34" s="30">
        <v>-75.704170000000005</v>
      </c>
      <c r="G34" s="30">
        <v>3.5747118000000002</v>
      </c>
      <c r="H34" s="31">
        <f>1358.491+190.74+302.106</f>
        <v>1851.337</v>
      </c>
      <c r="I34" s="32"/>
      <c r="J34" s="33">
        <v>40691</v>
      </c>
      <c r="K34" s="34">
        <v>0.57291666666666663</v>
      </c>
      <c r="L34" s="35">
        <v>0</v>
      </c>
      <c r="M34" s="36">
        <v>5</v>
      </c>
      <c r="N34" s="36">
        <v>3</v>
      </c>
      <c r="O34" s="36">
        <v>1.1000000000000001</v>
      </c>
      <c r="P34" s="36" t="s">
        <v>154</v>
      </c>
      <c r="Q34" s="36" t="s">
        <v>179</v>
      </c>
      <c r="R34" s="36" t="s">
        <v>156</v>
      </c>
      <c r="S34" s="36" t="s">
        <v>166</v>
      </c>
      <c r="T34" s="36" t="s">
        <v>158</v>
      </c>
      <c r="U34" s="36" t="s">
        <v>160</v>
      </c>
      <c r="V34" s="36" t="s">
        <v>160</v>
      </c>
      <c r="W34" s="36" t="s">
        <v>166</v>
      </c>
      <c r="X34" s="36" t="s">
        <v>156</v>
      </c>
      <c r="Y34" s="36" t="s">
        <v>156</v>
      </c>
      <c r="Z34" s="36" t="s">
        <v>156</v>
      </c>
      <c r="AA34" s="36" t="s">
        <v>156</v>
      </c>
      <c r="AB34" s="36" t="s">
        <v>156</v>
      </c>
      <c r="AC34" s="36" t="s">
        <v>156</v>
      </c>
      <c r="AD34" s="36" t="s">
        <v>156</v>
      </c>
      <c r="AE34" s="37"/>
      <c r="AF34" s="38">
        <v>6</v>
      </c>
      <c r="AG34" s="38">
        <v>3</v>
      </c>
      <c r="AH34" s="38">
        <v>1</v>
      </c>
      <c r="AI34" s="38" t="s">
        <v>163</v>
      </c>
      <c r="AJ34" s="38" t="s">
        <v>179</v>
      </c>
      <c r="AK34" s="38" t="s">
        <v>156</v>
      </c>
      <c r="AL34" s="38" t="s">
        <v>157</v>
      </c>
      <c r="AM34" s="38" t="s">
        <v>158</v>
      </c>
      <c r="AN34" s="38" t="s">
        <v>160</v>
      </c>
      <c r="AO34" s="38" t="s">
        <v>168</v>
      </c>
      <c r="AP34" s="38" t="s">
        <v>157</v>
      </c>
      <c r="AQ34" s="38" t="s">
        <v>156</v>
      </c>
      <c r="AR34" s="38" t="s">
        <v>156</v>
      </c>
      <c r="AS34" s="38" t="s">
        <v>156</v>
      </c>
      <c r="AT34" s="38" t="s">
        <v>156</v>
      </c>
      <c r="AU34" s="38" t="s">
        <v>156</v>
      </c>
      <c r="AV34" s="38" t="s">
        <v>157</v>
      </c>
      <c r="AW34" s="38" t="s">
        <v>156</v>
      </c>
      <c r="AX34" s="37"/>
      <c r="AY34" s="39">
        <v>40687</v>
      </c>
      <c r="AZ34" s="40">
        <v>0.64583333333333337</v>
      </c>
      <c r="BA34" s="41">
        <v>94</v>
      </c>
      <c r="BB34" s="41">
        <v>45</v>
      </c>
      <c r="BC34" s="41">
        <v>3</v>
      </c>
      <c r="BD34" s="41">
        <v>2.9</v>
      </c>
      <c r="BE34" s="41">
        <v>118</v>
      </c>
      <c r="BF34" s="41">
        <v>230</v>
      </c>
      <c r="BG34" s="41">
        <v>3</v>
      </c>
      <c r="BH34" s="41">
        <v>230</v>
      </c>
      <c r="BI34" s="41">
        <v>33</v>
      </c>
      <c r="BJ34" s="41">
        <v>1330</v>
      </c>
      <c r="BK34" s="41">
        <v>6.4000000000000001E-2</v>
      </c>
      <c r="BL34" s="41">
        <v>0.5</v>
      </c>
      <c r="BM34" s="41">
        <v>0.8</v>
      </c>
      <c r="BN34" s="41">
        <v>8.27</v>
      </c>
      <c r="BO34" s="41">
        <v>4.0000000000000001E-3</v>
      </c>
      <c r="BP34" s="41">
        <v>107</v>
      </c>
      <c r="BQ34" s="41">
        <v>11</v>
      </c>
      <c r="BR34" s="37"/>
      <c r="BS34" s="69">
        <v>7.2308798256919979E-2</v>
      </c>
      <c r="BT34" s="69">
        <v>0.7061640559636353</v>
      </c>
      <c r="BU34" s="69">
        <v>0.17384902553405757</v>
      </c>
      <c r="BV34" s="69">
        <v>0</v>
      </c>
      <c r="BW34" s="69">
        <v>1.0754491108157186E-2</v>
      </c>
      <c r="BX34" s="69">
        <v>3.692362913722997E-2</v>
      </c>
      <c r="BY34" s="64"/>
      <c r="BZ34" s="53">
        <v>1</v>
      </c>
      <c r="CA34" s="42"/>
      <c r="CB34" s="43" t="s">
        <v>222</v>
      </c>
    </row>
    <row r="35" spans="2:80" ht="60">
      <c r="B35" s="28" t="s">
        <v>115</v>
      </c>
      <c r="C35" s="29" t="s">
        <v>153</v>
      </c>
      <c r="D35" s="29" t="s">
        <v>308</v>
      </c>
      <c r="E35" s="30">
        <v>45.494390000000003</v>
      </c>
      <c r="F35" s="30">
        <v>-75.482519999999994</v>
      </c>
      <c r="G35" s="30">
        <v>0.1748769</v>
      </c>
      <c r="H35" s="31">
        <v>160.09800000000001</v>
      </c>
      <c r="I35" s="32"/>
      <c r="J35" s="33">
        <v>40652</v>
      </c>
      <c r="K35" s="34">
        <v>0.45833333333333331</v>
      </c>
      <c r="L35" s="35">
        <v>0</v>
      </c>
      <c r="M35" s="36">
        <v>6</v>
      </c>
      <c r="N35" s="36">
        <v>3</v>
      </c>
      <c r="O35" s="36">
        <v>0.45</v>
      </c>
      <c r="P35" s="36" t="s">
        <v>154</v>
      </c>
      <c r="Q35" s="36" t="s">
        <v>163</v>
      </c>
      <c r="R35" s="36" t="s">
        <v>157</v>
      </c>
      <c r="S35" s="36" t="s">
        <v>157</v>
      </c>
      <c r="T35" s="36" t="s">
        <v>158</v>
      </c>
      <c r="U35" s="36" t="s">
        <v>158</v>
      </c>
      <c r="V35" s="36" t="s">
        <v>160</v>
      </c>
      <c r="W35" s="36" t="s">
        <v>166</v>
      </c>
      <c r="X35" s="36" t="s">
        <v>156</v>
      </c>
      <c r="Y35" s="36" t="s">
        <v>156</v>
      </c>
      <c r="Z35" s="36" t="s">
        <v>156</v>
      </c>
      <c r="AA35" s="36" t="s">
        <v>156</v>
      </c>
      <c r="AB35" s="36" t="s">
        <v>157</v>
      </c>
      <c r="AC35" s="36" t="s">
        <v>156</v>
      </c>
      <c r="AD35" s="36" t="s">
        <v>166</v>
      </c>
      <c r="AE35" s="37"/>
      <c r="AF35" s="38">
        <v>6</v>
      </c>
      <c r="AG35" s="38">
        <v>3</v>
      </c>
      <c r="AH35" s="38">
        <v>0.5</v>
      </c>
      <c r="AI35" s="38" t="s">
        <v>154</v>
      </c>
      <c r="AJ35" s="38" t="s">
        <v>191</v>
      </c>
      <c r="AK35" s="38" t="s">
        <v>157</v>
      </c>
      <c r="AL35" s="38" t="s">
        <v>157</v>
      </c>
      <c r="AM35" s="38" t="s">
        <v>158</v>
      </c>
      <c r="AN35" s="38" t="s">
        <v>160</v>
      </c>
      <c r="AO35" s="38" t="s">
        <v>160</v>
      </c>
      <c r="AP35" s="38" t="s">
        <v>166</v>
      </c>
      <c r="AQ35" s="38" t="s">
        <v>156</v>
      </c>
      <c r="AR35" s="38" t="s">
        <v>157</v>
      </c>
      <c r="AS35" s="38" t="s">
        <v>156</v>
      </c>
      <c r="AT35" s="38" t="s">
        <v>156</v>
      </c>
      <c r="AU35" s="38" t="s">
        <v>157</v>
      </c>
      <c r="AV35" s="38" t="s">
        <v>156</v>
      </c>
      <c r="AW35" s="38" t="s">
        <v>166</v>
      </c>
      <c r="AX35" s="37"/>
      <c r="AY35" s="39">
        <v>40687</v>
      </c>
      <c r="AZ35" s="40">
        <v>0.4861111111111111</v>
      </c>
      <c r="BA35" s="41">
        <v>65</v>
      </c>
      <c r="BB35" s="41">
        <v>20</v>
      </c>
      <c r="BC35" s="41">
        <v>3.6</v>
      </c>
      <c r="BD35" s="41">
        <v>2.6</v>
      </c>
      <c r="BE35" s="41">
        <v>102</v>
      </c>
      <c r="BF35" s="41">
        <v>220</v>
      </c>
      <c r="BG35" s="41">
        <v>3</v>
      </c>
      <c r="BH35" s="41">
        <v>192</v>
      </c>
      <c r="BI35" s="41">
        <v>46</v>
      </c>
      <c r="BJ35" s="41">
        <v>1140</v>
      </c>
      <c r="BK35" s="41">
        <v>3.4000000000000002E-2</v>
      </c>
      <c r="BL35" s="41">
        <v>0.2</v>
      </c>
      <c r="BM35" s="41">
        <v>0.7</v>
      </c>
      <c r="BN35" s="41">
        <v>8.23</v>
      </c>
      <c r="BO35" s="41">
        <v>1.0999999999999999E-2</v>
      </c>
      <c r="BP35" s="41">
        <v>66</v>
      </c>
      <c r="BQ35" s="41">
        <v>13</v>
      </c>
      <c r="BR35" s="37"/>
      <c r="BS35" s="69">
        <v>3.9401156082738864E-2</v>
      </c>
      <c r="BT35" s="69">
        <v>0.42316778549290113</v>
      </c>
      <c r="BU35" s="69">
        <v>0.16154418197984305</v>
      </c>
      <c r="BV35" s="69">
        <v>0</v>
      </c>
      <c r="BW35" s="69">
        <v>0.2277386388879109</v>
      </c>
      <c r="BX35" s="69">
        <v>0.14814823755660611</v>
      </c>
      <c r="BY35" s="64"/>
      <c r="BZ35" s="53">
        <v>1</v>
      </c>
      <c r="CA35" s="42"/>
      <c r="CB35" s="43" t="s">
        <v>223</v>
      </c>
    </row>
    <row r="36" spans="2:80" ht="30">
      <c r="B36" s="28" t="s">
        <v>29</v>
      </c>
      <c r="C36" s="29" t="s">
        <v>153</v>
      </c>
      <c r="D36" s="29" t="s">
        <v>309</v>
      </c>
      <c r="E36" s="30">
        <v>45.270499999999998</v>
      </c>
      <c r="F36" s="30">
        <v>-75.943730000000002</v>
      </c>
      <c r="G36" s="30">
        <v>0.68696769999999996</v>
      </c>
      <c r="H36" s="31">
        <v>329.96600000000001</v>
      </c>
      <c r="I36" s="32"/>
      <c r="J36" s="33">
        <v>40658</v>
      </c>
      <c r="K36" s="34">
        <v>0.47916666666666669</v>
      </c>
      <c r="L36" s="35">
        <v>0</v>
      </c>
      <c r="M36" s="36">
        <v>11</v>
      </c>
      <c r="N36" s="36">
        <v>3</v>
      </c>
      <c r="O36" s="36">
        <v>0.8</v>
      </c>
      <c r="P36" s="36" t="s">
        <v>163</v>
      </c>
      <c r="Q36" s="36" t="s">
        <v>179</v>
      </c>
      <c r="R36" s="36" t="s">
        <v>156</v>
      </c>
      <c r="S36" s="36" t="s">
        <v>156</v>
      </c>
      <c r="T36" s="36" t="s">
        <v>158</v>
      </c>
      <c r="U36" s="36" t="s">
        <v>160</v>
      </c>
      <c r="V36" s="36" t="s">
        <v>160</v>
      </c>
      <c r="W36" s="36" t="s">
        <v>156</v>
      </c>
      <c r="X36" s="36" t="s">
        <v>156</v>
      </c>
      <c r="Y36" s="36" t="s">
        <v>157</v>
      </c>
      <c r="Z36" s="36" t="s">
        <v>156</v>
      </c>
      <c r="AA36" s="36" t="s">
        <v>156</v>
      </c>
      <c r="AB36" s="36" t="s">
        <v>156</v>
      </c>
      <c r="AC36" s="36" t="s">
        <v>157</v>
      </c>
      <c r="AD36" s="36" t="s">
        <v>156</v>
      </c>
      <c r="AE36" s="37"/>
      <c r="AF36" s="38">
        <v>9</v>
      </c>
      <c r="AG36" s="38">
        <v>3</v>
      </c>
      <c r="AH36" s="38">
        <v>1.1000000000000001</v>
      </c>
      <c r="AI36" s="38" t="s">
        <v>179</v>
      </c>
      <c r="AJ36" s="38" t="s">
        <v>154</v>
      </c>
      <c r="AK36" s="38" t="s">
        <v>156</v>
      </c>
      <c r="AL36" s="38" t="s">
        <v>156</v>
      </c>
      <c r="AM36" s="38" t="s">
        <v>158</v>
      </c>
      <c r="AN36" s="38" t="s">
        <v>160</v>
      </c>
      <c r="AO36" s="38" t="s">
        <v>160</v>
      </c>
      <c r="AP36" s="38" t="s">
        <v>156</v>
      </c>
      <c r="AQ36" s="38" t="s">
        <v>156</v>
      </c>
      <c r="AR36" s="38" t="s">
        <v>156</v>
      </c>
      <c r="AS36" s="38" t="s">
        <v>156</v>
      </c>
      <c r="AT36" s="38" t="s">
        <v>156</v>
      </c>
      <c r="AU36" s="38" t="s">
        <v>156</v>
      </c>
      <c r="AV36" s="38" t="s">
        <v>157</v>
      </c>
      <c r="AW36" s="38" t="s">
        <v>156</v>
      </c>
      <c r="AX36" s="37"/>
      <c r="AY36" s="39">
        <v>40688</v>
      </c>
      <c r="AZ36" s="40">
        <v>0.64236111111111105</v>
      </c>
      <c r="BA36" s="41">
        <v>114</v>
      </c>
      <c r="BB36" s="41">
        <v>28</v>
      </c>
      <c r="BC36" s="41">
        <v>4.9000000000000004</v>
      </c>
      <c r="BD36" s="41">
        <v>3.3</v>
      </c>
      <c r="BE36" s="41">
        <v>85</v>
      </c>
      <c r="BF36" s="41">
        <v>240</v>
      </c>
      <c r="BG36" s="41">
        <v>2</v>
      </c>
      <c r="BH36" s="41">
        <v>152</v>
      </c>
      <c r="BI36" s="41">
        <v>20</v>
      </c>
      <c r="BJ36" s="41">
        <v>1230</v>
      </c>
      <c r="BK36" s="41">
        <v>3.3000000000000002E-2</v>
      </c>
      <c r="BL36" s="41">
        <v>0.5</v>
      </c>
      <c r="BM36" s="41">
        <v>0.7</v>
      </c>
      <c r="BN36" s="41">
        <v>8.18</v>
      </c>
      <c r="BO36" s="41">
        <v>2E-3</v>
      </c>
      <c r="BP36" s="41">
        <v>161</v>
      </c>
      <c r="BQ36" s="41">
        <v>10</v>
      </c>
      <c r="BR36" s="37"/>
      <c r="BS36" s="69">
        <v>2.1598290063700377E-2</v>
      </c>
      <c r="BT36" s="69">
        <v>0.61411063039869718</v>
      </c>
      <c r="BU36" s="69">
        <v>8.85527921482063E-2</v>
      </c>
      <c r="BV36" s="69">
        <v>0</v>
      </c>
      <c r="BW36" s="69">
        <v>0</v>
      </c>
      <c r="BX36" s="69">
        <v>0.27573828738939621</v>
      </c>
      <c r="BY36" s="64"/>
      <c r="BZ36" s="53">
        <v>0</v>
      </c>
      <c r="CA36" s="42"/>
      <c r="CB36" s="43" t="s">
        <v>224</v>
      </c>
    </row>
    <row r="37" spans="2:80" ht="45">
      <c r="B37" s="28" t="s">
        <v>116</v>
      </c>
      <c r="C37" s="29" t="s">
        <v>153</v>
      </c>
      <c r="D37" s="29" t="s">
        <v>310</v>
      </c>
      <c r="E37" s="30">
        <v>45.257469999999998</v>
      </c>
      <c r="F37" s="30">
        <v>-75.931619999999995</v>
      </c>
      <c r="G37" s="30">
        <v>0.25691820000000004</v>
      </c>
      <c r="H37" s="44">
        <f>106.883+215.402</f>
        <v>322.28499999999997</v>
      </c>
      <c r="I37" s="45"/>
      <c r="J37" s="33">
        <v>40657</v>
      </c>
      <c r="K37" s="34">
        <v>0.43055555555555558</v>
      </c>
      <c r="L37" s="35">
        <v>1</v>
      </c>
      <c r="M37" s="36">
        <v>7</v>
      </c>
      <c r="N37" s="36">
        <v>3</v>
      </c>
      <c r="O37" s="36">
        <v>0.7</v>
      </c>
      <c r="P37" s="36" t="s">
        <v>191</v>
      </c>
      <c r="Q37" s="36" t="s">
        <v>154</v>
      </c>
      <c r="R37" s="36" t="s">
        <v>156</v>
      </c>
      <c r="S37" s="36" t="s">
        <v>157</v>
      </c>
      <c r="T37" s="36" t="s">
        <v>158</v>
      </c>
      <c r="U37" s="36" t="s">
        <v>160</v>
      </c>
      <c r="V37" s="36" t="s">
        <v>160</v>
      </c>
      <c r="W37" s="36" t="s">
        <v>157</v>
      </c>
      <c r="X37" s="36" t="s">
        <v>156</v>
      </c>
      <c r="Y37" s="36" t="s">
        <v>156</v>
      </c>
      <c r="Z37" s="36" t="s">
        <v>156</v>
      </c>
      <c r="AA37" s="36" t="s">
        <v>166</v>
      </c>
      <c r="AB37" s="36" t="s">
        <v>156</v>
      </c>
      <c r="AC37" s="36" t="s">
        <v>166</v>
      </c>
      <c r="AD37" s="36" t="s">
        <v>156</v>
      </c>
      <c r="AE37" s="37"/>
      <c r="AF37" s="38">
        <v>7</v>
      </c>
      <c r="AG37" s="38">
        <v>3</v>
      </c>
      <c r="AH37" s="38">
        <v>1.1000000000000001</v>
      </c>
      <c r="AI37" s="38" t="s">
        <v>225</v>
      </c>
      <c r="AJ37" s="38" t="s">
        <v>226</v>
      </c>
      <c r="AK37" s="38" t="s">
        <v>157</v>
      </c>
      <c r="AL37" s="38" t="s">
        <v>157</v>
      </c>
      <c r="AM37" s="38" t="s">
        <v>158</v>
      </c>
      <c r="AN37" s="38" t="s">
        <v>160</v>
      </c>
      <c r="AO37" s="38" t="s">
        <v>160</v>
      </c>
      <c r="AP37" s="38" t="s">
        <v>157</v>
      </c>
      <c r="AQ37" s="38" t="s">
        <v>156</v>
      </c>
      <c r="AR37" s="38" t="s">
        <v>156</v>
      </c>
      <c r="AS37" s="38" t="s">
        <v>156</v>
      </c>
      <c r="AT37" s="38" t="s">
        <v>156</v>
      </c>
      <c r="AU37" s="38" t="s">
        <v>156</v>
      </c>
      <c r="AV37" s="38" t="s">
        <v>157</v>
      </c>
      <c r="AW37" s="38" t="s">
        <v>156</v>
      </c>
      <c r="AX37" s="37"/>
      <c r="AY37" s="39">
        <v>40688</v>
      </c>
      <c r="AZ37" s="40">
        <v>0.62847222222222221</v>
      </c>
      <c r="BA37" s="41">
        <v>84</v>
      </c>
      <c r="BB37" s="41">
        <v>9.3000000000000007</v>
      </c>
      <c r="BC37" s="41">
        <v>2.4</v>
      </c>
      <c r="BD37" s="41">
        <v>0.77</v>
      </c>
      <c r="BE37" s="41">
        <v>34</v>
      </c>
      <c r="BF37" s="41">
        <v>198</v>
      </c>
      <c r="BG37" s="41">
        <v>3</v>
      </c>
      <c r="BH37" s="41">
        <v>50</v>
      </c>
      <c r="BI37" s="41">
        <v>20</v>
      </c>
      <c r="BJ37" s="41">
        <v>630</v>
      </c>
      <c r="BK37" s="41">
        <v>4.9000000000000002E-2</v>
      </c>
      <c r="BL37" s="41">
        <v>0.1</v>
      </c>
      <c r="BM37" s="41">
        <v>0.89</v>
      </c>
      <c r="BN37" s="41">
        <v>8.14</v>
      </c>
      <c r="BO37" s="41">
        <v>3.0000000000000001E-3</v>
      </c>
      <c r="BP37" s="41">
        <v>50</v>
      </c>
      <c r="BQ37" s="41">
        <v>7</v>
      </c>
      <c r="BR37" s="37"/>
      <c r="BS37" s="69">
        <v>3.9135345485240863E-2</v>
      </c>
      <c r="BT37" s="69">
        <v>0.64775764382177914</v>
      </c>
      <c r="BU37" s="69">
        <v>7.0848520266354534E-2</v>
      </c>
      <c r="BV37" s="69">
        <v>7.4222193534270644E-3</v>
      </c>
      <c r="BW37" s="69">
        <v>3.5111250537842337E-2</v>
      </c>
      <c r="BX37" s="69">
        <v>0.19972502053535598</v>
      </c>
      <c r="BY37" s="65"/>
      <c r="BZ37" s="53">
        <v>0</v>
      </c>
      <c r="CA37" s="42"/>
      <c r="CB37" s="43" t="s">
        <v>227</v>
      </c>
    </row>
  </sheetData>
  <mergeCells count="17">
    <mergeCell ref="B5:C5"/>
    <mergeCell ref="E5:H5"/>
    <mergeCell ref="M5:O5"/>
    <mergeCell ref="P5:Q5"/>
    <mergeCell ref="R5:S5"/>
    <mergeCell ref="AK5:AL5"/>
    <mergeCell ref="BS5:BX5"/>
    <mergeCell ref="BS7:BX7"/>
    <mergeCell ref="M4:AD4"/>
    <mergeCell ref="AF4:AW4"/>
    <mergeCell ref="AM5:AO5"/>
    <mergeCell ref="AP5:AW5"/>
    <mergeCell ref="AY5:BQ5"/>
    <mergeCell ref="T5:V5"/>
    <mergeCell ref="W5:AD5"/>
    <mergeCell ref="AF5:AH5"/>
    <mergeCell ref="AI5:AJ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B2:C22"/>
  <sheetViews>
    <sheetView zoomScale="85" zoomScaleNormal="85" workbookViewId="0">
      <selection activeCell="F10" sqref="F10"/>
    </sheetView>
  </sheetViews>
  <sheetFormatPr defaultRowHeight="15"/>
  <cols>
    <col min="2" max="2" width="20.28515625" style="57" bestFit="1" customWidth="1"/>
    <col min="3" max="3" width="79.5703125" customWidth="1"/>
  </cols>
  <sheetData>
    <row r="2" spans="2:3">
      <c r="B2" s="61" t="s">
        <v>269</v>
      </c>
    </row>
    <row r="3" spans="2:3" ht="15.75" thickBot="1"/>
    <row r="4" spans="2:3" ht="15.75" thickBot="1">
      <c r="B4" s="58" t="s">
        <v>243</v>
      </c>
      <c r="C4" s="55" t="s">
        <v>244</v>
      </c>
    </row>
    <row r="5" spans="2:3" ht="15.75" thickBot="1">
      <c r="B5" s="59" t="s">
        <v>0</v>
      </c>
      <c r="C5" s="78" t="s">
        <v>245</v>
      </c>
    </row>
    <row r="6" spans="2:3" ht="15.75" thickBot="1">
      <c r="B6" s="59" t="s">
        <v>1</v>
      </c>
      <c r="C6" s="79"/>
    </row>
    <row r="7" spans="2:3" ht="15.75" thickBot="1">
      <c r="B7" s="59" t="s">
        <v>246</v>
      </c>
      <c r="C7" s="79"/>
    </row>
    <row r="8" spans="2:3" ht="15.75" thickBot="1">
      <c r="B8" s="59" t="s">
        <v>4</v>
      </c>
      <c r="C8" s="79"/>
    </row>
    <row r="9" spans="2:3" ht="15.75" thickBot="1">
      <c r="B9" s="59" t="s">
        <v>3</v>
      </c>
      <c r="C9" s="80"/>
    </row>
    <row r="10" spans="2:3" ht="51.75" thickBot="1">
      <c r="B10" s="59" t="s">
        <v>247</v>
      </c>
      <c r="C10" s="56" t="s">
        <v>248</v>
      </c>
    </row>
    <row r="11" spans="2:3" ht="91.5" thickBot="1">
      <c r="B11" s="59" t="s">
        <v>6</v>
      </c>
      <c r="C11" s="56" t="s">
        <v>249</v>
      </c>
    </row>
    <row r="12" spans="2:3" ht="53.25" thickBot="1">
      <c r="B12" s="59" t="s">
        <v>8</v>
      </c>
      <c r="C12" s="56" t="s">
        <v>250</v>
      </c>
    </row>
    <row r="13" spans="2:3" ht="51.75" thickBot="1">
      <c r="B13" s="59" t="s">
        <v>251</v>
      </c>
      <c r="C13" s="56" t="s">
        <v>252</v>
      </c>
    </row>
    <row r="14" spans="2:3" ht="26.25" thickBot="1">
      <c r="B14" s="59" t="s">
        <v>13</v>
      </c>
      <c r="C14" s="56" t="s">
        <v>253</v>
      </c>
    </row>
    <row r="15" spans="2:3" ht="26.25" thickBot="1">
      <c r="B15" s="59" t="s">
        <v>254</v>
      </c>
      <c r="C15" s="56" t="s">
        <v>255</v>
      </c>
    </row>
    <row r="16" spans="2:3" ht="39" thickBot="1">
      <c r="B16" s="59" t="s">
        <v>2</v>
      </c>
      <c r="C16" s="56" t="s">
        <v>256</v>
      </c>
    </row>
    <row r="17" spans="2:3" ht="15.75" thickBot="1">
      <c r="B17" s="59" t="s">
        <v>7</v>
      </c>
      <c r="C17" s="78" t="s">
        <v>257</v>
      </c>
    </row>
    <row r="18" spans="2:3" ht="16.5" thickBot="1">
      <c r="B18" s="59" t="s">
        <v>258</v>
      </c>
      <c r="C18" s="79"/>
    </row>
    <row r="19" spans="2:3" ht="16.5" thickBot="1">
      <c r="B19" s="59" t="s">
        <v>259</v>
      </c>
      <c r="C19" s="79"/>
    </row>
    <row r="20" spans="2:3" ht="16.5" thickBot="1">
      <c r="B20" s="59" t="s">
        <v>260</v>
      </c>
      <c r="C20" s="80"/>
    </row>
    <row r="21" spans="2:3" ht="39" thickBot="1">
      <c r="B21" s="59" t="s">
        <v>261</v>
      </c>
      <c r="C21" s="56" t="s">
        <v>262</v>
      </c>
    </row>
    <row r="22" spans="2:3">
      <c r="B22" s="60"/>
    </row>
  </sheetData>
  <mergeCells count="2">
    <mergeCell ref="C5:C9"/>
    <mergeCell ref="C17:C2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B2:AG59"/>
  <sheetViews>
    <sheetView workbookViewId="0">
      <selection activeCell="B3" sqref="B3"/>
    </sheetView>
  </sheetViews>
  <sheetFormatPr defaultRowHeight="15"/>
  <cols>
    <col min="1" max="1" width="9.140625" style="1"/>
    <col min="2" max="2" width="15" style="1" bestFit="1" customWidth="1"/>
    <col min="3" max="3" width="21.7109375" style="1" bestFit="1" customWidth="1"/>
    <col min="4" max="11" width="3.7109375" style="1" bestFit="1" customWidth="1"/>
    <col min="12" max="12" width="4" style="1" bestFit="1" customWidth="1"/>
    <col min="13" max="14" width="3.7109375" style="1" bestFit="1" customWidth="1"/>
    <col min="15" max="15" width="4" style="1" bestFit="1" customWidth="1"/>
    <col min="16" max="24" width="3.7109375" style="1" bestFit="1" customWidth="1"/>
    <col min="25" max="25" width="4" style="1" bestFit="1" customWidth="1"/>
    <col min="26" max="30" width="3.7109375" style="1" bestFit="1" customWidth="1"/>
    <col min="31" max="31" width="4" style="1" bestFit="1" customWidth="1"/>
    <col min="32" max="33" width="3.7109375" style="1" bestFit="1" customWidth="1"/>
    <col min="34" max="16384" width="9.140625" style="1"/>
  </cols>
  <sheetData>
    <row r="2" spans="2:33">
      <c r="B2" s="9" t="s">
        <v>263</v>
      </c>
    </row>
    <row r="4" spans="2:33" ht="84.75">
      <c r="B4" s="2"/>
      <c r="C4" s="5"/>
      <c r="D4" s="6" t="s">
        <v>33</v>
      </c>
      <c r="E4" s="6" t="s">
        <v>106</v>
      </c>
      <c r="F4" s="6" t="s">
        <v>34</v>
      </c>
      <c r="G4" s="6" t="s">
        <v>19</v>
      </c>
      <c r="H4" s="6" t="s">
        <v>107</v>
      </c>
      <c r="I4" s="6" t="s">
        <v>108</v>
      </c>
      <c r="J4" s="6" t="s">
        <v>35</v>
      </c>
      <c r="K4" s="6" t="s">
        <v>36</v>
      </c>
      <c r="L4" s="6" t="s">
        <v>37</v>
      </c>
      <c r="M4" s="6" t="s">
        <v>20</v>
      </c>
      <c r="N4" s="6" t="s">
        <v>21</v>
      </c>
      <c r="O4" s="6" t="s">
        <v>22</v>
      </c>
      <c r="P4" s="6" t="s">
        <v>109</v>
      </c>
      <c r="Q4" s="6" t="s">
        <v>110</v>
      </c>
      <c r="R4" s="6" t="s">
        <v>111</v>
      </c>
      <c r="S4" s="6" t="s">
        <v>112</v>
      </c>
      <c r="T4" s="6" t="s">
        <v>23</v>
      </c>
      <c r="U4" s="6" t="s">
        <v>38</v>
      </c>
      <c r="V4" s="6" t="s">
        <v>39</v>
      </c>
      <c r="W4" s="6" t="s">
        <v>113</v>
      </c>
      <c r="X4" s="6" t="s">
        <v>24</v>
      </c>
      <c r="Y4" s="6" t="s">
        <v>25</v>
      </c>
      <c r="Z4" s="6" t="s">
        <v>26</v>
      </c>
      <c r="AA4" s="6" t="s">
        <v>40</v>
      </c>
      <c r="AB4" s="6" t="s">
        <v>114</v>
      </c>
      <c r="AC4" s="6" t="s">
        <v>27</v>
      </c>
      <c r="AD4" s="6" t="s">
        <v>28</v>
      </c>
      <c r="AE4" s="6" t="s">
        <v>115</v>
      </c>
      <c r="AF4" s="6" t="s">
        <v>29</v>
      </c>
      <c r="AG4" s="8" t="s">
        <v>116</v>
      </c>
    </row>
    <row r="5" spans="2:33">
      <c r="B5" s="1" t="s">
        <v>77</v>
      </c>
      <c r="C5" s="3" t="s">
        <v>117</v>
      </c>
      <c r="D5" s="1">
        <v>0</v>
      </c>
      <c r="E5" s="1">
        <v>0</v>
      </c>
      <c r="F5" s="1">
        <v>6</v>
      </c>
      <c r="G5" s="1">
        <v>0</v>
      </c>
      <c r="H5" s="1">
        <v>0</v>
      </c>
      <c r="I5" s="1">
        <v>0</v>
      </c>
      <c r="J5" s="1">
        <v>0</v>
      </c>
      <c r="K5" s="1">
        <v>0</v>
      </c>
      <c r="L5" s="1">
        <v>1</v>
      </c>
      <c r="M5" s="1">
        <v>0</v>
      </c>
      <c r="N5" s="1">
        <v>0</v>
      </c>
      <c r="O5" s="1">
        <v>0</v>
      </c>
      <c r="P5" s="1">
        <v>0</v>
      </c>
      <c r="Q5" s="1">
        <v>0</v>
      </c>
      <c r="R5" s="1">
        <v>0</v>
      </c>
      <c r="S5" s="1">
        <v>0</v>
      </c>
      <c r="T5" s="1">
        <v>0</v>
      </c>
      <c r="U5" s="1">
        <v>0</v>
      </c>
      <c r="V5" s="1">
        <v>0</v>
      </c>
      <c r="W5" s="1">
        <v>0</v>
      </c>
      <c r="X5" s="1">
        <v>0</v>
      </c>
      <c r="Y5" s="1">
        <v>0</v>
      </c>
      <c r="Z5" s="1">
        <v>0</v>
      </c>
      <c r="AA5" s="1">
        <v>0</v>
      </c>
      <c r="AB5" s="1">
        <v>0</v>
      </c>
      <c r="AC5" s="1">
        <v>1</v>
      </c>
      <c r="AD5" s="1">
        <v>3</v>
      </c>
      <c r="AE5" s="1">
        <v>0</v>
      </c>
      <c r="AF5" s="1">
        <v>0</v>
      </c>
      <c r="AG5" s="7">
        <v>0</v>
      </c>
    </row>
    <row r="6" spans="2:33">
      <c r="B6" s="1" t="s">
        <v>77</v>
      </c>
      <c r="C6" s="3" t="s">
        <v>118</v>
      </c>
      <c r="D6" s="1">
        <v>0</v>
      </c>
      <c r="E6" s="1">
        <v>0</v>
      </c>
      <c r="F6" s="1">
        <v>11</v>
      </c>
      <c r="G6" s="1">
        <v>0</v>
      </c>
      <c r="H6" s="1">
        <v>0</v>
      </c>
      <c r="I6" s="1">
        <v>3</v>
      </c>
      <c r="J6" s="1">
        <v>0</v>
      </c>
      <c r="K6" s="1">
        <v>0</v>
      </c>
      <c r="L6" s="1">
        <v>2</v>
      </c>
      <c r="M6" s="1">
        <v>0</v>
      </c>
      <c r="N6" s="1">
        <v>0</v>
      </c>
      <c r="O6" s="1">
        <v>0</v>
      </c>
      <c r="P6" s="1">
        <v>4</v>
      </c>
      <c r="Q6" s="1">
        <v>0</v>
      </c>
      <c r="R6" s="1">
        <v>1</v>
      </c>
      <c r="S6" s="1">
        <v>1</v>
      </c>
      <c r="T6" s="1">
        <v>0</v>
      </c>
      <c r="U6" s="1">
        <v>0</v>
      </c>
      <c r="V6" s="1">
        <v>2</v>
      </c>
      <c r="W6" s="1">
        <v>2</v>
      </c>
      <c r="X6" s="1">
        <v>5</v>
      </c>
      <c r="Y6" s="1">
        <v>0</v>
      </c>
      <c r="Z6" s="1">
        <v>2</v>
      </c>
      <c r="AA6" s="1">
        <v>0</v>
      </c>
      <c r="AB6" s="1">
        <v>0</v>
      </c>
      <c r="AC6" s="1">
        <v>0</v>
      </c>
      <c r="AD6" s="1">
        <v>0</v>
      </c>
      <c r="AE6" s="1">
        <v>0</v>
      </c>
      <c r="AF6" s="1">
        <v>0</v>
      </c>
      <c r="AG6" s="3">
        <v>0</v>
      </c>
    </row>
    <row r="7" spans="2:33">
      <c r="B7" s="1" t="s">
        <v>74</v>
      </c>
      <c r="C7" s="3" t="s">
        <v>75</v>
      </c>
      <c r="D7" s="1">
        <v>0</v>
      </c>
      <c r="E7" s="1">
        <v>0</v>
      </c>
      <c r="F7" s="1">
        <v>0</v>
      </c>
      <c r="G7" s="1">
        <v>0</v>
      </c>
      <c r="H7" s="1">
        <v>0</v>
      </c>
      <c r="I7" s="1">
        <v>0</v>
      </c>
      <c r="J7" s="1">
        <v>0</v>
      </c>
      <c r="K7" s="1">
        <v>0</v>
      </c>
      <c r="L7" s="1">
        <v>0</v>
      </c>
      <c r="M7" s="1">
        <v>0</v>
      </c>
      <c r="N7" s="1">
        <v>0</v>
      </c>
      <c r="O7" s="1">
        <v>0</v>
      </c>
      <c r="P7" s="1">
        <v>0</v>
      </c>
      <c r="Q7" s="1">
        <v>0</v>
      </c>
      <c r="R7" s="1">
        <v>0</v>
      </c>
      <c r="S7" s="1">
        <v>0</v>
      </c>
      <c r="T7" s="1">
        <v>0</v>
      </c>
      <c r="U7" s="1">
        <v>0</v>
      </c>
      <c r="V7" s="1">
        <v>0</v>
      </c>
      <c r="W7" s="1">
        <v>0</v>
      </c>
      <c r="X7" s="1">
        <v>3</v>
      </c>
      <c r="Y7" s="1">
        <v>0</v>
      </c>
      <c r="Z7" s="1">
        <v>0</v>
      </c>
      <c r="AA7" s="1">
        <v>2</v>
      </c>
      <c r="AB7" s="1">
        <v>0</v>
      </c>
      <c r="AC7" s="1">
        <v>1</v>
      </c>
      <c r="AD7" s="1">
        <v>0</v>
      </c>
      <c r="AE7" s="1">
        <v>0</v>
      </c>
      <c r="AF7" s="1">
        <v>0</v>
      </c>
      <c r="AG7" s="3">
        <v>0</v>
      </c>
    </row>
    <row r="8" spans="2:33">
      <c r="B8" s="1" t="s">
        <v>53</v>
      </c>
      <c r="C8" s="3" t="s">
        <v>54</v>
      </c>
      <c r="D8" s="1">
        <v>0</v>
      </c>
      <c r="E8" s="1">
        <v>0</v>
      </c>
      <c r="F8" s="1">
        <v>0</v>
      </c>
      <c r="G8" s="1">
        <v>0</v>
      </c>
      <c r="H8" s="1">
        <v>0</v>
      </c>
      <c r="I8" s="1">
        <v>0</v>
      </c>
      <c r="J8" s="1">
        <v>0</v>
      </c>
      <c r="K8" s="1">
        <v>0</v>
      </c>
      <c r="L8" s="1">
        <v>0</v>
      </c>
      <c r="M8" s="1">
        <v>0</v>
      </c>
      <c r="N8" s="1">
        <v>0</v>
      </c>
      <c r="O8" s="1">
        <v>0</v>
      </c>
      <c r="P8" s="1">
        <v>1</v>
      </c>
      <c r="Q8" s="1">
        <v>0</v>
      </c>
      <c r="R8" s="1">
        <v>0</v>
      </c>
      <c r="S8" s="1">
        <v>0</v>
      </c>
      <c r="T8" s="1">
        <v>0</v>
      </c>
      <c r="U8" s="1">
        <v>0</v>
      </c>
      <c r="V8" s="1">
        <v>0</v>
      </c>
      <c r="W8" s="1">
        <v>0</v>
      </c>
      <c r="X8" s="1">
        <v>0</v>
      </c>
      <c r="Y8" s="1">
        <v>0</v>
      </c>
      <c r="Z8" s="1">
        <v>0</v>
      </c>
      <c r="AA8" s="1">
        <v>0</v>
      </c>
      <c r="AB8" s="1">
        <v>0</v>
      </c>
      <c r="AC8" s="1">
        <v>0</v>
      </c>
      <c r="AD8" s="1">
        <v>0</v>
      </c>
      <c r="AE8" s="1">
        <v>0</v>
      </c>
      <c r="AF8" s="1">
        <v>0</v>
      </c>
      <c r="AG8" s="3">
        <v>0</v>
      </c>
    </row>
    <row r="9" spans="2:33">
      <c r="B9" s="1" t="s">
        <v>53</v>
      </c>
      <c r="C9" s="3" t="s">
        <v>65</v>
      </c>
      <c r="D9" s="1">
        <v>0</v>
      </c>
      <c r="E9" s="1">
        <v>0</v>
      </c>
      <c r="F9" s="1">
        <v>0</v>
      </c>
      <c r="G9" s="1">
        <v>0</v>
      </c>
      <c r="H9" s="1">
        <v>0</v>
      </c>
      <c r="I9" s="1">
        <v>0</v>
      </c>
      <c r="J9" s="1">
        <v>0</v>
      </c>
      <c r="K9" s="1">
        <v>0</v>
      </c>
      <c r="L9" s="1">
        <v>0</v>
      </c>
      <c r="M9" s="1">
        <v>0</v>
      </c>
      <c r="N9" s="1">
        <v>0</v>
      </c>
      <c r="O9" s="1">
        <v>0</v>
      </c>
      <c r="P9" s="1">
        <v>0</v>
      </c>
      <c r="Q9" s="1">
        <v>0</v>
      </c>
      <c r="R9" s="1">
        <v>0</v>
      </c>
      <c r="S9" s="1">
        <v>0</v>
      </c>
      <c r="T9" s="1">
        <v>1</v>
      </c>
      <c r="U9" s="1">
        <v>0</v>
      </c>
      <c r="V9" s="1">
        <v>0</v>
      </c>
      <c r="W9" s="1">
        <v>0</v>
      </c>
      <c r="X9" s="1">
        <v>0</v>
      </c>
      <c r="Y9" s="1">
        <v>0</v>
      </c>
      <c r="Z9" s="1">
        <v>0</v>
      </c>
      <c r="AA9" s="1">
        <v>0</v>
      </c>
      <c r="AB9" s="1">
        <v>0</v>
      </c>
      <c r="AC9" s="1">
        <v>0</v>
      </c>
      <c r="AD9" s="1">
        <v>0</v>
      </c>
      <c r="AE9" s="1">
        <v>0</v>
      </c>
      <c r="AF9" s="1">
        <v>0</v>
      </c>
      <c r="AG9" s="3">
        <v>0</v>
      </c>
    </row>
    <row r="10" spans="2:33">
      <c r="B10" s="1" t="s">
        <v>53</v>
      </c>
      <c r="C10" s="3" t="s">
        <v>66</v>
      </c>
      <c r="D10" s="1">
        <v>0</v>
      </c>
      <c r="E10" s="1">
        <v>0</v>
      </c>
      <c r="F10" s="1">
        <v>0</v>
      </c>
      <c r="G10" s="1">
        <v>0</v>
      </c>
      <c r="H10" s="1">
        <v>3</v>
      </c>
      <c r="I10" s="1">
        <v>0</v>
      </c>
      <c r="J10" s="1">
        <v>0</v>
      </c>
      <c r="K10" s="1">
        <v>0</v>
      </c>
      <c r="L10" s="1">
        <v>0</v>
      </c>
      <c r="M10" s="1">
        <v>0</v>
      </c>
      <c r="N10" s="1">
        <v>1</v>
      </c>
      <c r="O10" s="1">
        <v>0</v>
      </c>
      <c r="P10" s="1">
        <v>0</v>
      </c>
      <c r="Q10" s="1">
        <v>0</v>
      </c>
      <c r="R10" s="1">
        <v>0</v>
      </c>
      <c r="S10" s="1">
        <v>2</v>
      </c>
      <c r="T10" s="1">
        <v>9</v>
      </c>
      <c r="U10" s="1">
        <v>0</v>
      </c>
      <c r="V10" s="1">
        <v>0</v>
      </c>
      <c r="W10" s="1">
        <v>0</v>
      </c>
      <c r="X10" s="1">
        <v>0</v>
      </c>
      <c r="Y10" s="1">
        <v>0</v>
      </c>
      <c r="Z10" s="1">
        <v>1</v>
      </c>
      <c r="AA10" s="1">
        <v>0</v>
      </c>
      <c r="AB10" s="1">
        <v>1</v>
      </c>
      <c r="AC10" s="1">
        <v>0</v>
      </c>
      <c r="AD10" s="1">
        <v>0</v>
      </c>
      <c r="AE10" s="1">
        <v>0</v>
      </c>
      <c r="AF10" s="1">
        <v>0</v>
      </c>
      <c r="AG10" s="3">
        <v>0</v>
      </c>
    </row>
    <row r="11" spans="2:33">
      <c r="B11" s="1" t="s">
        <v>53</v>
      </c>
      <c r="C11" s="3" t="s">
        <v>104</v>
      </c>
      <c r="D11" s="1">
        <v>0</v>
      </c>
      <c r="E11" s="1">
        <v>0</v>
      </c>
      <c r="F11" s="1">
        <v>2</v>
      </c>
      <c r="G11" s="1">
        <v>0</v>
      </c>
      <c r="H11" s="1">
        <v>0</v>
      </c>
      <c r="I11" s="1">
        <v>0</v>
      </c>
      <c r="J11" s="1">
        <v>0</v>
      </c>
      <c r="K11" s="1">
        <v>0</v>
      </c>
      <c r="L11" s="1">
        <v>0</v>
      </c>
      <c r="M11" s="1">
        <v>0</v>
      </c>
      <c r="N11" s="1">
        <v>0</v>
      </c>
      <c r="O11" s="1">
        <v>0</v>
      </c>
      <c r="P11" s="1">
        <v>0</v>
      </c>
      <c r="Q11" s="1">
        <v>0</v>
      </c>
      <c r="R11" s="1">
        <v>0</v>
      </c>
      <c r="S11" s="1">
        <v>0</v>
      </c>
      <c r="T11" s="1">
        <v>0</v>
      </c>
      <c r="U11" s="1">
        <v>0</v>
      </c>
      <c r="V11" s="1">
        <v>0</v>
      </c>
      <c r="W11" s="1">
        <v>0</v>
      </c>
      <c r="X11" s="1">
        <v>0</v>
      </c>
      <c r="Y11" s="1">
        <v>0</v>
      </c>
      <c r="Z11" s="1">
        <v>0</v>
      </c>
      <c r="AA11" s="1">
        <v>0</v>
      </c>
      <c r="AB11" s="1">
        <v>0</v>
      </c>
      <c r="AC11" s="1">
        <v>0</v>
      </c>
      <c r="AD11" s="1">
        <v>0</v>
      </c>
      <c r="AE11" s="1">
        <v>0</v>
      </c>
      <c r="AF11" s="1">
        <v>0</v>
      </c>
      <c r="AG11" s="3">
        <v>0</v>
      </c>
    </row>
    <row r="12" spans="2:33">
      <c r="B12" s="1" t="s">
        <v>53</v>
      </c>
      <c r="C12" s="3" t="s">
        <v>72</v>
      </c>
      <c r="D12" s="1">
        <v>2</v>
      </c>
      <c r="E12" s="1">
        <v>1</v>
      </c>
      <c r="F12" s="1">
        <v>1</v>
      </c>
      <c r="G12" s="1">
        <v>3</v>
      </c>
      <c r="H12" s="1">
        <v>0</v>
      </c>
      <c r="I12" s="1">
        <v>0</v>
      </c>
      <c r="J12" s="1">
        <v>31</v>
      </c>
      <c r="K12" s="1">
        <v>1</v>
      </c>
      <c r="L12" s="1">
        <v>5</v>
      </c>
      <c r="M12" s="1">
        <v>2</v>
      </c>
      <c r="N12" s="1">
        <v>0</v>
      </c>
      <c r="O12" s="1">
        <v>1</v>
      </c>
      <c r="P12" s="1">
        <v>0</v>
      </c>
      <c r="Q12" s="1">
        <v>0</v>
      </c>
      <c r="R12" s="1">
        <v>33</v>
      </c>
      <c r="S12" s="1">
        <v>1</v>
      </c>
      <c r="T12" s="1">
        <v>1</v>
      </c>
      <c r="U12" s="1">
        <v>0</v>
      </c>
      <c r="V12" s="1">
        <v>1</v>
      </c>
      <c r="W12" s="1">
        <v>0</v>
      </c>
      <c r="X12" s="1">
        <v>0</v>
      </c>
      <c r="Y12" s="1">
        <v>13</v>
      </c>
      <c r="Z12" s="1">
        <v>1</v>
      </c>
      <c r="AA12" s="1">
        <v>0</v>
      </c>
      <c r="AB12" s="1">
        <v>2</v>
      </c>
      <c r="AC12" s="1">
        <v>1</v>
      </c>
      <c r="AD12" s="1">
        <v>1</v>
      </c>
      <c r="AE12" s="1">
        <v>0</v>
      </c>
      <c r="AF12" s="1">
        <v>0</v>
      </c>
      <c r="AG12" s="3">
        <v>1</v>
      </c>
    </row>
    <row r="13" spans="2:33">
      <c r="B13" s="1" t="s">
        <v>53</v>
      </c>
      <c r="C13" s="3" t="s">
        <v>105</v>
      </c>
      <c r="D13" s="1">
        <v>0</v>
      </c>
      <c r="E13" s="1">
        <v>0</v>
      </c>
      <c r="F13" s="1">
        <v>0</v>
      </c>
      <c r="G13" s="1">
        <v>0</v>
      </c>
      <c r="H13" s="1">
        <v>0</v>
      </c>
      <c r="I13" s="1">
        <v>0</v>
      </c>
      <c r="J13" s="1">
        <v>0</v>
      </c>
      <c r="K13" s="1">
        <v>0</v>
      </c>
      <c r="L13" s="1">
        <v>0</v>
      </c>
      <c r="M13" s="1">
        <v>0</v>
      </c>
      <c r="N13" s="1">
        <v>0</v>
      </c>
      <c r="O13" s="1">
        <v>0</v>
      </c>
      <c r="P13" s="1">
        <v>0</v>
      </c>
      <c r="Q13" s="1">
        <v>0</v>
      </c>
      <c r="R13" s="1">
        <v>0</v>
      </c>
      <c r="S13" s="1">
        <v>0</v>
      </c>
      <c r="T13" s="1">
        <v>12</v>
      </c>
      <c r="U13" s="1">
        <v>0</v>
      </c>
      <c r="V13" s="1">
        <v>0</v>
      </c>
      <c r="W13" s="1">
        <v>0</v>
      </c>
      <c r="X13" s="1">
        <v>0</v>
      </c>
      <c r="Y13" s="1">
        <v>0</v>
      </c>
      <c r="Z13" s="1">
        <v>0</v>
      </c>
      <c r="AA13" s="1">
        <v>0</v>
      </c>
      <c r="AB13" s="1">
        <v>0</v>
      </c>
      <c r="AC13" s="1">
        <v>1</v>
      </c>
      <c r="AD13" s="1">
        <v>0</v>
      </c>
      <c r="AE13" s="1">
        <v>0</v>
      </c>
      <c r="AF13" s="1">
        <v>0</v>
      </c>
      <c r="AG13" s="3">
        <v>0</v>
      </c>
    </row>
    <row r="14" spans="2:33">
      <c r="B14" s="1" t="s">
        <v>53</v>
      </c>
      <c r="C14" s="3" t="s">
        <v>94</v>
      </c>
      <c r="D14" s="1">
        <v>0</v>
      </c>
      <c r="E14" s="1">
        <v>0</v>
      </c>
      <c r="F14" s="1">
        <v>1</v>
      </c>
      <c r="G14" s="1">
        <v>0</v>
      </c>
      <c r="H14" s="1">
        <v>0</v>
      </c>
      <c r="I14" s="1">
        <v>0</v>
      </c>
      <c r="J14" s="1">
        <v>0</v>
      </c>
      <c r="K14" s="1">
        <v>0</v>
      </c>
      <c r="L14" s="1">
        <v>0</v>
      </c>
      <c r="M14" s="1">
        <v>0</v>
      </c>
      <c r="N14" s="1">
        <v>0</v>
      </c>
      <c r="O14" s="1">
        <v>0</v>
      </c>
      <c r="P14" s="1">
        <v>0</v>
      </c>
      <c r="Q14" s="1">
        <v>0</v>
      </c>
      <c r="R14" s="1">
        <v>0</v>
      </c>
      <c r="S14" s="1">
        <v>0</v>
      </c>
      <c r="T14" s="1">
        <v>0</v>
      </c>
      <c r="U14" s="1">
        <v>0</v>
      </c>
      <c r="V14" s="1">
        <v>0</v>
      </c>
      <c r="W14" s="1">
        <v>0</v>
      </c>
      <c r="X14" s="1">
        <v>0</v>
      </c>
      <c r="Y14" s="1">
        <v>1</v>
      </c>
      <c r="Z14" s="1">
        <v>0</v>
      </c>
      <c r="AA14" s="1">
        <v>0</v>
      </c>
      <c r="AB14" s="1">
        <v>0</v>
      </c>
      <c r="AC14" s="1">
        <v>0</v>
      </c>
      <c r="AD14" s="1">
        <v>0</v>
      </c>
      <c r="AE14" s="1">
        <v>0</v>
      </c>
      <c r="AF14" s="1">
        <v>0</v>
      </c>
      <c r="AG14" s="3">
        <v>0</v>
      </c>
    </row>
    <row r="15" spans="2:33">
      <c r="B15" s="1" t="s">
        <v>53</v>
      </c>
      <c r="C15" s="3" t="s">
        <v>96</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1</v>
      </c>
      <c r="Y15" s="1">
        <v>0</v>
      </c>
      <c r="Z15" s="1">
        <v>0</v>
      </c>
      <c r="AA15" s="1">
        <v>0</v>
      </c>
      <c r="AB15" s="1">
        <v>0</v>
      </c>
      <c r="AC15" s="1">
        <v>0</v>
      </c>
      <c r="AD15" s="1">
        <v>0</v>
      </c>
      <c r="AE15" s="1">
        <v>0</v>
      </c>
      <c r="AF15" s="1">
        <v>0</v>
      </c>
      <c r="AG15" s="3">
        <v>0</v>
      </c>
    </row>
    <row r="16" spans="2:33">
      <c r="B16" s="1" t="s">
        <v>43</v>
      </c>
      <c r="C16" s="3" t="s">
        <v>44</v>
      </c>
      <c r="D16" s="1">
        <v>2</v>
      </c>
      <c r="E16" s="1">
        <v>0</v>
      </c>
      <c r="F16" s="1">
        <v>0</v>
      </c>
      <c r="G16" s="1">
        <v>21</v>
      </c>
      <c r="H16" s="1">
        <v>0</v>
      </c>
      <c r="I16" s="1">
        <v>0</v>
      </c>
      <c r="J16" s="1">
        <v>2</v>
      </c>
      <c r="K16" s="1">
        <v>0</v>
      </c>
      <c r="L16" s="1">
        <v>0</v>
      </c>
      <c r="M16" s="1">
        <v>0</v>
      </c>
      <c r="N16" s="1">
        <v>3</v>
      </c>
      <c r="O16" s="1">
        <v>0</v>
      </c>
      <c r="P16" s="1">
        <v>0</v>
      </c>
      <c r="Q16" s="1">
        <v>20</v>
      </c>
      <c r="R16" s="1">
        <v>1</v>
      </c>
      <c r="S16" s="1">
        <v>2</v>
      </c>
      <c r="T16" s="1">
        <v>1</v>
      </c>
      <c r="U16" s="1">
        <v>0</v>
      </c>
      <c r="V16" s="1">
        <v>0</v>
      </c>
      <c r="W16" s="1">
        <v>0</v>
      </c>
      <c r="X16" s="1">
        <v>2</v>
      </c>
      <c r="Y16" s="1">
        <v>1</v>
      </c>
      <c r="Z16" s="1">
        <v>0</v>
      </c>
      <c r="AA16" s="1">
        <v>0</v>
      </c>
      <c r="AB16" s="1">
        <v>0</v>
      </c>
      <c r="AC16" s="1">
        <v>14</v>
      </c>
      <c r="AD16" s="1">
        <v>0</v>
      </c>
      <c r="AE16" s="1">
        <v>0</v>
      </c>
      <c r="AF16" s="1">
        <v>0</v>
      </c>
      <c r="AG16" s="3">
        <v>0</v>
      </c>
    </row>
    <row r="17" spans="2:33">
      <c r="B17" s="1" t="s">
        <v>43</v>
      </c>
      <c r="C17" s="3" t="s">
        <v>47</v>
      </c>
      <c r="D17" s="1">
        <v>0</v>
      </c>
      <c r="E17" s="1">
        <v>0</v>
      </c>
      <c r="F17" s="1">
        <v>2</v>
      </c>
      <c r="G17" s="1">
        <v>0</v>
      </c>
      <c r="H17" s="1">
        <v>0</v>
      </c>
      <c r="I17" s="1">
        <v>0</v>
      </c>
      <c r="J17" s="1">
        <v>0</v>
      </c>
      <c r="K17" s="1">
        <v>0</v>
      </c>
      <c r="L17" s="1">
        <v>0</v>
      </c>
      <c r="M17" s="1">
        <v>0</v>
      </c>
      <c r="N17" s="1">
        <v>0</v>
      </c>
      <c r="O17" s="1">
        <v>25</v>
      </c>
      <c r="P17" s="1">
        <v>0</v>
      </c>
      <c r="Q17" s="1">
        <v>0</v>
      </c>
      <c r="R17" s="1">
        <v>0</v>
      </c>
      <c r="S17" s="1">
        <v>0</v>
      </c>
      <c r="T17" s="1">
        <v>0</v>
      </c>
      <c r="U17" s="1">
        <v>0</v>
      </c>
      <c r="V17" s="1">
        <v>0</v>
      </c>
      <c r="W17" s="1">
        <v>0</v>
      </c>
      <c r="X17" s="1">
        <v>0</v>
      </c>
      <c r="Y17" s="1">
        <v>6</v>
      </c>
      <c r="Z17" s="1">
        <v>0</v>
      </c>
      <c r="AA17" s="1">
        <v>0</v>
      </c>
      <c r="AB17" s="1">
        <v>0</v>
      </c>
      <c r="AC17" s="1">
        <v>0</v>
      </c>
      <c r="AD17" s="1">
        <v>0</v>
      </c>
      <c r="AE17" s="1">
        <v>0</v>
      </c>
      <c r="AF17" s="1">
        <v>0</v>
      </c>
      <c r="AG17" s="3">
        <v>0</v>
      </c>
    </row>
    <row r="18" spans="2:33">
      <c r="B18" s="1" t="s">
        <v>43</v>
      </c>
      <c r="C18" s="3" t="s">
        <v>64</v>
      </c>
      <c r="D18" s="1">
        <v>0</v>
      </c>
      <c r="E18" s="1">
        <v>2</v>
      </c>
      <c r="F18" s="1">
        <v>1</v>
      </c>
      <c r="G18" s="1">
        <v>0</v>
      </c>
      <c r="H18" s="1">
        <v>0</v>
      </c>
      <c r="I18" s="1">
        <v>0</v>
      </c>
      <c r="J18" s="1">
        <v>0</v>
      </c>
      <c r="K18" s="1">
        <v>0</v>
      </c>
      <c r="L18" s="1">
        <v>0</v>
      </c>
      <c r="M18" s="1">
        <v>0</v>
      </c>
      <c r="N18" s="1">
        <v>0</v>
      </c>
      <c r="O18" s="1">
        <v>435</v>
      </c>
      <c r="P18" s="1">
        <v>0</v>
      </c>
      <c r="Q18" s="1">
        <v>0</v>
      </c>
      <c r="R18" s="1">
        <v>0</v>
      </c>
      <c r="S18" s="1">
        <v>0</v>
      </c>
      <c r="T18" s="1">
        <v>0</v>
      </c>
      <c r="U18" s="1">
        <v>0</v>
      </c>
      <c r="V18" s="1">
        <v>0</v>
      </c>
      <c r="W18" s="1">
        <v>0</v>
      </c>
      <c r="X18" s="1">
        <v>0</v>
      </c>
      <c r="Y18" s="1">
        <v>0</v>
      </c>
      <c r="Z18" s="1">
        <v>0</v>
      </c>
      <c r="AA18" s="1">
        <v>0</v>
      </c>
      <c r="AB18" s="1">
        <v>0</v>
      </c>
      <c r="AC18" s="1">
        <v>0</v>
      </c>
      <c r="AD18" s="1">
        <v>0</v>
      </c>
      <c r="AE18" s="1">
        <v>0</v>
      </c>
      <c r="AF18" s="1">
        <v>0</v>
      </c>
      <c r="AG18" s="3">
        <v>0</v>
      </c>
    </row>
    <row r="19" spans="2:33">
      <c r="B19" s="1" t="s">
        <v>43</v>
      </c>
      <c r="C19" s="3" t="s">
        <v>70</v>
      </c>
      <c r="D19" s="1">
        <v>0</v>
      </c>
      <c r="E19" s="1">
        <v>0</v>
      </c>
      <c r="F19" s="1">
        <v>0</v>
      </c>
      <c r="G19" s="1">
        <v>0</v>
      </c>
      <c r="H19" s="1">
        <v>0</v>
      </c>
      <c r="I19" s="1">
        <v>0</v>
      </c>
      <c r="J19" s="1">
        <v>0</v>
      </c>
      <c r="K19" s="1">
        <v>0</v>
      </c>
      <c r="L19" s="1">
        <v>0</v>
      </c>
      <c r="M19" s="1">
        <v>0</v>
      </c>
      <c r="N19" s="1">
        <v>0</v>
      </c>
      <c r="O19" s="1">
        <v>0</v>
      </c>
      <c r="P19" s="1">
        <v>0</v>
      </c>
      <c r="Q19" s="1">
        <v>0</v>
      </c>
      <c r="R19" s="1">
        <v>0</v>
      </c>
      <c r="S19" s="1">
        <v>0</v>
      </c>
      <c r="T19" s="1">
        <v>0</v>
      </c>
      <c r="U19" s="1">
        <v>0</v>
      </c>
      <c r="V19" s="1">
        <v>0</v>
      </c>
      <c r="W19" s="1">
        <v>0</v>
      </c>
      <c r="X19" s="1">
        <v>0</v>
      </c>
      <c r="Y19" s="1">
        <v>538</v>
      </c>
      <c r="Z19" s="1">
        <v>0</v>
      </c>
      <c r="AA19" s="1">
        <v>0</v>
      </c>
      <c r="AB19" s="1">
        <v>0</v>
      </c>
      <c r="AC19" s="1">
        <v>0</v>
      </c>
      <c r="AD19" s="1">
        <v>0</v>
      </c>
      <c r="AE19" s="1">
        <v>0</v>
      </c>
      <c r="AF19" s="1">
        <v>0</v>
      </c>
      <c r="AG19" s="3">
        <v>0</v>
      </c>
    </row>
    <row r="20" spans="2:33">
      <c r="B20" s="1" t="s">
        <v>43</v>
      </c>
      <c r="C20" s="3" t="s">
        <v>76</v>
      </c>
      <c r="D20" s="1">
        <v>0</v>
      </c>
      <c r="E20" s="1">
        <v>0</v>
      </c>
      <c r="F20" s="1">
        <v>0</v>
      </c>
      <c r="G20" s="1">
        <v>1</v>
      </c>
      <c r="H20" s="1">
        <v>0</v>
      </c>
      <c r="I20" s="1">
        <v>0</v>
      </c>
      <c r="J20" s="1">
        <v>0</v>
      </c>
      <c r="K20" s="1">
        <v>0</v>
      </c>
      <c r="L20" s="1">
        <v>0</v>
      </c>
      <c r="M20" s="1">
        <v>0</v>
      </c>
      <c r="N20" s="1">
        <v>0</v>
      </c>
      <c r="O20" s="1">
        <v>0</v>
      </c>
      <c r="P20" s="1">
        <v>0</v>
      </c>
      <c r="Q20" s="1">
        <v>0</v>
      </c>
      <c r="R20" s="1">
        <v>18</v>
      </c>
      <c r="S20" s="1">
        <v>46</v>
      </c>
      <c r="T20" s="1">
        <v>0</v>
      </c>
      <c r="U20" s="1">
        <v>0</v>
      </c>
      <c r="V20" s="1">
        <v>1</v>
      </c>
      <c r="W20" s="1">
        <v>0</v>
      </c>
      <c r="X20" s="1">
        <v>0</v>
      </c>
      <c r="Y20" s="1">
        <v>0</v>
      </c>
      <c r="Z20" s="1">
        <v>9</v>
      </c>
      <c r="AA20" s="1">
        <v>0</v>
      </c>
      <c r="AB20" s="1">
        <v>0</v>
      </c>
      <c r="AC20" s="1">
        <v>4</v>
      </c>
      <c r="AD20" s="1">
        <v>0</v>
      </c>
      <c r="AE20" s="1">
        <v>0</v>
      </c>
      <c r="AF20" s="1">
        <v>0</v>
      </c>
      <c r="AG20" s="3">
        <v>0</v>
      </c>
    </row>
    <row r="21" spans="2:33">
      <c r="B21" s="1" t="s">
        <v>43</v>
      </c>
      <c r="C21" s="3" t="s">
        <v>99</v>
      </c>
      <c r="D21" s="1">
        <v>0</v>
      </c>
      <c r="E21" s="1">
        <v>0</v>
      </c>
      <c r="F21" s="1">
        <v>2</v>
      </c>
      <c r="G21" s="1">
        <v>0</v>
      </c>
      <c r="H21" s="1">
        <v>0</v>
      </c>
      <c r="I21" s="1">
        <v>0</v>
      </c>
      <c r="J21" s="1">
        <v>0</v>
      </c>
      <c r="K21" s="1">
        <v>12</v>
      </c>
      <c r="L21" s="1">
        <v>0</v>
      </c>
      <c r="M21" s="1">
        <v>0</v>
      </c>
      <c r="N21" s="1">
        <v>0</v>
      </c>
      <c r="O21" s="1">
        <v>0</v>
      </c>
      <c r="P21" s="1">
        <v>0</v>
      </c>
      <c r="Q21" s="1">
        <v>0</v>
      </c>
      <c r="R21" s="1">
        <v>0</v>
      </c>
      <c r="S21" s="1">
        <v>0</v>
      </c>
      <c r="T21" s="1">
        <v>0</v>
      </c>
      <c r="U21" s="1">
        <v>0</v>
      </c>
      <c r="V21" s="1">
        <v>0</v>
      </c>
      <c r="W21" s="1">
        <v>0</v>
      </c>
      <c r="X21" s="1">
        <v>0</v>
      </c>
      <c r="Y21" s="1">
        <v>0</v>
      </c>
      <c r="Z21" s="1">
        <v>0</v>
      </c>
      <c r="AA21" s="1">
        <v>0</v>
      </c>
      <c r="AB21" s="1">
        <v>0</v>
      </c>
      <c r="AC21" s="1">
        <v>0</v>
      </c>
      <c r="AD21" s="1">
        <v>0</v>
      </c>
      <c r="AE21" s="1">
        <v>0</v>
      </c>
      <c r="AF21" s="1">
        <v>0</v>
      </c>
      <c r="AG21" s="3">
        <v>0</v>
      </c>
    </row>
    <row r="22" spans="2:33">
      <c r="B22" s="1" t="s">
        <v>82</v>
      </c>
      <c r="C22" s="3" t="s">
        <v>83</v>
      </c>
      <c r="D22" s="1">
        <v>0</v>
      </c>
      <c r="E22" s="1">
        <v>0</v>
      </c>
      <c r="F22" s="1">
        <v>0</v>
      </c>
      <c r="G22" s="1">
        <v>0</v>
      </c>
      <c r="H22" s="1">
        <v>0</v>
      </c>
      <c r="I22" s="1">
        <v>0</v>
      </c>
      <c r="J22" s="1">
        <v>0</v>
      </c>
      <c r="K22" s="1">
        <v>0</v>
      </c>
      <c r="L22" s="1">
        <v>2</v>
      </c>
      <c r="M22" s="1">
        <v>0</v>
      </c>
      <c r="N22" s="1">
        <v>0</v>
      </c>
      <c r="O22" s="1">
        <v>0</v>
      </c>
      <c r="P22" s="1">
        <v>0</v>
      </c>
      <c r="Q22" s="1">
        <v>0</v>
      </c>
      <c r="R22" s="1">
        <v>0</v>
      </c>
      <c r="S22" s="1">
        <v>0</v>
      </c>
      <c r="T22" s="1">
        <v>0</v>
      </c>
      <c r="U22" s="1">
        <v>0</v>
      </c>
      <c r="V22" s="1">
        <v>0</v>
      </c>
      <c r="W22" s="1">
        <v>0</v>
      </c>
      <c r="X22" s="1">
        <v>0</v>
      </c>
      <c r="Y22" s="1">
        <v>0</v>
      </c>
      <c r="Z22" s="1">
        <v>0</v>
      </c>
      <c r="AA22" s="1">
        <v>0</v>
      </c>
      <c r="AB22" s="1">
        <v>0</v>
      </c>
      <c r="AC22" s="1">
        <v>1</v>
      </c>
      <c r="AD22" s="1">
        <v>0</v>
      </c>
      <c r="AE22" s="1">
        <v>0</v>
      </c>
      <c r="AF22" s="1">
        <v>0</v>
      </c>
      <c r="AG22" s="3">
        <v>0</v>
      </c>
    </row>
    <row r="23" spans="2:33">
      <c r="B23" s="1" t="s">
        <v>55</v>
      </c>
      <c r="C23" s="3" t="s">
        <v>56</v>
      </c>
      <c r="D23" s="1">
        <v>0</v>
      </c>
      <c r="E23" s="1">
        <v>1</v>
      </c>
      <c r="F23" s="1">
        <v>0</v>
      </c>
      <c r="G23" s="1">
        <v>0</v>
      </c>
      <c r="H23" s="1">
        <v>20</v>
      </c>
      <c r="I23" s="1">
        <v>0</v>
      </c>
      <c r="J23" s="1">
        <v>0</v>
      </c>
      <c r="K23" s="1">
        <v>6</v>
      </c>
      <c r="L23" s="1">
        <v>0</v>
      </c>
      <c r="M23" s="1">
        <v>0</v>
      </c>
      <c r="N23" s="1">
        <v>0</v>
      </c>
      <c r="O23" s="1">
        <v>0</v>
      </c>
      <c r="P23" s="1">
        <v>1</v>
      </c>
      <c r="Q23" s="1">
        <v>1</v>
      </c>
      <c r="R23" s="1">
        <v>2</v>
      </c>
      <c r="S23" s="1">
        <v>1</v>
      </c>
      <c r="T23" s="1">
        <v>0</v>
      </c>
      <c r="U23" s="1">
        <v>14</v>
      </c>
      <c r="V23" s="1">
        <v>0</v>
      </c>
      <c r="W23" s="1">
        <v>0</v>
      </c>
      <c r="X23" s="1">
        <v>1</v>
      </c>
      <c r="Y23" s="1">
        <v>1</v>
      </c>
      <c r="Z23" s="1">
        <v>0</v>
      </c>
      <c r="AA23" s="1">
        <v>0</v>
      </c>
      <c r="AB23" s="1">
        <v>1</v>
      </c>
      <c r="AC23" s="1">
        <v>1</v>
      </c>
      <c r="AD23" s="1">
        <v>10</v>
      </c>
      <c r="AE23" s="1">
        <v>2</v>
      </c>
      <c r="AF23" s="1">
        <v>0</v>
      </c>
      <c r="AG23" s="3">
        <v>1</v>
      </c>
    </row>
    <row r="24" spans="2:33">
      <c r="B24" s="1" t="s">
        <v>55</v>
      </c>
      <c r="C24" s="3" t="s">
        <v>57</v>
      </c>
      <c r="D24" s="1">
        <v>0</v>
      </c>
      <c r="E24" s="1">
        <v>0</v>
      </c>
      <c r="F24" s="1">
        <v>0</v>
      </c>
      <c r="G24" s="1">
        <v>0</v>
      </c>
      <c r="H24" s="1">
        <v>0</v>
      </c>
      <c r="I24" s="1">
        <v>0</v>
      </c>
      <c r="J24" s="1">
        <v>0</v>
      </c>
      <c r="K24" s="1">
        <v>0</v>
      </c>
      <c r="L24" s="1">
        <v>0</v>
      </c>
      <c r="M24" s="1">
        <v>0</v>
      </c>
      <c r="N24" s="1">
        <v>0</v>
      </c>
      <c r="O24" s="1">
        <v>5</v>
      </c>
      <c r="P24" s="1">
        <v>0</v>
      </c>
      <c r="Q24" s="1">
        <v>0</v>
      </c>
      <c r="R24" s="1">
        <v>0</v>
      </c>
      <c r="S24" s="1">
        <v>0</v>
      </c>
      <c r="T24" s="1">
        <v>0</v>
      </c>
      <c r="U24" s="1">
        <v>0</v>
      </c>
      <c r="V24" s="1">
        <v>0</v>
      </c>
      <c r="W24" s="1">
        <v>0</v>
      </c>
      <c r="X24" s="1">
        <v>3</v>
      </c>
      <c r="Y24" s="1">
        <v>0</v>
      </c>
      <c r="Z24" s="1">
        <v>0</v>
      </c>
      <c r="AA24" s="1">
        <v>0</v>
      </c>
      <c r="AB24" s="1">
        <v>0</v>
      </c>
      <c r="AC24" s="1">
        <v>0</v>
      </c>
      <c r="AD24" s="1">
        <v>0</v>
      </c>
      <c r="AE24" s="1">
        <v>0</v>
      </c>
      <c r="AF24" s="1">
        <v>0</v>
      </c>
      <c r="AG24" s="3">
        <v>0</v>
      </c>
    </row>
    <row r="25" spans="2:33">
      <c r="B25" s="1" t="s">
        <v>55</v>
      </c>
      <c r="C25" s="3" t="s">
        <v>58</v>
      </c>
      <c r="D25" s="1">
        <v>1</v>
      </c>
      <c r="E25" s="1">
        <v>15</v>
      </c>
      <c r="F25" s="1">
        <v>65</v>
      </c>
      <c r="G25" s="1">
        <v>4</v>
      </c>
      <c r="H25" s="1">
        <v>3</v>
      </c>
      <c r="I25" s="1">
        <v>50</v>
      </c>
      <c r="J25" s="1">
        <v>18</v>
      </c>
      <c r="K25" s="1">
        <v>1</v>
      </c>
      <c r="L25" s="1">
        <v>1</v>
      </c>
      <c r="M25" s="1">
        <v>0</v>
      </c>
      <c r="N25" s="1">
        <v>2</v>
      </c>
      <c r="O25" s="1">
        <v>1</v>
      </c>
      <c r="P25" s="1">
        <v>4</v>
      </c>
      <c r="Q25" s="1">
        <v>3</v>
      </c>
      <c r="R25" s="1">
        <v>10</v>
      </c>
      <c r="S25" s="1">
        <v>3</v>
      </c>
      <c r="T25" s="1">
        <v>2</v>
      </c>
      <c r="U25" s="1">
        <v>1</v>
      </c>
      <c r="V25" s="1">
        <v>1</v>
      </c>
      <c r="W25" s="1">
        <v>17</v>
      </c>
      <c r="X25" s="1">
        <v>96</v>
      </c>
      <c r="Y25" s="1">
        <v>1</v>
      </c>
      <c r="Z25" s="1">
        <v>8</v>
      </c>
      <c r="AA25" s="1">
        <v>12</v>
      </c>
      <c r="AB25" s="1">
        <v>1</v>
      </c>
      <c r="AC25" s="1">
        <v>4</v>
      </c>
      <c r="AD25" s="1">
        <v>5</v>
      </c>
      <c r="AE25" s="1">
        <v>192</v>
      </c>
      <c r="AF25" s="1">
        <v>1</v>
      </c>
      <c r="AG25" s="3">
        <v>1</v>
      </c>
    </row>
    <row r="26" spans="2:33">
      <c r="B26" s="1" t="s">
        <v>55</v>
      </c>
      <c r="C26" s="3" t="s">
        <v>67</v>
      </c>
      <c r="D26" s="1">
        <v>0</v>
      </c>
      <c r="E26" s="1">
        <v>0</v>
      </c>
      <c r="F26" s="1">
        <v>0</v>
      </c>
      <c r="G26" s="1">
        <v>0</v>
      </c>
      <c r="H26" s="1">
        <v>0</v>
      </c>
      <c r="I26" s="1">
        <v>0</v>
      </c>
      <c r="J26" s="1">
        <v>0</v>
      </c>
      <c r="K26" s="1">
        <v>1</v>
      </c>
      <c r="L26" s="1">
        <v>0</v>
      </c>
      <c r="M26" s="1">
        <v>0</v>
      </c>
      <c r="N26" s="1">
        <v>0</v>
      </c>
      <c r="O26" s="1">
        <v>0</v>
      </c>
      <c r="P26" s="1">
        <v>0</v>
      </c>
      <c r="Q26" s="1">
        <v>0</v>
      </c>
      <c r="R26" s="1">
        <v>0</v>
      </c>
      <c r="S26" s="1">
        <v>0</v>
      </c>
      <c r="T26" s="1">
        <v>0</v>
      </c>
      <c r="U26" s="1">
        <v>0</v>
      </c>
      <c r="V26" s="1">
        <v>0</v>
      </c>
      <c r="W26" s="1">
        <v>0</v>
      </c>
      <c r="X26" s="1">
        <v>0</v>
      </c>
      <c r="Y26" s="1">
        <v>0</v>
      </c>
      <c r="Z26" s="1">
        <v>0</v>
      </c>
      <c r="AA26" s="1">
        <v>0</v>
      </c>
      <c r="AB26" s="1">
        <v>0</v>
      </c>
      <c r="AC26" s="1">
        <v>0</v>
      </c>
      <c r="AD26" s="1">
        <v>0</v>
      </c>
      <c r="AE26" s="1">
        <v>0</v>
      </c>
      <c r="AF26" s="1">
        <v>0</v>
      </c>
      <c r="AG26" s="3">
        <v>0</v>
      </c>
    </row>
    <row r="27" spans="2:33">
      <c r="B27" s="1" t="s">
        <v>55</v>
      </c>
      <c r="C27" s="3" t="s">
        <v>69</v>
      </c>
      <c r="D27" s="1">
        <v>0</v>
      </c>
      <c r="E27" s="1">
        <v>0</v>
      </c>
      <c r="F27" s="1">
        <v>0</v>
      </c>
      <c r="G27" s="1">
        <v>0</v>
      </c>
      <c r="H27" s="1">
        <v>1</v>
      </c>
      <c r="I27" s="1">
        <v>0</v>
      </c>
      <c r="J27" s="1">
        <v>0</v>
      </c>
      <c r="K27" s="1">
        <v>0</v>
      </c>
      <c r="L27" s="1">
        <v>0</v>
      </c>
      <c r="M27" s="1">
        <v>0</v>
      </c>
      <c r="N27" s="1">
        <v>0</v>
      </c>
      <c r="O27" s="1">
        <v>0</v>
      </c>
      <c r="P27" s="1">
        <v>0</v>
      </c>
      <c r="Q27" s="1">
        <v>0</v>
      </c>
      <c r="R27" s="1">
        <v>0</v>
      </c>
      <c r="S27" s="1">
        <v>0</v>
      </c>
      <c r="T27" s="1">
        <v>0</v>
      </c>
      <c r="U27" s="1">
        <v>0</v>
      </c>
      <c r="V27" s="1">
        <v>0</v>
      </c>
      <c r="W27" s="1">
        <v>0</v>
      </c>
      <c r="X27" s="1">
        <v>0</v>
      </c>
      <c r="Y27" s="1">
        <v>0</v>
      </c>
      <c r="Z27" s="1">
        <v>0</v>
      </c>
      <c r="AA27" s="1">
        <v>0</v>
      </c>
      <c r="AB27" s="1">
        <v>0</v>
      </c>
      <c r="AC27" s="1">
        <v>0</v>
      </c>
      <c r="AD27" s="1">
        <v>0</v>
      </c>
      <c r="AE27" s="1">
        <v>0</v>
      </c>
      <c r="AF27" s="1">
        <v>0</v>
      </c>
      <c r="AG27" s="3">
        <v>0</v>
      </c>
    </row>
    <row r="28" spans="2:33">
      <c r="B28" s="1" t="s">
        <v>55</v>
      </c>
      <c r="C28" s="3" t="s">
        <v>97</v>
      </c>
      <c r="D28" s="1">
        <v>0</v>
      </c>
      <c r="E28" s="1">
        <v>0</v>
      </c>
      <c r="F28" s="1">
        <v>0</v>
      </c>
      <c r="G28" s="1">
        <v>0</v>
      </c>
      <c r="H28" s="1">
        <v>1</v>
      </c>
      <c r="I28" s="1">
        <v>0</v>
      </c>
      <c r="J28" s="1">
        <v>0</v>
      </c>
      <c r="K28" s="1">
        <v>0</v>
      </c>
      <c r="L28" s="1">
        <v>0</v>
      </c>
      <c r="M28" s="1">
        <v>0</v>
      </c>
      <c r="N28" s="1">
        <v>0</v>
      </c>
      <c r="O28" s="1">
        <v>0</v>
      </c>
      <c r="P28" s="1">
        <v>0</v>
      </c>
      <c r="Q28" s="1">
        <v>0</v>
      </c>
      <c r="R28" s="1">
        <v>1</v>
      </c>
      <c r="S28" s="1">
        <v>1</v>
      </c>
      <c r="T28" s="1">
        <v>0</v>
      </c>
      <c r="U28" s="1">
        <v>0</v>
      </c>
      <c r="V28" s="1">
        <v>0</v>
      </c>
      <c r="W28" s="1">
        <v>0</v>
      </c>
      <c r="X28" s="1">
        <v>0</v>
      </c>
      <c r="Y28" s="1">
        <v>3</v>
      </c>
      <c r="Z28" s="1">
        <v>0</v>
      </c>
      <c r="AA28" s="1">
        <v>0</v>
      </c>
      <c r="AB28" s="1">
        <v>0</v>
      </c>
      <c r="AC28" s="1">
        <v>1</v>
      </c>
      <c r="AD28" s="1">
        <v>0</v>
      </c>
      <c r="AE28" s="1">
        <v>0</v>
      </c>
      <c r="AF28" s="1">
        <v>0</v>
      </c>
      <c r="AG28" s="3">
        <v>0</v>
      </c>
    </row>
    <row r="29" spans="2:33">
      <c r="B29" s="1" t="s">
        <v>55</v>
      </c>
      <c r="C29" s="3" t="s">
        <v>98</v>
      </c>
      <c r="D29" s="1">
        <v>0</v>
      </c>
      <c r="E29" s="1">
        <v>0</v>
      </c>
      <c r="F29" s="1">
        <v>0</v>
      </c>
      <c r="G29" s="1">
        <v>0</v>
      </c>
      <c r="H29" s="1">
        <v>3</v>
      </c>
      <c r="I29" s="1">
        <v>0</v>
      </c>
      <c r="J29" s="1">
        <v>0</v>
      </c>
      <c r="K29" s="1">
        <v>4</v>
      </c>
      <c r="L29" s="1">
        <v>0</v>
      </c>
      <c r="M29" s="1">
        <v>0</v>
      </c>
      <c r="N29" s="1">
        <v>0</v>
      </c>
      <c r="O29" s="1">
        <v>0</v>
      </c>
      <c r="P29" s="1">
        <v>0</v>
      </c>
      <c r="Q29" s="1">
        <v>0</v>
      </c>
      <c r="R29" s="1">
        <v>0</v>
      </c>
      <c r="S29" s="1">
        <v>0</v>
      </c>
      <c r="T29" s="1">
        <v>0</v>
      </c>
      <c r="U29" s="1">
        <v>0</v>
      </c>
      <c r="V29" s="1">
        <v>0</v>
      </c>
      <c r="W29" s="1">
        <v>0</v>
      </c>
      <c r="X29" s="1">
        <v>0</v>
      </c>
      <c r="Y29" s="1">
        <v>0</v>
      </c>
      <c r="Z29" s="1">
        <v>0</v>
      </c>
      <c r="AA29" s="1">
        <v>0</v>
      </c>
      <c r="AB29" s="1">
        <v>0</v>
      </c>
      <c r="AC29" s="1">
        <v>0</v>
      </c>
      <c r="AD29" s="1">
        <v>0</v>
      </c>
      <c r="AE29" s="1">
        <v>0</v>
      </c>
      <c r="AF29" s="1">
        <v>0</v>
      </c>
      <c r="AG29" s="3">
        <v>0</v>
      </c>
    </row>
    <row r="30" spans="2:33">
      <c r="B30" s="1" t="s">
        <v>55</v>
      </c>
      <c r="C30" s="3" t="s">
        <v>100</v>
      </c>
      <c r="D30" s="1">
        <v>0</v>
      </c>
      <c r="E30" s="1">
        <v>0</v>
      </c>
      <c r="F30" s="1">
        <v>0</v>
      </c>
      <c r="G30" s="1">
        <v>0</v>
      </c>
      <c r="H30" s="1">
        <v>1</v>
      </c>
      <c r="I30" s="1">
        <v>0</v>
      </c>
      <c r="J30" s="1">
        <v>0</v>
      </c>
      <c r="K30" s="1">
        <v>0</v>
      </c>
      <c r="L30" s="1">
        <v>0</v>
      </c>
      <c r="M30" s="1">
        <v>0</v>
      </c>
      <c r="N30" s="1">
        <v>0</v>
      </c>
      <c r="O30" s="1">
        <v>0</v>
      </c>
      <c r="P30" s="1">
        <v>0</v>
      </c>
      <c r="Q30" s="1">
        <v>0</v>
      </c>
      <c r="R30" s="1">
        <v>0</v>
      </c>
      <c r="S30" s="1">
        <v>0</v>
      </c>
      <c r="T30" s="1">
        <v>0</v>
      </c>
      <c r="U30" s="1">
        <v>0</v>
      </c>
      <c r="V30" s="1">
        <v>0</v>
      </c>
      <c r="W30" s="1">
        <v>0</v>
      </c>
      <c r="X30" s="1">
        <v>0</v>
      </c>
      <c r="Y30" s="1">
        <v>0</v>
      </c>
      <c r="Z30" s="1">
        <v>0</v>
      </c>
      <c r="AA30" s="1">
        <v>0</v>
      </c>
      <c r="AB30" s="1">
        <v>0</v>
      </c>
      <c r="AC30" s="1">
        <v>0</v>
      </c>
      <c r="AD30" s="1">
        <v>0</v>
      </c>
      <c r="AE30" s="1">
        <v>0</v>
      </c>
      <c r="AF30" s="1">
        <v>0</v>
      </c>
      <c r="AG30" s="3">
        <v>0</v>
      </c>
    </row>
    <row r="31" spans="2:33">
      <c r="B31" s="1" t="s">
        <v>55</v>
      </c>
      <c r="C31" s="3" t="s">
        <v>101</v>
      </c>
      <c r="D31" s="1">
        <v>0</v>
      </c>
      <c r="E31" s="1">
        <v>0</v>
      </c>
      <c r="F31" s="1">
        <v>0</v>
      </c>
      <c r="G31" s="1">
        <v>0</v>
      </c>
      <c r="H31" s="1">
        <v>0</v>
      </c>
      <c r="I31" s="1">
        <v>1</v>
      </c>
      <c r="J31" s="1">
        <v>0</v>
      </c>
      <c r="K31" s="1">
        <v>0</v>
      </c>
      <c r="L31" s="1">
        <v>0</v>
      </c>
      <c r="M31" s="1">
        <v>0</v>
      </c>
      <c r="N31" s="1">
        <v>0</v>
      </c>
      <c r="O31" s="1">
        <v>1</v>
      </c>
      <c r="P31" s="1">
        <v>0</v>
      </c>
      <c r="Q31" s="1">
        <v>0</v>
      </c>
      <c r="R31" s="1">
        <v>0</v>
      </c>
      <c r="S31" s="1">
        <v>0</v>
      </c>
      <c r="T31" s="1">
        <v>0</v>
      </c>
      <c r="U31" s="1">
        <v>0</v>
      </c>
      <c r="V31" s="1">
        <v>0</v>
      </c>
      <c r="W31" s="1">
        <v>0</v>
      </c>
      <c r="X31" s="1">
        <v>0</v>
      </c>
      <c r="Y31" s="1">
        <v>8</v>
      </c>
      <c r="Z31" s="1">
        <v>0</v>
      </c>
      <c r="AA31" s="1">
        <v>0</v>
      </c>
      <c r="AB31" s="1">
        <v>0</v>
      </c>
      <c r="AC31" s="1">
        <v>0</v>
      </c>
      <c r="AD31" s="1">
        <v>0</v>
      </c>
      <c r="AE31" s="1">
        <v>0</v>
      </c>
      <c r="AF31" s="1">
        <v>0</v>
      </c>
      <c r="AG31" s="3">
        <v>0</v>
      </c>
    </row>
    <row r="32" spans="2:33">
      <c r="B32" s="1" t="s">
        <v>48</v>
      </c>
      <c r="C32" s="3" t="s">
        <v>49</v>
      </c>
      <c r="D32" s="1">
        <v>0</v>
      </c>
      <c r="E32" s="1">
        <v>7</v>
      </c>
      <c r="F32" s="1">
        <v>11</v>
      </c>
      <c r="G32" s="1">
        <v>0</v>
      </c>
      <c r="H32" s="1">
        <v>0</v>
      </c>
      <c r="I32" s="1">
        <v>0</v>
      </c>
      <c r="J32" s="1">
        <v>2</v>
      </c>
      <c r="K32" s="1">
        <v>0</v>
      </c>
      <c r="L32" s="1">
        <v>0</v>
      </c>
      <c r="M32" s="1">
        <v>0</v>
      </c>
      <c r="N32" s="1">
        <v>0</v>
      </c>
      <c r="O32" s="1">
        <v>0</v>
      </c>
      <c r="P32" s="1">
        <v>0</v>
      </c>
      <c r="Q32" s="1">
        <v>0</v>
      </c>
      <c r="R32" s="1">
        <v>0</v>
      </c>
      <c r="S32" s="1">
        <v>6</v>
      </c>
      <c r="T32" s="1">
        <v>9</v>
      </c>
      <c r="U32" s="1">
        <v>0</v>
      </c>
      <c r="V32" s="1">
        <v>0</v>
      </c>
      <c r="W32" s="1">
        <v>0</v>
      </c>
      <c r="X32" s="1">
        <v>0</v>
      </c>
      <c r="Y32" s="1">
        <v>0</v>
      </c>
      <c r="Z32" s="1">
        <v>0</v>
      </c>
      <c r="AA32" s="1">
        <v>0</v>
      </c>
      <c r="AB32" s="1">
        <v>0</v>
      </c>
      <c r="AC32" s="1">
        <v>0</v>
      </c>
      <c r="AD32" s="1">
        <v>0</v>
      </c>
      <c r="AE32" s="1">
        <v>0</v>
      </c>
      <c r="AF32" s="1">
        <v>0</v>
      </c>
      <c r="AG32" s="3">
        <v>0</v>
      </c>
    </row>
    <row r="33" spans="2:33">
      <c r="B33" s="1" t="s">
        <v>48</v>
      </c>
      <c r="C33" s="3" t="s">
        <v>52</v>
      </c>
      <c r="D33" s="1">
        <v>1</v>
      </c>
      <c r="E33" s="1">
        <v>21</v>
      </c>
      <c r="F33" s="1">
        <v>0</v>
      </c>
      <c r="G33" s="1">
        <v>0</v>
      </c>
      <c r="H33" s="1">
        <v>0</v>
      </c>
      <c r="I33" s="1">
        <v>0</v>
      </c>
      <c r="J33" s="1">
        <v>2</v>
      </c>
      <c r="K33" s="1">
        <v>0</v>
      </c>
      <c r="L33" s="1">
        <v>0</v>
      </c>
      <c r="M33" s="1">
        <v>0</v>
      </c>
      <c r="N33" s="1">
        <v>0</v>
      </c>
      <c r="O33" s="1">
        <v>0</v>
      </c>
      <c r="P33" s="1">
        <v>0</v>
      </c>
      <c r="Q33" s="1">
        <v>11</v>
      </c>
      <c r="R33" s="1">
        <v>1</v>
      </c>
      <c r="S33" s="1">
        <v>0</v>
      </c>
      <c r="T33" s="1">
        <v>0</v>
      </c>
      <c r="U33" s="1">
        <v>0</v>
      </c>
      <c r="V33" s="1">
        <v>1</v>
      </c>
      <c r="W33" s="1">
        <v>0</v>
      </c>
      <c r="X33" s="1">
        <v>1</v>
      </c>
      <c r="Y33" s="1">
        <v>0</v>
      </c>
      <c r="Z33" s="1">
        <v>0</v>
      </c>
      <c r="AA33" s="1">
        <v>0</v>
      </c>
      <c r="AB33" s="1">
        <v>0</v>
      </c>
      <c r="AC33" s="1">
        <v>0</v>
      </c>
      <c r="AD33" s="1">
        <v>0</v>
      </c>
      <c r="AE33" s="1">
        <v>0</v>
      </c>
      <c r="AF33" s="1">
        <v>0</v>
      </c>
      <c r="AG33" s="3">
        <v>0</v>
      </c>
    </row>
    <row r="34" spans="2:33">
      <c r="B34" s="1" t="s">
        <v>48</v>
      </c>
      <c r="C34" s="3" t="s">
        <v>68</v>
      </c>
      <c r="D34" s="1">
        <v>0</v>
      </c>
      <c r="E34" s="1">
        <v>0</v>
      </c>
      <c r="F34" s="1">
        <v>1</v>
      </c>
      <c r="G34" s="1">
        <v>0</v>
      </c>
      <c r="H34" s="1">
        <v>0</v>
      </c>
      <c r="I34" s="1">
        <v>0</v>
      </c>
      <c r="J34" s="1">
        <v>0</v>
      </c>
      <c r="K34" s="1">
        <v>0</v>
      </c>
      <c r="L34" s="1">
        <v>0</v>
      </c>
      <c r="M34" s="1">
        <v>0</v>
      </c>
      <c r="N34" s="1">
        <v>0</v>
      </c>
      <c r="O34" s="1">
        <v>0</v>
      </c>
      <c r="P34" s="1">
        <v>0</v>
      </c>
      <c r="Q34" s="1">
        <v>0</v>
      </c>
      <c r="R34" s="1">
        <v>0</v>
      </c>
      <c r="S34" s="1">
        <v>0</v>
      </c>
      <c r="T34" s="1">
        <v>0</v>
      </c>
      <c r="U34" s="1">
        <v>0</v>
      </c>
      <c r="V34" s="1">
        <v>0</v>
      </c>
      <c r="W34" s="1">
        <v>0</v>
      </c>
      <c r="X34" s="1">
        <v>0</v>
      </c>
      <c r="Y34" s="1">
        <v>0</v>
      </c>
      <c r="Z34" s="1">
        <v>0</v>
      </c>
      <c r="AA34" s="1">
        <v>0</v>
      </c>
      <c r="AB34" s="1">
        <v>0</v>
      </c>
      <c r="AC34" s="1">
        <v>0</v>
      </c>
      <c r="AD34" s="1">
        <v>0</v>
      </c>
      <c r="AE34" s="1">
        <v>0</v>
      </c>
      <c r="AF34" s="1">
        <v>0</v>
      </c>
      <c r="AG34" s="3">
        <v>0</v>
      </c>
    </row>
    <row r="35" spans="2:33">
      <c r="B35" s="1" t="s">
        <v>48</v>
      </c>
      <c r="C35" s="3" t="s">
        <v>73</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22</v>
      </c>
      <c r="X35" s="1">
        <v>0</v>
      </c>
      <c r="Y35" s="1">
        <v>0</v>
      </c>
      <c r="Z35" s="1">
        <v>0</v>
      </c>
      <c r="AA35" s="1">
        <v>0</v>
      </c>
      <c r="AB35" s="1">
        <v>0</v>
      </c>
      <c r="AC35" s="1">
        <v>0</v>
      </c>
      <c r="AD35" s="1">
        <v>0</v>
      </c>
      <c r="AE35" s="1">
        <v>0</v>
      </c>
      <c r="AF35" s="1">
        <v>0</v>
      </c>
      <c r="AG35" s="3">
        <v>0</v>
      </c>
    </row>
    <row r="36" spans="2:33">
      <c r="B36" s="1" t="s">
        <v>48</v>
      </c>
      <c r="C36" s="3" t="s">
        <v>78</v>
      </c>
      <c r="D36" s="1">
        <v>0</v>
      </c>
      <c r="E36" s="1">
        <v>3</v>
      </c>
      <c r="F36" s="1">
        <v>0</v>
      </c>
      <c r="G36" s="1">
        <v>0</v>
      </c>
      <c r="H36" s="1">
        <v>0</v>
      </c>
      <c r="I36" s="1">
        <v>0</v>
      </c>
      <c r="J36" s="1">
        <v>0</v>
      </c>
      <c r="K36" s="1">
        <v>0</v>
      </c>
      <c r="L36" s="1">
        <v>0</v>
      </c>
      <c r="M36" s="1">
        <v>0</v>
      </c>
      <c r="N36" s="1">
        <v>0</v>
      </c>
      <c r="O36" s="1">
        <v>0</v>
      </c>
      <c r="P36" s="1">
        <v>0</v>
      </c>
      <c r="Q36" s="1">
        <v>8</v>
      </c>
      <c r="R36" s="1">
        <v>0</v>
      </c>
      <c r="S36" s="1">
        <v>0</v>
      </c>
      <c r="T36" s="1">
        <v>0</v>
      </c>
      <c r="U36" s="1">
        <v>0</v>
      </c>
      <c r="V36" s="1">
        <v>0</v>
      </c>
      <c r="W36" s="1">
        <v>0</v>
      </c>
      <c r="X36" s="1">
        <v>0</v>
      </c>
      <c r="Y36" s="1">
        <v>0</v>
      </c>
      <c r="Z36" s="1">
        <v>0</v>
      </c>
      <c r="AA36" s="1">
        <v>0</v>
      </c>
      <c r="AB36" s="1">
        <v>0</v>
      </c>
      <c r="AC36" s="1">
        <v>0</v>
      </c>
      <c r="AD36" s="1">
        <v>0</v>
      </c>
      <c r="AE36" s="1">
        <v>0</v>
      </c>
      <c r="AF36" s="1">
        <v>0</v>
      </c>
      <c r="AG36" s="3">
        <v>0</v>
      </c>
    </row>
    <row r="37" spans="2:33">
      <c r="B37" s="1" t="s">
        <v>48</v>
      </c>
      <c r="C37" s="3" t="s">
        <v>80</v>
      </c>
      <c r="D37" s="1">
        <v>0</v>
      </c>
      <c r="E37" s="1">
        <v>0</v>
      </c>
      <c r="F37" s="1">
        <v>0</v>
      </c>
      <c r="G37" s="1">
        <v>0</v>
      </c>
      <c r="H37" s="1">
        <v>0</v>
      </c>
      <c r="I37" s="1">
        <v>0</v>
      </c>
      <c r="J37" s="1">
        <v>0</v>
      </c>
      <c r="K37" s="1">
        <v>0</v>
      </c>
      <c r="L37" s="1">
        <v>0</v>
      </c>
      <c r="M37" s="1">
        <v>0</v>
      </c>
      <c r="N37" s="1">
        <v>0</v>
      </c>
      <c r="O37" s="1">
        <v>0</v>
      </c>
      <c r="P37" s="1">
        <v>0</v>
      </c>
      <c r="Q37" s="1">
        <v>0</v>
      </c>
      <c r="R37" s="1">
        <v>0</v>
      </c>
      <c r="S37" s="1">
        <v>1</v>
      </c>
      <c r="T37" s="1">
        <v>0</v>
      </c>
      <c r="U37" s="1">
        <v>0</v>
      </c>
      <c r="V37" s="1">
        <v>0</v>
      </c>
      <c r="W37" s="1">
        <v>0</v>
      </c>
      <c r="X37" s="1">
        <v>0</v>
      </c>
      <c r="Y37" s="1">
        <v>0</v>
      </c>
      <c r="Z37" s="1">
        <v>0</v>
      </c>
      <c r="AA37" s="1">
        <v>0</v>
      </c>
      <c r="AB37" s="1">
        <v>0</v>
      </c>
      <c r="AC37" s="1">
        <v>0</v>
      </c>
      <c r="AD37" s="1">
        <v>0</v>
      </c>
      <c r="AE37" s="1">
        <v>0</v>
      </c>
      <c r="AF37" s="1">
        <v>0</v>
      </c>
      <c r="AG37" s="3">
        <v>0</v>
      </c>
    </row>
    <row r="38" spans="2:33">
      <c r="B38" s="1" t="s">
        <v>60</v>
      </c>
      <c r="C38" s="3" t="s">
        <v>61</v>
      </c>
      <c r="D38" s="1">
        <v>3</v>
      </c>
      <c r="E38" s="1">
        <v>5</v>
      </c>
      <c r="F38" s="1">
        <v>4</v>
      </c>
      <c r="G38" s="1">
        <v>4</v>
      </c>
      <c r="H38" s="1">
        <v>0</v>
      </c>
      <c r="I38" s="1">
        <v>0</v>
      </c>
      <c r="J38" s="1">
        <v>0</v>
      </c>
      <c r="K38" s="1">
        <v>0</v>
      </c>
      <c r="L38" s="1">
        <v>266</v>
      </c>
      <c r="M38" s="1">
        <v>0</v>
      </c>
      <c r="N38" s="1">
        <v>0</v>
      </c>
      <c r="O38" s="1">
        <v>1</v>
      </c>
      <c r="P38" s="1">
        <v>0</v>
      </c>
      <c r="Q38" s="1">
        <v>0</v>
      </c>
      <c r="R38" s="1">
        <v>9</v>
      </c>
      <c r="S38" s="1">
        <v>1</v>
      </c>
      <c r="T38" s="1">
        <v>7</v>
      </c>
      <c r="U38" s="1">
        <v>0</v>
      </c>
      <c r="V38" s="1">
        <v>1</v>
      </c>
      <c r="W38" s="1">
        <v>1</v>
      </c>
      <c r="X38" s="1">
        <v>9</v>
      </c>
      <c r="Y38" s="1">
        <v>0</v>
      </c>
      <c r="Z38" s="1">
        <v>0</v>
      </c>
      <c r="AA38" s="1">
        <v>0</v>
      </c>
      <c r="AB38" s="1">
        <v>0</v>
      </c>
      <c r="AC38" s="1">
        <v>3</v>
      </c>
      <c r="AD38" s="1">
        <v>2</v>
      </c>
      <c r="AE38" s="1">
        <v>0</v>
      </c>
      <c r="AF38" s="1">
        <v>0</v>
      </c>
      <c r="AG38" s="3">
        <v>1</v>
      </c>
    </row>
    <row r="39" spans="2:33">
      <c r="B39" s="1" t="s">
        <v>60</v>
      </c>
      <c r="C39" s="3" t="s">
        <v>86</v>
      </c>
      <c r="D39" s="1">
        <v>0</v>
      </c>
      <c r="E39" s="1">
        <v>0</v>
      </c>
      <c r="F39" s="1">
        <v>0</v>
      </c>
      <c r="G39" s="1">
        <v>0</v>
      </c>
      <c r="H39" s="1">
        <v>0</v>
      </c>
      <c r="I39" s="1">
        <v>0</v>
      </c>
      <c r="J39" s="1">
        <v>0</v>
      </c>
      <c r="K39" s="1">
        <v>0</v>
      </c>
      <c r="L39" s="1">
        <v>0</v>
      </c>
      <c r="M39" s="1">
        <v>0</v>
      </c>
      <c r="N39" s="1">
        <v>0</v>
      </c>
      <c r="O39" s="1">
        <v>0</v>
      </c>
      <c r="P39" s="1">
        <v>0</v>
      </c>
      <c r="Q39" s="1">
        <v>0</v>
      </c>
      <c r="R39" s="1">
        <v>0</v>
      </c>
      <c r="S39" s="1">
        <v>0</v>
      </c>
      <c r="T39" s="1">
        <v>1</v>
      </c>
      <c r="U39" s="1">
        <v>0</v>
      </c>
      <c r="V39" s="1">
        <v>0</v>
      </c>
      <c r="W39" s="1">
        <v>0</v>
      </c>
      <c r="X39" s="1">
        <v>0</v>
      </c>
      <c r="Y39" s="1">
        <v>0</v>
      </c>
      <c r="Z39" s="1">
        <v>0</v>
      </c>
      <c r="AA39" s="1">
        <v>0</v>
      </c>
      <c r="AB39" s="1">
        <v>0</v>
      </c>
      <c r="AC39" s="1">
        <v>0</v>
      </c>
      <c r="AD39" s="1">
        <v>0</v>
      </c>
      <c r="AE39" s="1">
        <v>0</v>
      </c>
      <c r="AF39" s="1">
        <v>0</v>
      </c>
      <c r="AG39" s="3">
        <v>0</v>
      </c>
    </row>
    <row r="40" spans="2:33">
      <c r="B40" s="1" t="s">
        <v>60</v>
      </c>
      <c r="C40" s="3" t="s">
        <v>87</v>
      </c>
      <c r="D40" s="1">
        <v>0</v>
      </c>
      <c r="E40" s="1">
        <v>0</v>
      </c>
      <c r="F40" s="1">
        <v>0</v>
      </c>
      <c r="G40" s="1">
        <v>0</v>
      </c>
      <c r="H40" s="1">
        <v>0</v>
      </c>
      <c r="I40" s="1">
        <v>0</v>
      </c>
      <c r="J40" s="1">
        <v>0</v>
      </c>
      <c r="K40" s="1">
        <v>0</v>
      </c>
      <c r="L40" s="1">
        <v>0</v>
      </c>
      <c r="M40" s="1">
        <v>0</v>
      </c>
      <c r="N40" s="1">
        <v>0</v>
      </c>
      <c r="O40" s="1">
        <v>0</v>
      </c>
      <c r="P40" s="1">
        <v>1</v>
      </c>
      <c r="Q40" s="1">
        <v>0</v>
      </c>
      <c r="R40" s="1">
        <v>0</v>
      </c>
      <c r="S40" s="1">
        <v>1</v>
      </c>
      <c r="T40" s="1">
        <v>0</v>
      </c>
      <c r="U40" s="1">
        <v>0</v>
      </c>
      <c r="V40" s="1">
        <v>0</v>
      </c>
      <c r="W40" s="1">
        <v>0</v>
      </c>
      <c r="X40" s="1">
        <v>0</v>
      </c>
      <c r="Y40" s="1">
        <v>0</v>
      </c>
      <c r="Z40" s="1">
        <v>0</v>
      </c>
      <c r="AA40" s="1">
        <v>0</v>
      </c>
      <c r="AB40" s="1">
        <v>0</v>
      </c>
      <c r="AC40" s="1">
        <v>0</v>
      </c>
      <c r="AD40" s="1">
        <v>0</v>
      </c>
      <c r="AE40" s="1">
        <v>0</v>
      </c>
      <c r="AF40" s="1">
        <v>0</v>
      </c>
      <c r="AG40" s="3">
        <v>0</v>
      </c>
    </row>
    <row r="41" spans="2:33">
      <c r="B41" s="1" t="s">
        <v>60</v>
      </c>
      <c r="C41" s="3" t="s">
        <v>91</v>
      </c>
      <c r="D41" s="1">
        <v>0</v>
      </c>
      <c r="E41" s="1">
        <v>0</v>
      </c>
      <c r="F41" s="1">
        <v>27</v>
      </c>
      <c r="G41" s="1">
        <v>0</v>
      </c>
      <c r="H41" s="1">
        <v>0</v>
      </c>
      <c r="I41" s="1">
        <v>0</v>
      </c>
      <c r="J41" s="1">
        <v>0</v>
      </c>
      <c r="K41" s="1">
        <v>0</v>
      </c>
      <c r="L41" s="1">
        <v>0</v>
      </c>
      <c r="M41" s="1">
        <v>0</v>
      </c>
      <c r="N41" s="1">
        <v>0</v>
      </c>
      <c r="O41" s="1">
        <v>0</v>
      </c>
      <c r="P41" s="1">
        <v>0</v>
      </c>
      <c r="Q41" s="1">
        <v>0</v>
      </c>
      <c r="R41" s="1">
        <v>0</v>
      </c>
      <c r="S41" s="1">
        <v>1</v>
      </c>
      <c r="T41" s="1">
        <v>0</v>
      </c>
      <c r="U41" s="1">
        <v>0</v>
      </c>
      <c r="V41" s="1">
        <v>0</v>
      </c>
      <c r="W41" s="1">
        <v>0</v>
      </c>
      <c r="X41" s="1">
        <v>0</v>
      </c>
      <c r="Y41" s="1">
        <v>0</v>
      </c>
      <c r="Z41" s="1">
        <v>0</v>
      </c>
      <c r="AA41" s="1">
        <v>0</v>
      </c>
      <c r="AB41" s="1">
        <v>0</v>
      </c>
      <c r="AC41" s="1">
        <v>0</v>
      </c>
      <c r="AD41" s="1">
        <v>0</v>
      </c>
      <c r="AE41" s="1">
        <v>0</v>
      </c>
      <c r="AF41" s="1">
        <v>0</v>
      </c>
      <c r="AG41" s="3">
        <v>0</v>
      </c>
    </row>
    <row r="42" spans="2:33">
      <c r="B42" s="1" t="s">
        <v>62</v>
      </c>
      <c r="C42" s="3" t="s">
        <v>63</v>
      </c>
      <c r="D42" s="1">
        <v>0</v>
      </c>
      <c r="E42" s="1">
        <v>0</v>
      </c>
      <c r="F42" s="1">
        <v>1</v>
      </c>
      <c r="G42" s="1">
        <v>0</v>
      </c>
      <c r="H42" s="1">
        <v>0</v>
      </c>
      <c r="I42" s="1">
        <v>0</v>
      </c>
      <c r="J42" s="1">
        <v>0</v>
      </c>
      <c r="K42" s="1">
        <v>0</v>
      </c>
      <c r="L42" s="1">
        <v>0</v>
      </c>
      <c r="M42" s="1">
        <v>0</v>
      </c>
      <c r="N42" s="1">
        <v>0</v>
      </c>
      <c r="O42" s="1">
        <v>1</v>
      </c>
      <c r="P42" s="1">
        <v>1</v>
      </c>
      <c r="Q42" s="1">
        <v>0</v>
      </c>
      <c r="R42" s="1">
        <v>0</v>
      </c>
      <c r="S42" s="1">
        <v>0</v>
      </c>
      <c r="T42" s="1">
        <v>0</v>
      </c>
      <c r="U42" s="1">
        <v>0</v>
      </c>
      <c r="V42" s="1">
        <v>0</v>
      </c>
      <c r="W42" s="1">
        <v>0</v>
      </c>
      <c r="X42" s="1">
        <v>0</v>
      </c>
      <c r="Y42" s="1">
        <v>0</v>
      </c>
      <c r="Z42" s="1">
        <v>0</v>
      </c>
      <c r="AA42" s="1">
        <v>0</v>
      </c>
      <c r="AB42" s="1">
        <v>0</v>
      </c>
      <c r="AC42" s="1">
        <v>0</v>
      </c>
      <c r="AD42" s="1">
        <v>0</v>
      </c>
      <c r="AE42" s="1">
        <v>0</v>
      </c>
      <c r="AF42" s="1">
        <v>0</v>
      </c>
      <c r="AG42" s="3">
        <v>0</v>
      </c>
    </row>
    <row r="43" spans="2:33">
      <c r="B43" s="1" t="s">
        <v>45</v>
      </c>
      <c r="C43" s="3" t="s">
        <v>46</v>
      </c>
      <c r="D43" s="1">
        <v>0</v>
      </c>
      <c r="E43" s="1">
        <v>0</v>
      </c>
      <c r="F43" s="1">
        <v>11</v>
      </c>
      <c r="G43" s="1">
        <v>0</v>
      </c>
      <c r="H43" s="1">
        <v>0</v>
      </c>
      <c r="I43" s="1">
        <v>0</v>
      </c>
      <c r="J43" s="1">
        <v>0</v>
      </c>
      <c r="K43" s="1">
        <v>0</v>
      </c>
      <c r="L43" s="1">
        <v>0</v>
      </c>
      <c r="M43" s="1">
        <v>0</v>
      </c>
      <c r="N43" s="1">
        <v>0</v>
      </c>
      <c r="O43" s="1">
        <v>0</v>
      </c>
      <c r="P43" s="1">
        <v>0</v>
      </c>
      <c r="Q43" s="1">
        <v>1</v>
      </c>
      <c r="R43" s="1">
        <v>0</v>
      </c>
      <c r="S43" s="1">
        <v>0</v>
      </c>
      <c r="T43" s="1">
        <v>0</v>
      </c>
      <c r="U43" s="1">
        <v>0</v>
      </c>
      <c r="V43" s="1">
        <v>0</v>
      </c>
      <c r="W43" s="1">
        <v>0</v>
      </c>
      <c r="X43" s="1">
        <v>0</v>
      </c>
      <c r="Y43" s="1">
        <v>0</v>
      </c>
      <c r="Z43" s="1">
        <v>0</v>
      </c>
      <c r="AA43" s="1">
        <v>0</v>
      </c>
      <c r="AB43" s="1">
        <v>0</v>
      </c>
      <c r="AC43" s="1">
        <v>0</v>
      </c>
      <c r="AD43" s="1">
        <v>0</v>
      </c>
      <c r="AE43" s="1">
        <v>0</v>
      </c>
      <c r="AF43" s="1">
        <v>0</v>
      </c>
      <c r="AG43" s="3">
        <v>0</v>
      </c>
    </row>
    <row r="44" spans="2:33">
      <c r="B44" s="1" t="s">
        <v>45</v>
      </c>
      <c r="C44" s="3" t="s">
        <v>50</v>
      </c>
      <c r="D44" s="1">
        <v>0</v>
      </c>
      <c r="E44" s="1">
        <v>0</v>
      </c>
      <c r="F44" s="1">
        <v>2</v>
      </c>
      <c r="G44" s="1">
        <v>4</v>
      </c>
      <c r="H44" s="1">
        <v>2</v>
      </c>
      <c r="I44" s="1">
        <v>0</v>
      </c>
      <c r="J44" s="1">
        <v>0</v>
      </c>
      <c r="K44" s="1">
        <v>0</v>
      </c>
      <c r="L44" s="1">
        <v>0</v>
      </c>
      <c r="M44" s="1">
        <v>0</v>
      </c>
      <c r="N44" s="1">
        <v>63</v>
      </c>
      <c r="O44" s="1">
        <v>2</v>
      </c>
      <c r="P44" s="1">
        <v>0</v>
      </c>
      <c r="Q44" s="1">
        <v>0</v>
      </c>
      <c r="R44" s="1">
        <v>2</v>
      </c>
      <c r="S44" s="1">
        <v>6</v>
      </c>
      <c r="T44" s="1">
        <v>7</v>
      </c>
      <c r="U44" s="1">
        <v>0</v>
      </c>
      <c r="V44" s="1">
        <v>0</v>
      </c>
      <c r="W44" s="1">
        <v>0</v>
      </c>
      <c r="X44" s="1">
        <v>0</v>
      </c>
      <c r="Y44" s="1">
        <v>2</v>
      </c>
      <c r="Z44" s="1">
        <v>0</v>
      </c>
      <c r="AA44" s="1">
        <v>5</v>
      </c>
      <c r="AB44" s="1">
        <v>0</v>
      </c>
      <c r="AC44" s="1">
        <v>0</v>
      </c>
      <c r="AD44" s="1">
        <v>0</v>
      </c>
      <c r="AE44" s="1">
        <v>0</v>
      </c>
      <c r="AF44" s="1">
        <v>0</v>
      </c>
      <c r="AG44" s="3">
        <v>0</v>
      </c>
    </row>
    <row r="45" spans="2:33">
      <c r="B45" s="1" t="s">
        <v>45</v>
      </c>
      <c r="C45" s="3" t="s">
        <v>51</v>
      </c>
      <c r="D45" s="1">
        <v>1</v>
      </c>
      <c r="E45" s="1">
        <v>0</v>
      </c>
      <c r="F45" s="1">
        <v>1</v>
      </c>
      <c r="G45" s="1">
        <v>0</v>
      </c>
      <c r="H45" s="1">
        <v>32</v>
      </c>
      <c r="I45" s="1">
        <v>3</v>
      </c>
      <c r="J45" s="1">
        <v>0</v>
      </c>
      <c r="K45" s="1">
        <v>0</v>
      </c>
      <c r="L45" s="1">
        <v>0</v>
      </c>
      <c r="M45" s="1">
        <v>0</v>
      </c>
      <c r="N45" s="1">
        <v>0</v>
      </c>
      <c r="O45" s="1">
        <v>1</v>
      </c>
      <c r="P45" s="1">
        <v>0</v>
      </c>
      <c r="Q45" s="1">
        <v>1</v>
      </c>
      <c r="R45" s="1">
        <v>12</v>
      </c>
      <c r="S45" s="1">
        <v>0</v>
      </c>
      <c r="T45" s="1">
        <v>4</v>
      </c>
      <c r="U45" s="1">
        <v>1</v>
      </c>
      <c r="V45" s="1">
        <v>0</v>
      </c>
      <c r="W45" s="1">
        <v>0</v>
      </c>
      <c r="X45" s="1">
        <v>0</v>
      </c>
      <c r="Y45" s="1">
        <v>0</v>
      </c>
      <c r="Z45" s="1">
        <v>0</v>
      </c>
      <c r="AA45" s="1">
        <v>1</v>
      </c>
      <c r="AB45" s="1">
        <v>0</v>
      </c>
      <c r="AC45" s="1">
        <v>22</v>
      </c>
      <c r="AD45" s="1">
        <v>7</v>
      </c>
      <c r="AE45" s="1">
        <v>30</v>
      </c>
      <c r="AF45" s="1">
        <v>0</v>
      </c>
      <c r="AG45" s="3">
        <v>1</v>
      </c>
    </row>
    <row r="46" spans="2:33">
      <c r="B46" s="1" t="s">
        <v>45</v>
      </c>
      <c r="C46" s="3" t="s">
        <v>81</v>
      </c>
      <c r="D46" s="1">
        <v>0</v>
      </c>
      <c r="E46" s="1">
        <v>0</v>
      </c>
      <c r="F46" s="1">
        <v>3</v>
      </c>
      <c r="G46" s="1">
        <v>0</v>
      </c>
      <c r="H46" s="1">
        <v>4</v>
      </c>
      <c r="I46" s="1">
        <v>10</v>
      </c>
      <c r="J46" s="1">
        <v>1</v>
      </c>
      <c r="K46" s="1">
        <v>0</v>
      </c>
      <c r="L46" s="1">
        <v>0</v>
      </c>
      <c r="M46" s="1">
        <v>0</v>
      </c>
      <c r="N46" s="1">
        <v>0</v>
      </c>
      <c r="O46" s="1">
        <v>0</v>
      </c>
      <c r="P46" s="1">
        <v>0</v>
      </c>
      <c r="Q46" s="1">
        <v>0</v>
      </c>
      <c r="R46" s="1">
        <v>2</v>
      </c>
      <c r="S46" s="1">
        <v>3</v>
      </c>
      <c r="T46" s="1">
        <v>66</v>
      </c>
      <c r="U46" s="1">
        <v>0</v>
      </c>
      <c r="V46" s="1">
        <v>0</v>
      </c>
      <c r="W46" s="1">
        <v>3</v>
      </c>
      <c r="X46" s="1">
        <v>0</v>
      </c>
      <c r="Y46" s="1">
        <v>5</v>
      </c>
      <c r="Z46" s="1">
        <v>0</v>
      </c>
      <c r="AA46" s="1">
        <v>0</v>
      </c>
      <c r="AB46" s="1">
        <v>0</v>
      </c>
      <c r="AC46" s="1">
        <v>1</v>
      </c>
      <c r="AD46" s="1">
        <v>4</v>
      </c>
      <c r="AE46" s="1">
        <v>0</v>
      </c>
      <c r="AF46" s="1">
        <v>5</v>
      </c>
      <c r="AG46" s="3">
        <v>0</v>
      </c>
    </row>
    <row r="47" spans="2:33">
      <c r="B47" s="1" t="s">
        <v>45</v>
      </c>
      <c r="C47" s="3" t="s">
        <v>89</v>
      </c>
      <c r="D47" s="1">
        <v>2</v>
      </c>
      <c r="E47" s="1">
        <v>0</v>
      </c>
      <c r="F47" s="1">
        <v>1</v>
      </c>
      <c r="G47" s="1">
        <v>0</v>
      </c>
      <c r="H47" s="1">
        <v>0</v>
      </c>
      <c r="I47" s="1">
        <v>1</v>
      </c>
      <c r="J47" s="1">
        <v>0</v>
      </c>
      <c r="K47" s="1">
        <v>0</v>
      </c>
      <c r="L47" s="1">
        <v>0</v>
      </c>
      <c r="M47" s="1">
        <v>90</v>
      </c>
      <c r="N47" s="1">
        <v>0</v>
      </c>
      <c r="O47" s="1">
        <v>0</v>
      </c>
      <c r="P47" s="1">
        <v>0</v>
      </c>
      <c r="Q47" s="1">
        <v>0</v>
      </c>
      <c r="R47" s="1">
        <v>1</v>
      </c>
      <c r="S47" s="1">
        <v>4</v>
      </c>
      <c r="T47" s="1">
        <v>5</v>
      </c>
      <c r="U47" s="1">
        <v>0</v>
      </c>
      <c r="V47" s="1">
        <v>0</v>
      </c>
      <c r="W47" s="1">
        <v>0</v>
      </c>
      <c r="X47" s="1">
        <v>0</v>
      </c>
      <c r="Y47" s="1">
        <v>1</v>
      </c>
      <c r="Z47" s="1">
        <v>0</v>
      </c>
      <c r="AA47" s="1">
        <v>0</v>
      </c>
      <c r="AB47" s="1">
        <v>4</v>
      </c>
      <c r="AC47" s="1">
        <v>5</v>
      </c>
      <c r="AD47" s="1">
        <v>40</v>
      </c>
      <c r="AE47" s="1">
        <v>8</v>
      </c>
      <c r="AF47" s="1">
        <v>0</v>
      </c>
      <c r="AG47" s="3">
        <v>0</v>
      </c>
    </row>
    <row r="48" spans="2:33">
      <c r="B48" s="1" t="s">
        <v>45</v>
      </c>
      <c r="C48" s="3" t="s">
        <v>90</v>
      </c>
      <c r="D48" s="1">
        <v>0</v>
      </c>
      <c r="E48" s="1">
        <v>0</v>
      </c>
      <c r="F48" s="1">
        <v>1</v>
      </c>
      <c r="G48" s="1">
        <v>0</v>
      </c>
      <c r="H48" s="1">
        <v>0</v>
      </c>
      <c r="I48" s="1">
        <v>11</v>
      </c>
      <c r="J48" s="1">
        <v>0</v>
      </c>
      <c r="K48" s="1">
        <v>0</v>
      </c>
      <c r="L48" s="1">
        <v>1</v>
      </c>
      <c r="M48" s="1">
        <v>86</v>
      </c>
      <c r="N48" s="1">
        <v>0</v>
      </c>
      <c r="O48" s="1">
        <v>0</v>
      </c>
      <c r="P48" s="1">
        <v>0</v>
      </c>
      <c r="Q48" s="1">
        <v>45</v>
      </c>
      <c r="R48" s="1">
        <v>1</v>
      </c>
      <c r="S48" s="1">
        <v>0</v>
      </c>
      <c r="T48" s="1">
        <v>40</v>
      </c>
      <c r="U48" s="1">
        <v>38</v>
      </c>
      <c r="V48" s="1">
        <v>0</v>
      </c>
      <c r="W48" s="1">
        <v>0</v>
      </c>
      <c r="X48" s="1">
        <v>0</v>
      </c>
      <c r="Y48" s="1">
        <v>1</v>
      </c>
      <c r="Z48" s="1">
        <v>0</v>
      </c>
      <c r="AA48" s="1">
        <v>44</v>
      </c>
      <c r="AB48" s="1">
        <v>1</v>
      </c>
      <c r="AC48" s="1">
        <v>0</v>
      </c>
      <c r="AD48" s="1">
        <v>8</v>
      </c>
      <c r="AE48" s="1">
        <v>0</v>
      </c>
      <c r="AF48" s="1">
        <v>51</v>
      </c>
      <c r="AG48" s="3">
        <v>1</v>
      </c>
    </row>
    <row r="49" spans="2:33">
      <c r="B49" s="1" t="s">
        <v>45</v>
      </c>
      <c r="C49" s="3" t="s">
        <v>93</v>
      </c>
      <c r="D49" s="1">
        <v>0</v>
      </c>
      <c r="E49" s="1">
        <v>0</v>
      </c>
      <c r="F49" s="1">
        <v>2</v>
      </c>
      <c r="G49" s="1">
        <v>0</v>
      </c>
      <c r="H49" s="1">
        <v>0</v>
      </c>
      <c r="I49" s="1">
        <v>0</v>
      </c>
      <c r="J49" s="1">
        <v>0</v>
      </c>
      <c r="K49" s="1">
        <v>0</v>
      </c>
      <c r="L49" s="1">
        <v>0</v>
      </c>
      <c r="M49" s="1">
        <v>0</v>
      </c>
      <c r="N49" s="1">
        <v>0</v>
      </c>
      <c r="O49" s="1">
        <v>0</v>
      </c>
      <c r="P49" s="1">
        <v>0</v>
      </c>
      <c r="Q49" s="1">
        <v>0</v>
      </c>
      <c r="R49" s="1">
        <v>0</v>
      </c>
      <c r="S49" s="1">
        <v>0</v>
      </c>
      <c r="T49" s="1">
        <v>0</v>
      </c>
      <c r="U49" s="1">
        <v>0</v>
      </c>
      <c r="V49" s="1">
        <v>0</v>
      </c>
      <c r="W49" s="1">
        <v>0</v>
      </c>
      <c r="X49" s="1">
        <v>0</v>
      </c>
      <c r="Y49" s="1">
        <v>0</v>
      </c>
      <c r="Z49" s="1">
        <v>0</v>
      </c>
      <c r="AA49" s="1">
        <v>0</v>
      </c>
      <c r="AB49" s="1">
        <v>0</v>
      </c>
      <c r="AC49" s="1">
        <v>0</v>
      </c>
      <c r="AD49" s="1">
        <v>0</v>
      </c>
      <c r="AE49" s="1">
        <v>0</v>
      </c>
      <c r="AF49" s="1">
        <v>0</v>
      </c>
      <c r="AG49" s="3">
        <v>0</v>
      </c>
    </row>
    <row r="50" spans="2:33">
      <c r="B50" s="1" t="s">
        <v>45</v>
      </c>
      <c r="C50" s="3" t="s">
        <v>103</v>
      </c>
      <c r="D50" s="1">
        <v>0</v>
      </c>
      <c r="E50" s="1">
        <v>0</v>
      </c>
      <c r="F50" s="1">
        <v>6</v>
      </c>
      <c r="G50" s="1">
        <v>0</v>
      </c>
      <c r="H50" s="1">
        <v>2</v>
      </c>
      <c r="I50" s="1">
        <v>20</v>
      </c>
      <c r="J50" s="1">
        <v>0</v>
      </c>
      <c r="K50" s="1">
        <v>0</v>
      </c>
      <c r="L50" s="1">
        <v>0</v>
      </c>
      <c r="M50" s="1">
        <v>0</v>
      </c>
      <c r="N50" s="1">
        <v>0</v>
      </c>
      <c r="O50" s="1">
        <v>0</v>
      </c>
      <c r="P50" s="1">
        <v>0</v>
      </c>
      <c r="Q50" s="1">
        <v>0</v>
      </c>
      <c r="R50" s="1">
        <v>4</v>
      </c>
      <c r="S50" s="1">
        <v>6</v>
      </c>
      <c r="T50" s="1">
        <v>2</v>
      </c>
      <c r="U50" s="1">
        <v>0</v>
      </c>
      <c r="V50" s="1">
        <v>0</v>
      </c>
      <c r="W50" s="1">
        <v>0</v>
      </c>
      <c r="X50" s="1">
        <v>0</v>
      </c>
      <c r="Y50" s="1">
        <v>0</v>
      </c>
      <c r="Z50" s="1">
        <v>0</v>
      </c>
      <c r="AA50" s="1">
        <v>5</v>
      </c>
      <c r="AB50" s="1">
        <v>0</v>
      </c>
      <c r="AC50" s="1">
        <v>0</v>
      </c>
      <c r="AD50" s="1">
        <v>0</v>
      </c>
      <c r="AE50" s="1">
        <v>0</v>
      </c>
      <c r="AF50" s="1">
        <v>0</v>
      </c>
      <c r="AG50" s="3">
        <v>0</v>
      </c>
    </row>
    <row r="51" spans="2:33">
      <c r="B51" s="1" t="s">
        <v>41</v>
      </c>
      <c r="C51" s="3" t="s">
        <v>42</v>
      </c>
      <c r="D51" s="1">
        <v>0</v>
      </c>
      <c r="E51" s="1">
        <v>0</v>
      </c>
      <c r="F51" s="1">
        <v>0</v>
      </c>
      <c r="G51" s="1">
        <v>0</v>
      </c>
      <c r="H51" s="1">
        <v>0</v>
      </c>
      <c r="I51" s="1">
        <v>0</v>
      </c>
      <c r="J51" s="1">
        <v>0</v>
      </c>
      <c r="K51" s="1">
        <v>0</v>
      </c>
      <c r="L51" s="1">
        <v>0</v>
      </c>
      <c r="M51" s="1">
        <v>0</v>
      </c>
      <c r="N51" s="1">
        <v>0</v>
      </c>
      <c r="O51" s="1">
        <v>0</v>
      </c>
      <c r="P51" s="1">
        <v>0</v>
      </c>
      <c r="Q51" s="1">
        <v>1</v>
      </c>
      <c r="R51" s="1">
        <v>0</v>
      </c>
      <c r="S51" s="1">
        <v>0</v>
      </c>
      <c r="T51" s="1">
        <v>0</v>
      </c>
      <c r="U51" s="1">
        <v>0</v>
      </c>
      <c r="V51" s="1">
        <v>0</v>
      </c>
      <c r="W51" s="1">
        <v>0</v>
      </c>
      <c r="X51" s="1">
        <v>0</v>
      </c>
      <c r="Y51" s="1">
        <v>0</v>
      </c>
      <c r="Z51" s="1">
        <v>0</v>
      </c>
      <c r="AA51" s="1">
        <v>0</v>
      </c>
      <c r="AB51" s="1">
        <v>0</v>
      </c>
      <c r="AC51" s="1">
        <v>0</v>
      </c>
      <c r="AD51" s="1">
        <v>0</v>
      </c>
      <c r="AE51" s="1">
        <v>0</v>
      </c>
      <c r="AF51" s="1">
        <v>0</v>
      </c>
      <c r="AG51" s="3">
        <v>0</v>
      </c>
    </row>
    <row r="52" spans="2:33">
      <c r="B52" s="1" t="s">
        <v>41</v>
      </c>
      <c r="C52" s="3" t="s">
        <v>59</v>
      </c>
      <c r="D52" s="1">
        <v>2</v>
      </c>
      <c r="E52" s="1">
        <v>1</v>
      </c>
      <c r="F52" s="1">
        <v>4</v>
      </c>
      <c r="G52" s="1">
        <v>0</v>
      </c>
      <c r="H52" s="1">
        <v>0</v>
      </c>
      <c r="I52" s="1">
        <v>0</v>
      </c>
      <c r="J52" s="1">
        <v>7</v>
      </c>
      <c r="K52" s="1">
        <v>1</v>
      </c>
      <c r="L52" s="1">
        <v>2</v>
      </c>
      <c r="M52" s="1">
        <v>3</v>
      </c>
      <c r="N52" s="1">
        <v>1</v>
      </c>
      <c r="O52" s="1">
        <v>0</v>
      </c>
      <c r="P52" s="1">
        <v>0</v>
      </c>
      <c r="Q52" s="1">
        <v>19</v>
      </c>
      <c r="R52" s="1">
        <v>4</v>
      </c>
      <c r="S52" s="1">
        <v>29</v>
      </c>
      <c r="T52" s="1">
        <v>11</v>
      </c>
      <c r="U52" s="1">
        <v>0</v>
      </c>
      <c r="V52" s="1">
        <v>0</v>
      </c>
      <c r="W52" s="1">
        <v>0</v>
      </c>
      <c r="X52" s="1">
        <v>3</v>
      </c>
      <c r="Y52" s="1">
        <v>4</v>
      </c>
      <c r="Z52" s="1">
        <v>0</v>
      </c>
      <c r="AA52" s="1">
        <v>0</v>
      </c>
      <c r="AB52" s="1">
        <v>1</v>
      </c>
      <c r="AC52" s="1">
        <v>2</v>
      </c>
      <c r="AD52" s="1">
        <v>0</v>
      </c>
      <c r="AE52" s="1">
        <v>0</v>
      </c>
      <c r="AF52" s="1">
        <v>0</v>
      </c>
      <c r="AG52" s="3">
        <v>0</v>
      </c>
    </row>
    <row r="53" spans="2:33">
      <c r="B53" s="1" t="s">
        <v>41</v>
      </c>
      <c r="C53" s="3" t="s">
        <v>71</v>
      </c>
      <c r="D53" s="1">
        <v>0</v>
      </c>
      <c r="E53" s="1">
        <v>2</v>
      </c>
      <c r="F53" s="1">
        <v>0</v>
      </c>
      <c r="G53" s="1">
        <v>0</v>
      </c>
      <c r="H53" s="1">
        <v>0</v>
      </c>
      <c r="I53" s="1">
        <v>0</v>
      </c>
      <c r="J53" s="1">
        <v>0</v>
      </c>
      <c r="K53" s="1">
        <v>0</v>
      </c>
      <c r="L53" s="1">
        <v>0</v>
      </c>
      <c r="M53" s="1">
        <v>0</v>
      </c>
      <c r="N53" s="1">
        <v>0</v>
      </c>
      <c r="O53" s="1">
        <v>0</v>
      </c>
      <c r="P53" s="1">
        <v>0</v>
      </c>
      <c r="Q53" s="1">
        <v>0</v>
      </c>
      <c r="R53" s="1">
        <v>1</v>
      </c>
      <c r="S53" s="1">
        <v>0</v>
      </c>
      <c r="T53" s="1">
        <v>0</v>
      </c>
      <c r="U53" s="1">
        <v>0</v>
      </c>
      <c r="V53" s="1">
        <v>0</v>
      </c>
      <c r="W53" s="1">
        <v>0</v>
      </c>
      <c r="X53" s="1">
        <v>0</v>
      </c>
      <c r="Y53" s="1">
        <v>0</v>
      </c>
      <c r="Z53" s="1">
        <v>0</v>
      </c>
      <c r="AA53" s="1">
        <v>0</v>
      </c>
      <c r="AB53" s="1">
        <v>0</v>
      </c>
      <c r="AC53" s="1">
        <v>0</v>
      </c>
      <c r="AD53" s="1">
        <v>0</v>
      </c>
      <c r="AE53" s="1">
        <v>0</v>
      </c>
      <c r="AF53" s="1">
        <v>0</v>
      </c>
      <c r="AG53" s="3">
        <v>0</v>
      </c>
    </row>
    <row r="54" spans="2:33">
      <c r="B54" s="1" t="s">
        <v>41</v>
      </c>
      <c r="C54" s="3" t="s">
        <v>79</v>
      </c>
      <c r="D54" s="1">
        <v>0</v>
      </c>
      <c r="E54" s="1">
        <v>0</v>
      </c>
      <c r="F54" s="1">
        <v>0</v>
      </c>
      <c r="G54" s="1">
        <v>0</v>
      </c>
      <c r="H54" s="1">
        <v>0</v>
      </c>
      <c r="I54" s="1">
        <v>0</v>
      </c>
      <c r="J54" s="1">
        <v>1</v>
      </c>
      <c r="K54" s="1">
        <v>0</v>
      </c>
      <c r="L54" s="1">
        <v>0</v>
      </c>
      <c r="M54" s="1">
        <v>0</v>
      </c>
      <c r="N54" s="1">
        <v>0</v>
      </c>
      <c r="O54" s="1">
        <v>0</v>
      </c>
      <c r="P54" s="1">
        <v>0</v>
      </c>
      <c r="Q54" s="1">
        <v>20</v>
      </c>
      <c r="R54" s="1">
        <v>2</v>
      </c>
      <c r="S54" s="1">
        <v>8</v>
      </c>
      <c r="T54" s="1">
        <v>3</v>
      </c>
      <c r="U54" s="1">
        <v>0</v>
      </c>
      <c r="V54" s="1">
        <v>1</v>
      </c>
      <c r="W54" s="1">
        <v>0</v>
      </c>
      <c r="X54" s="1">
        <v>0</v>
      </c>
      <c r="Y54" s="1">
        <v>0</v>
      </c>
      <c r="Z54" s="1">
        <v>0</v>
      </c>
      <c r="AA54" s="1">
        <v>0</v>
      </c>
      <c r="AB54" s="1">
        <v>5</v>
      </c>
      <c r="AC54" s="1">
        <v>0</v>
      </c>
      <c r="AD54" s="1">
        <v>1</v>
      </c>
      <c r="AE54" s="1">
        <v>0</v>
      </c>
      <c r="AF54" s="1">
        <v>0</v>
      </c>
      <c r="AG54" s="3">
        <v>0</v>
      </c>
    </row>
    <row r="55" spans="2:33">
      <c r="B55" s="1" t="s">
        <v>84</v>
      </c>
      <c r="C55" s="3" t="s">
        <v>85</v>
      </c>
      <c r="D55" s="1">
        <v>0</v>
      </c>
      <c r="E55" s="1">
        <v>1</v>
      </c>
      <c r="F55" s="1">
        <v>1</v>
      </c>
      <c r="G55" s="1">
        <v>0</v>
      </c>
      <c r="H55" s="1">
        <v>0</v>
      </c>
      <c r="I55" s="1">
        <v>0</v>
      </c>
      <c r="J55" s="1">
        <v>0</v>
      </c>
      <c r="K55" s="1">
        <v>0</v>
      </c>
      <c r="L55" s="1">
        <v>0</v>
      </c>
      <c r="M55" s="1">
        <v>0</v>
      </c>
      <c r="N55" s="1">
        <v>0</v>
      </c>
      <c r="O55" s="1">
        <v>0</v>
      </c>
      <c r="P55" s="1">
        <v>0</v>
      </c>
      <c r="Q55" s="1">
        <v>0</v>
      </c>
      <c r="R55" s="1">
        <v>0</v>
      </c>
      <c r="S55" s="1">
        <v>0</v>
      </c>
      <c r="T55" s="1">
        <v>0</v>
      </c>
      <c r="U55" s="1">
        <v>0</v>
      </c>
      <c r="V55" s="1">
        <v>0</v>
      </c>
      <c r="W55" s="1">
        <v>0</v>
      </c>
      <c r="X55" s="1">
        <v>0</v>
      </c>
      <c r="Y55" s="1">
        <v>0</v>
      </c>
      <c r="Z55" s="1">
        <v>0</v>
      </c>
      <c r="AA55" s="1">
        <v>0</v>
      </c>
      <c r="AB55" s="1">
        <v>0</v>
      </c>
      <c r="AC55" s="1">
        <v>0</v>
      </c>
      <c r="AD55" s="1">
        <v>0</v>
      </c>
      <c r="AE55" s="1">
        <v>0</v>
      </c>
      <c r="AF55" s="1">
        <v>0</v>
      </c>
      <c r="AG55" s="3">
        <v>0</v>
      </c>
    </row>
    <row r="56" spans="2:33">
      <c r="B56" s="1" t="s">
        <v>84</v>
      </c>
      <c r="C56" s="3" t="s">
        <v>88</v>
      </c>
      <c r="D56" s="1">
        <v>0</v>
      </c>
      <c r="E56" s="1">
        <v>3</v>
      </c>
      <c r="F56" s="1">
        <v>0</v>
      </c>
      <c r="G56" s="1">
        <v>0</v>
      </c>
      <c r="H56" s="1">
        <v>0</v>
      </c>
      <c r="I56" s="1">
        <v>0</v>
      </c>
      <c r="J56" s="1">
        <v>0</v>
      </c>
      <c r="K56" s="1">
        <v>0</v>
      </c>
      <c r="L56" s="1">
        <v>0</v>
      </c>
      <c r="M56" s="1">
        <v>0</v>
      </c>
      <c r="N56" s="1">
        <v>0</v>
      </c>
      <c r="O56" s="1">
        <v>0</v>
      </c>
      <c r="P56" s="1">
        <v>0</v>
      </c>
      <c r="Q56" s="1">
        <v>0</v>
      </c>
      <c r="R56" s="1">
        <v>0</v>
      </c>
      <c r="S56" s="1">
        <v>0</v>
      </c>
      <c r="T56" s="1">
        <v>0</v>
      </c>
      <c r="U56" s="1">
        <v>0</v>
      </c>
      <c r="V56" s="1">
        <v>0</v>
      </c>
      <c r="W56" s="1">
        <v>0</v>
      </c>
      <c r="X56" s="1">
        <v>0</v>
      </c>
      <c r="Y56" s="1">
        <v>0</v>
      </c>
      <c r="Z56" s="1">
        <v>0</v>
      </c>
      <c r="AA56" s="1">
        <v>0</v>
      </c>
      <c r="AB56" s="1">
        <v>0</v>
      </c>
      <c r="AC56" s="1">
        <v>0</v>
      </c>
      <c r="AD56" s="1">
        <v>0</v>
      </c>
      <c r="AE56" s="1">
        <v>0</v>
      </c>
      <c r="AF56" s="1">
        <v>0</v>
      </c>
      <c r="AG56" s="3">
        <v>0</v>
      </c>
    </row>
    <row r="57" spans="2:33">
      <c r="B57" s="1" t="s">
        <v>84</v>
      </c>
      <c r="C57" s="3" t="s">
        <v>92</v>
      </c>
      <c r="D57" s="1">
        <v>0</v>
      </c>
      <c r="E57" s="1">
        <v>0</v>
      </c>
      <c r="F57" s="1">
        <v>1</v>
      </c>
      <c r="G57" s="1">
        <v>0</v>
      </c>
      <c r="H57" s="1">
        <v>0</v>
      </c>
      <c r="I57" s="1">
        <v>0</v>
      </c>
      <c r="J57" s="1">
        <v>0</v>
      </c>
      <c r="K57" s="1">
        <v>0</v>
      </c>
      <c r="L57" s="1">
        <v>0</v>
      </c>
      <c r="M57" s="1">
        <v>0</v>
      </c>
      <c r="N57" s="1">
        <v>0</v>
      </c>
      <c r="O57" s="1">
        <v>0</v>
      </c>
      <c r="P57" s="1">
        <v>0</v>
      </c>
      <c r="Q57" s="1">
        <v>0</v>
      </c>
      <c r="R57" s="1">
        <v>0</v>
      </c>
      <c r="S57" s="1">
        <v>0</v>
      </c>
      <c r="T57" s="1">
        <v>0</v>
      </c>
      <c r="U57" s="1">
        <v>0</v>
      </c>
      <c r="V57" s="1">
        <v>0</v>
      </c>
      <c r="W57" s="1">
        <v>0</v>
      </c>
      <c r="X57" s="1">
        <v>0</v>
      </c>
      <c r="Y57" s="1">
        <v>0</v>
      </c>
      <c r="Z57" s="1">
        <v>0</v>
      </c>
      <c r="AA57" s="1">
        <v>0</v>
      </c>
      <c r="AB57" s="1">
        <v>0</v>
      </c>
      <c r="AC57" s="1">
        <v>0</v>
      </c>
      <c r="AD57" s="1">
        <v>0</v>
      </c>
      <c r="AE57" s="1">
        <v>0</v>
      </c>
      <c r="AF57" s="1">
        <v>0</v>
      </c>
      <c r="AG57" s="3">
        <v>0</v>
      </c>
    </row>
    <row r="58" spans="2:33">
      <c r="B58" s="1" t="s">
        <v>84</v>
      </c>
      <c r="C58" s="3" t="s">
        <v>95</v>
      </c>
      <c r="D58" s="1">
        <v>0</v>
      </c>
      <c r="E58" s="1">
        <v>0</v>
      </c>
      <c r="F58" s="1">
        <v>2</v>
      </c>
      <c r="G58" s="1">
        <v>0</v>
      </c>
      <c r="H58" s="1">
        <v>0</v>
      </c>
      <c r="I58" s="1">
        <v>0</v>
      </c>
      <c r="J58" s="1">
        <v>0</v>
      </c>
      <c r="K58" s="1">
        <v>0</v>
      </c>
      <c r="L58" s="1">
        <v>0</v>
      </c>
      <c r="M58" s="1">
        <v>0</v>
      </c>
      <c r="N58" s="1">
        <v>0</v>
      </c>
      <c r="O58" s="1">
        <v>0</v>
      </c>
      <c r="P58" s="1">
        <v>0</v>
      </c>
      <c r="Q58" s="1">
        <v>0</v>
      </c>
      <c r="R58" s="1">
        <v>0</v>
      </c>
      <c r="S58" s="1">
        <v>0</v>
      </c>
      <c r="T58" s="1">
        <v>0</v>
      </c>
      <c r="U58" s="1">
        <v>0</v>
      </c>
      <c r="V58" s="1">
        <v>0</v>
      </c>
      <c r="W58" s="1">
        <v>0</v>
      </c>
      <c r="X58" s="1">
        <v>0</v>
      </c>
      <c r="Y58" s="1">
        <v>0</v>
      </c>
      <c r="Z58" s="1">
        <v>0</v>
      </c>
      <c r="AA58" s="1">
        <v>0</v>
      </c>
      <c r="AB58" s="1">
        <v>0</v>
      </c>
      <c r="AC58" s="1">
        <v>0</v>
      </c>
      <c r="AD58" s="1">
        <v>0</v>
      </c>
      <c r="AE58" s="1">
        <v>0</v>
      </c>
      <c r="AF58" s="1">
        <v>0</v>
      </c>
      <c r="AG58" s="3">
        <v>0</v>
      </c>
    </row>
    <row r="59" spans="2:33">
      <c r="B59" s="2" t="s">
        <v>84</v>
      </c>
      <c r="C59" s="5" t="s">
        <v>102</v>
      </c>
      <c r="D59" s="4">
        <v>0</v>
      </c>
      <c r="E59" s="2">
        <v>0</v>
      </c>
      <c r="F59" s="2">
        <v>0</v>
      </c>
      <c r="G59" s="2">
        <v>0</v>
      </c>
      <c r="H59" s="2">
        <v>0</v>
      </c>
      <c r="I59" s="2">
        <v>0</v>
      </c>
      <c r="J59" s="2">
        <v>0</v>
      </c>
      <c r="K59" s="2">
        <v>0</v>
      </c>
      <c r="L59" s="2">
        <v>0</v>
      </c>
      <c r="M59" s="2">
        <v>0</v>
      </c>
      <c r="N59" s="2">
        <v>0</v>
      </c>
      <c r="O59" s="2">
        <v>0</v>
      </c>
      <c r="P59" s="2">
        <v>0</v>
      </c>
      <c r="Q59" s="2">
        <v>0</v>
      </c>
      <c r="R59" s="2">
        <v>1</v>
      </c>
      <c r="S59" s="2">
        <v>0</v>
      </c>
      <c r="T59" s="2">
        <v>0</v>
      </c>
      <c r="U59" s="2">
        <v>0</v>
      </c>
      <c r="V59" s="2">
        <v>0</v>
      </c>
      <c r="W59" s="2">
        <v>0</v>
      </c>
      <c r="X59" s="2">
        <v>0</v>
      </c>
      <c r="Y59" s="2">
        <v>0</v>
      </c>
      <c r="Z59" s="2">
        <v>0</v>
      </c>
      <c r="AA59" s="2">
        <v>0</v>
      </c>
      <c r="AB59" s="2">
        <v>0</v>
      </c>
      <c r="AC59" s="2">
        <v>0</v>
      </c>
      <c r="AD59" s="2">
        <v>0</v>
      </c>
      <c r="AE59" s="2">
        <v>0</v>
      </c>
      <c r="AF59" s="2">
        <v>0</v>
      </c>
      <c r="AG59" s="5">
        <v>0</v>
      </c>
    </row>
  </sheetData>
  <sortState ref="B2:AG56">
    <sortCondition ref="B2:B56"/>
    <sortCondition ref="C2:C56"/>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S1</vt:lpstr>
      <vt:lpstr>Table S2</vt:lpstr>
      <vt:lpstr>Table S3</vt:lpstr>
    </vt:vector>
  </TitlesOfParts>
  <Company>University of Leeds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Hassall</dc:creator>
  <cp:lastModifiedBy>Chris Hassall</cp:lastModifiedBy>
  <dcterms:created xsi:type="dcterms:W3CDTF">2014-04-17T14:15:43Z</dcterms:created>
  <dcterms:modified xsi:type="dcterms:W3CDTF">2014-08-20T00:52:26Z</dcterms:modified>
</cp:coreProperties>
</file>