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kitsuniyal/Documents/Thesis/Cost of TB/final data/upload data_repository/"/>
    </mc:Choice>
  </mc:AlternateContent>
  <xr:revisionPtr revIDLastSave="0" documentId="13_ncr:1_{A323D2C6-FA6C-694B-904F-1C80234541E2}" xr6:coauthVersionLast="36" xr6:coauthVersionMax="36" xr10:uidLastSave="{00000000-0000-0000-0000-000000000000}"/>
  <bookViews>
    <workbookView xWindow="0" yWindow="0" windowWidth="25600" windowHeight="16000" activeTab="1" xr2:uid="{A8EB7D82-2E34-6144-B8D2-EE2EA470EF16}"/>
  </bookViews>
  <sheets>
    <sheet name="pre-diagnostic" sheetId="1" r:id="rId1"/>
    <sheet name="details_104_grand" sheetId="8" r:id="rId2"/>
    <sheet name="post diagnostic" sheetId="2" r:id="rId3"/>
    <sheet name="continuation" sheetId="3" r:id="rId4"/>
    <sheet name="Intensive" sheetId="4" r:id="rId5"/>
    <sheet name="grand" sheetId="5" r:id="rId6"/>
    <sheet name="HC approach" sheetId="6" r:id="rId7"/>
    <sheet name="outputbased" sheetId="7" r:id="rId8"/>
  </sheets>
  <externalReferences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11" i="5" l="1"/>
  <c r="AP111" i="5"/>
  <c r="AO111" i="5"/>
  <c r="AN111" i="5"/>
  <c r="AM111" i="5"/>
  <c r="F111" i="5"/>
  <c r="AQ110" i="5"/>
  <c r="AP110" i="5"/>
  <c r="AO110" i="5"/>
  <c r="AN110" i="5"/>
  <c r="AM110" i="5"/>
  <c r="F110" i="5"/>
  <c r="AQ109" i="5"/>
  <c r="AP109" i="5"/>
  <c r="AO109" i="5"/>
  <c r="AN109" i="5"/>
  <c r="AM109" i="5"/>
  <c r="F109" i="5"/>
  <c r="AQ108" i="5"/>
  <c r="AP108" i="5"/>
  <c r="AO108" i="5"/>
  <c r="AN108" i="5"/>
  <c r="AM108" i="5"/>
  <c r="F108" i="5"/>
  <c r="AQ107" i="5"/>
  <c r="AP107" i="5"/>
  <c r="AO107" i="5"/>
  <c r="AN107" i="5"/>
  <c r="AM107" i="5"/>
  <c r="F107" i="5"/>
  <c r="AQ106" i="5"/>
  <c r="AP106" i="5"/>
  <c r="AO106" i="5"/>
  <c r="AN106" i="5"/>
  <c r="AM106" i="5"/>
  <c r="F106" i="5"/>
  <c r="AQ105" i="5"/>
  <c r="AP105" i="5"/>
  <c r="AO105" i="5"/>
  <c r="AN105" i="5"/>
  <c r="AM105" i="5"/>
  <c r="F105" i="5"/>
  <c r="AQ104" i="5"/>
  <c r="AP104" i="5"/>
  <c r="AO104" i="5"/>
  <c r="AN104" i="5"/>
  <c r="AM104" i="5"/>
  <c r="F104" i="5"/>
  <c r="AQ103" i="5"/>
  <c r="AP103" i="5"/>
  <c r="AO103" i="5"/>
  <c r="AN103" i="5"/>
  <c r="AM103" i="5"/>
  <c r="F103" i="5"/>
  <c r="AQ102" i="5"/>
  <c r="AP102" i="5"/>
  <c r="AO102" i="5"/>
  <c r="AN102" i="5"/>
  <c r="AM102" i="5"/>
  <c r="F102" i="5"/>
  <c r="AQ101" i="5"/>
  <c r="AP101" i="5"/>
  <c r="AO101" i="5"/>
  <c r="AN101" i="5"/>
  <c r="AM101" i="5"/>
  <c r="F101" i="5"/>
  <c r="AQ100" i="5"/>
  <c r="AP100" i="5"/>
  <c r="AO100" i="5"/>
  <c r="AN100" i="5"/>
  <c r="AM100" i="5"/>
  <c r="F100" i="5"/>
  <c r="AQ99" i="5"/>
  <c r="AP99" i="5"/>
  <c r="AO99" i="5"/>
  <c r="AN99" i="5"/>
  <c r="AM99" i="5"/>
  <c r="F99" i="5"/>
  <c r="AQ98" i="5"/>
  <c r="AP98" i="5"/>
  <c r="AO98" i="5"/>
  <c r="AN98" i="5"/>
  <c r="AM98" i="5"/>
  <c r="F98" i="5"/>
  <c r="AQ97" i="5"/>
  <c r="AP97" i="5"/>
  <c r="AO97" i="5"/>
  <c r="AN97" i="5"/>
  <c r="AM97" i="5"/>
  <c r="F97" i="5"/>
  <c r="AQ96" i="5"/>
  <c r="AP96" i="5"/>
  <c r="AO96" i="5"/>
  <c r="AN96" i="5"/>
  <c r="AM96" i="5"/>
  <c r="F96" i="5"/>
  <c r="AQ95" i="5"/>
  <c r="AP95" i="5"/>
  <c r="AO95" i="5"/>
  <c r="AN95" i="5"/>
  <c r="AM95" i="5"/>
  <c r="F95" i="5"/>
  <c r="AQ94" i="5"/>
  <c r="AP94" i="5"/>
  <c r="AO94" i="5"/>
  <c r="AN94" i="5"/>
  <c r="AM94" i="5"/>
  <c r="F94" i="5"/>
  <c r="AQ93" i="5"/>
  <c r="AP93" i="5"/>
  <c r="AO93" i="5"/>
  <c r="AN93" i="5"/>
  <c r="AM93" i="5"/>
  <c r="F93" i="5"/>
  <c r="AQ92" i="5"/>
  <c r="AP92" i="5"/>
  <c r="AO92" i="5"/>
  <c r="AN92" i="5"/>
  <c r="AM92" i="5"/>
  <c r="F92" i="5"/>
  <c r="AQ91" i="5"/>
  <c r="AP91" i="5"/>
  <c r="AO91" i="5"/>
  <c r="AN91" i="5"/>
  <c r="AM91" i="5"/>
  <c r="F91" i="5"/>
  <c r="AQ90" i="5"/>
  <c r="AP90" i="5"/>
  <c r="AO90" i="5"/>
  <c r="AN90" i="5"/>
  <c r="AM90" i="5"/>
  <c r="F90" i="5"/>
  <c r="AQ89" i="5"/>
  <c r="AP89" i="5"/>
  <c r="AO89" i="5"/>
  <c r="AN89" i="5"/>
  <c r="AM89" i="5"/>
  <c r="F89" i="5"/>
  <c r="AQ88" i="5"/>
  <c r="AP88" i="5"/>
  <c r="AO88" i="5"/>
  <c r="AN88" i="5"/>
  <c r="AM88" i="5"/>
  <c r="F88" i="5"/>
  <c r="AQ87" i="5"/>
  <c r="AP87" i="5"/>
  <c r="AO87" i="5"/>
  <c r="AN87" i="5"/>
  <c r="AM87" i="5"/>
  <c r="F87" i="5"/>
  <c r="AQ86" i="5"/>
  <c r="AP86" i="5"/>
  <c r="AO86" i="5"/>
  <c r="AN86" i="5"/>
  <c r="AM86" i="5"/>
  <c r="F86" i="5"/>
  <c r="AQ85" i="5"/>
  <c r="AP85" i="5"/>
  <c r="AO85" i="5"/>
  <c r="AN85" i="5"/>
  <c r="AM85" i="5"/>
  <c r="F85" i="5"/>
  <c r="AQ84" i="5"/>
  <c r="AP84" i="5"/>
  <c r="AO84" i="5"/>
  <c r="AN84" i="5"/>
  <c r="AM84" i="5"/>
  <c r="F84" i="5"/>
  <c r="AQ83" i="5"/>
  <c r="AP83" i="5"/>
  <c r="AO83" i="5"/>
  <c r="AN83" i="5"/>
  <c r="AM83" i="5"/>
  <c r="F83" i="5"/>
  <c r="AQ82" i="5"/>
  <c r="AP82" i="5"/>
  <c r="AO82" i="5"/>
  <c r="AN82" i="5"/>
  <c r="AM82" i="5"/>
  <c r="F82" i="5"/>
  <c r="AQ81" i="5"/>
  <c r="AP81" i="5"/>
  <c r="AO81" i="5"/>
  <c r="AN81" i="5"/>
  <c r="AM81" i="5"/>
  <c r="F81" i="5"/>
  <c r="AQ80" i="5"/>
  <c r="AP80" i="5"/>
  <c r="AO80" i="5"/>
  <c r="AN80" i="5"/>
  <c r="AM80" i="5"/>
  <c r="F80" i="5"/>
  <c r="AQ79" i="5"/>
  <c r="AP79" i="5"/>
  <c r="AO79" i="5"/>
  <c r="AN79" i="5"/>
  <c r="AM79" i="5"/>
  <c r="F79" i="5"/>
  <c r="AQ78" i="5"/>
  <c r="AP78" i="5"/>
  <c r="AO78" i="5"/>
  <c r="AN78" i="5"/>
  <c r="AM78" i="5"/>
  <c r="F78" i="5"/>
  <c r="AQ77" i="5"/>
  <c r="AP77" i="5"/>
  <c r="AO77" i="5"/>
  <c r="AN77" i="5"/>
  <c r="AM77" i="5"/>
  <c r="F77" i="5"/>
  <c r="AQ76" i="5"/>
  <c r="AP76" i="5"/>
  <c r="AO76" i="5"/>
  <c r="AN76" i="5"/>
  <c r="AM76" i="5"/>
  <c r="F76" i="5"/>
  <c r="AQ74" i="5"/>
  <c r="AP74" i="5"/>
  <c r="AO74" i="5"/>
  <c r="AN74" i="5"/>
  <c r="AM74" i="5"/>
  <c r="F74" i="5"/>
  <c r="AQ73" i="5"/>
  <c r="AP73" i="5"/>
  <c r="AO73" i="5"/>
  <c r="AN73" i="5"/>
  <c r="AM73" i="5"/>
  <c r="F73" i="5"/>
  <c r="AQ71" i="5"/>
  <c r="AP71" i="5"/>
  <c r="AO71" i="5"/>
  <c r="AN71" i="5"/>
  <c r="AM71" i="5"/>
  <c r="F71" i="5"/>
  <c r="AQ70" i="5"/>
  <c r="AP70" i="5"/>
  <c r="AO70" i="5"/>
  <c r="AN70" i="5"/>
  <c r="AM70" i="5"/>
  <c r="F70" i="5"/>
  <c r="AQ69" i="5"/>
  <c r="AP69" i="5"/>
  <c r="AO69" i="5"/>
  <c r="AN69" i="5"/>
  <c r="AM69" i="5"/>
  <c r="F69" i="5"/>
  <c r="AQ68" i="5"/>
  <c r="AP68" i="5"/>
  <c r="AO68" i="5"/>
  <c r="AN68" i="5"/>
  <c r="AM68" i="5"/>
  <c r="F68" i="5"/>
  <c r="AQ67" i="5"/>
  <c r="AP67" i="5"/>
  <c r="AO67" i="5"/>
  <c r="AN67" i="5"/>
  <c r="AM67" i="5"/>
  <c r="F67" i="5"/>
  <c r="AQ66" i="5"/>
  <c r="AP66" i="5"/>
  <c r="AO66" i="5"/>
  <c r="AN66" i="5"/>
  <c r="AM66" i="5"/>
  <c r="F66" i="5"/>
  <c r="AQ65" i="5"/>
  <c r="AP65" i="5"/>
  <c r="AO65" i="5"/>
  <c r="AN65" i="5"/>
  <c r="AM65" i="5"/>
  <c r="F65" i="5"/>
  <c r="AQ63" i="5"/>
  <c r="AP63" i="5"/>
  <c r="AO63" i="5"/>
  <c r="AN63" i="5"/>
  <c r="AM63" i="5"/>
  <c r="F63" i="5"/>
  <c r="AQ62" i="5"/>
  <c r="AP62" i="5"/>
  <c r="AO62" i="5"/>
  <c r="AN62" i="5"/>
  <c r="AM62" i="5"/>
  <c r="F62" i="5"/>
  <c r="AQ61" i="5"/>
  <c r="AP61" i="5"/>
  <c r="AO61" i="5"/>
  <c r="AN61" i="5"/>
  <c r="AM61" i="5"/>
  <c r="F61" i="5"/>
  <c r="AQ60" i="5"/>
  <c r="AP60" i="5"/>
  <c r="AO60" i="5"/>
  <c r="AN60" i="5"/>
  <c r="AM60" i="5"/>
  <c r="F60" i="5"/>
  <c r="AQ59" i="5"/>
  <c r="AP59" i="5"/>
  <c r="AO59" i="5"/>
  <c r="AN59" i="5"/>
  <c r="AM59" i="5"/>
  <c r="F59" i="5"/>
  <c r="AQ58" i="5"/>
  <c r="AP58" i="5"/>
  <c r="AO58" i="5"/>
  <c r="AN58" i="5"/>
  <c r="AM58" i="5"/>
  <c r="F58" i="5"/>
  <c r="AQ57" i="5"/>
  <c r="AP57" i="5"/>
  <c r="AO57" i="5"/>
  <c r="AN57" i="5"/>
  <c r="AM57" i="5"/>
  <c r="F57" i="5"/>
  <c r="AQ56" i="5"/>
  <c r="AP56" i="5"/>
  <c r="AO56" i="5"/>
  <c r="AN56" i="5"/>
  <c r="AM56" i="5"/>
  <c r="F56" i="5"/>
  <c r="AQ55" i="5"/>
  <c r="AP55" i="5"/>
  <c r="AO55" i="5"/>
  <c r="AN55" i="5"/>
  <c r="AM55" i="5"/>
  <c r="F55" i="5"/>
  <c r="AQ54" i="5"/>
  <c r="AP54" i="5"/>
  <c r="AO54" i="5"/>
  <c r="AN54" i="5"/>
  <c r="AM54" i="5"/>
  <c r="F54" i="5"/>
  <c r="AQ53" i="5"/>
  <c r="AP53" i="5"/>
  <c r="AO53" i="5"/>
  <c r="AN53" i="5"/>
  <c r="AM53" i="5"/>
  <c r="F53" i="5"/>
  <c r="AQ52" i="5"/>
  <c r="AP52" i="5"/>
  <c r="AO52" i="5"/>
  <c r="AN52" i="5"/>
  <c r="AM52" i="5"/>
  <c r="F52" i="5"/>
  <c r="AQ50" i="5"/>
  <c r="AP50" i="5"/>
  <c r="AO50" i="5"/>
  <c r="AN50" i="5"/>
  <c r="AM50" i="5"/>
  <c r="F50" i="5"/>
  <c r="AQ49" i="5"/>
  <c r="AP49" i="5"/>
  <c r="AO49" i="5"/>
  <c r="AN49" i="5"/>
  <c r="AM49" i="5"/>
  <c r="F49" i="5"/>
  <c r="AQ48" i="5"/>
  <c r="AP48" i="5"/>
  <c r="AO48" i="5"/>
  <c r="AN48" i="5"/>
  <c r="AM48" i="5"/>
  <c r="F48" i="5"/>
  <c r="AQ47" i="5"/>
  <c r="AP47" i="5"/>
  <c r="AO47" i="5"/>
  <c r="AN47" i="5"/>
  <c r="AM47" i="5"/>
  <c r="F47" i="5"/>
  <c r="AQ46" i="5"/>
  <c r="AP46" i="5"/>
  <c r="AO46" i="5"/>
  <c r="AN46" i="5"/>
  <c r="AM46" i="5"/>
  <c r="F46" i="5"/>
  <c r="AQ45" i="5"/>
  <c r="AP45" i="5"/>
  <c r="AO45" i="5"/>
  <c r="AN45" i="5"/>
  <c r="AM45" i="5"/>
  <c r="F45" i="5"/>
  <c r="AQ44" i="5"/>
  <c r="AP44" i="5"/>
  <c r="AO44" i="5"/>
  <c r="AN44" i="5"/>
  <c r="AM44" i="5"/>
  <c r="F44" i="5"/>
  <c r="AQ43" i="5"/>
  <c r="AP43" i="5"/>
  <c r="AO43" i="5"/>
  <c r="AN43" i="5"/>
  <c r="AM43" i="5"/>
  <c r="F43" i="5"/>
  <c r="AQ42" i="5"/>
  <c r="AP42" i="5"/>
  <c r="AO42" i="5"/>
  <c r="AN42" i="5"/>
  <c r="AM42" i="5"/>
  <c r="F42" i="5"/>
  <c r="AQ40" i="5"/>
  <c r="AP40" i="5"/>
  <c r="AO40" i="5"/>
  <c r="AN40" i="5"/>
  <c r="AM40" i="5"/>
  <c r="F40" i="5"/>
  <c r="AQ39" i="5"/>
  <c r="AP39" i="5"/>
  <c r="AO39" i="5"/>
  <c r="AN39" i="5"/>
  <c r="AM39" i="5"/>
  <c r="F39" i="5"/>
  <c r="AQ38" i="5"/>
  <c r="AP38" i="5"/>
  <c r="AO38" i="5"/>
  <c r="AN38" i="5"/>
  <c r="AM38" i="5"/>
  <c r="F38" i="5"/>
  <c r="AQ37" i="5"/>
  <c r="AP37" i="5"/>
  <c r="AO37" i="5"/>
  <c r="AN37" i="5"/>
  <c r="AM37" i="5"/>
  <c r="F37" i="5"/>
  <c r="AQ36" i="5"/>
  <c r="AP36" i="5"/>
  <c r="AO36" i="5"/>
  <c r="AN36" i="5"/>
  <c r="AM36" i="5"/>
  <c r="F36" i="5"/>
  <c r="AQ35" i="5"/>
  <c r="AP35" i="5"/>
  <c r="AO35" i="5"/>
  <c r="AN35" i="5"/>
  <c r="AM35" i="5"/>
  <c r="F35" i="5"/>
  <c r="AQ34" i="5"/>
  <c r="AP34" i="5"/>
  <c r="AO34" i="5"/>
  <c r="AN34" i="5"/>
  <c r="AM34" i="5"/>
  <c r="F34" i="5"/>
  <c r="AQ33" i="5"/>
  <c r="AP33" i="5"/>
  <c r="AO33" i="5"/>
  <c r="AN33" i="5"/>
  <c r="AM33" i="5"/>
  <c r="F33" i="5"/>
  <c r="AQ32" i="5"/>
  <c r="AP32" i="5"/>
  <c r="AO32" i="5"/>
  <c r="AN32" i="5"/>
  <c r="AM32" i="5"/>
  <c r="F32" i="5"/>
  <c r="AQ31" i="5"/>
  <c r="AP31" i="5"/>
  <c r="AO31" i="5"/>
  <c r="AN31" i="5"/>
  <c r="AM31" i="5"/>
  <c r="F31" i="5"/>
  <c r="AQ30" i="5"/>
  <c r="AP30" i="5"/>
  <c r="AO30" i="5"/>
  <c r="AN30" i="5"/>
  <c r="AM30" i="5"/>
  <c r="F30" i="5"/>
  <c r="AQ29" i="5"/>
  <c r="AP29" i="5"/>
  <c r="AO29" i="5"/>
  <c r="AN29" i="5"/>
  <c r="AM29" i="5"/>
  <c r="F29" i="5"/>
  <c r="AQ28" i="5"/>
  <c r="AP28" i="5"/>
  <c r="AO28" i="5"/>
  <c r="AN28" i="5"/>
  <c r="AM28" i="5"/>
  <c r="F28" i="5"/>
  <c r="AQ27" i="5"/>
  <c r="AP27" i="5"/>
  <c r="AO27" i="5"/>
  <c r="AN27" i="5"/>
  <c r="AM27" i="5"/>
  <c r="F27" i="5"/>
  <c r="AQ26" i="5"/>
  <c r="AP26" i="5"/>
  <c r="AO26" i="5"/>
  <c r="AN26" i="5"/>
  <c r="AM26" i="5"/>
  <c r="F26" i="5"/>
  <c r="AQ25" i="5"/>
  <c r="AP25" i="5"/>
  <c r="AO25" i="5"/>
  <c r="AN25" i="5"/>
  <c r="AM25" i="5"/>
  <c r="F25" i="5"/>
  <c r="AQ24" i="5"/>
  <c r="AP24" i="5"/>
  <c r="AO24" i="5"/>
  <c r="AN24" i="5"/>
  <c r="AM24" i="5"/>
  <c r="F24" i="5"/>
  <c r="AQ23" i="5"/>
  <c r="AP23" i="5"/>
  <c r="AO23" i="5"/>
  <c r="AN23" i="5"/>
  <c r="AM23" i="5"/>
  <c r="F23" i="5"/>
  <c r="AQ22" i="5"/>
  <c r="AP22" i="5"/>
  <c r="AO22" i="5"/>
  <c r="AN22" i="5"/>
  <c r="AM22" i="5"/>
  <c r="F22" i="5"/>
  <c r="AQ21" i="5"/>
  <c r="AP21" i="5"/>
  <c r="AO21" i="5"/>
  <c r="AN21" i="5"/>
  <c r="AM21" i="5"/>
  <c r="F21" i="5"/>
  <c r="AQ20" i="5"/>
  <c r="AP20" i="5"/>
  <c r="AO20" i="5"/>
  <c r="AN20" i="5"/>
  <c r="AM20" i="5"/>
  <c r="F20" i="5"/>
  <c r="AQ19" i="5"/>
  <c r="AP19" i="5"/>
  <c r="AO19" i="5"/>
  <c r="AN19" i="5"/>
  <c r="AM19" i="5"/>
  <c r="F19" i="5"/>
  <c r="AQ18" i="5"/>
  <c r="AP18" i="5"/>
  <c r="AO18" i="5"/>
  <c r="AN18" i="5"/>
  <c r="AM18" i="5"/>
  <c r="F18" i="5"/>
  <c r="AQ16" i="5"/>
  <c r="AP16" i="5"/>
  <c r="AO16" i="5"/>
  <c r="AN16" i="5"/>
  <c r="AM16" i="5"/>
  <c r="F16" i="5"/>
  <c r="AQ15" i="5"/>
  <c r="AP15" i="5"/>
  <c r="AO15" i="5"/>
  <c r="AN15" i="5"/>
  <c r="AM15" i="5"/>
  <c r="F15" i="5"/>
  <c r="AQ14" i="5"/>
  <c r="AP14" i="5"/>
  <c r="AO14" i="5"/>
  <c r="AN14" i="5"/>
  <c r="AM14" i="5"/>
  <c r="F14" i="5"/>
  <c r="AQ13" i="5"/>
  <c r="AP13" i="5"/>
  <c r="AO13" i="5"/>
  <c r="AN13" i="5"/>
  <c r="AM13" i="5"/>
  <c r="F13" i="5"/>
  <c r="AQ12" i="5"/>
  <c r="AP12" i="5"/>
  <c r="AO12" i="5"/>
  <c r="AN12" i="5"/>
  <c r="AM12" i="5"/>
  <c r="F12" i="5"/>
  <c r="AQ11" i="5"/>
  <c r="AP11" i="5"/>
  <c r="AO11" i="5"/>
  <c r="AN11" i="5"/>
  <c r="AM11" i="5"/>
  <c r="F11" i="5"/>
  <c r="AQ10" i="5"/>
  <c r="AP10" i="5"/>
  <c r="AO10" i="5"/>
  <c r="AN10" i="5"/>
  <c r="AM10" i="5"/>
  <c r="F10" i="5"/>
  <c r="AQ9" i="5"/>
  <c r="AP9" i="5"/>
  <c r="AO9" i="5"/>
  <c r="AN9" i="5"/>
  <c r="AM9" i="5"/>
  <c r="F9" i="5"/>
  <c r="AQ8" i="5"/>
  <c r="AP8" i="5"/>
  <c r="AO8" i="5"/>
  <c r="AN8" i="5"/>
  <c r="AM8" i="5"/>
  <c r="F8" i="5"/>
  <c r="AQ7" i="5"/>
  <c r="AP7" i="5"/>
  <c r="AO7" i="5"/>
  <c r="AN7" i="5"/>
  <c r="AM7" i="5"/>
  <c r="F7" i="5"/>
  <c r="AQ6" i="5"/>
  <c r="AP6" i="5"/>
  <c r="AO6" i="5"/>
  <c r="AN6" i="5"/>
  <c r="AM6" i="5"/>
  <c r="F6" i="5"/>
  <c r="AQ5" i="5"/>
  <c r="AP5" i="5"/>
  <c r="AO5" i="5"/>
  <c r="AN5" i="5"/>
  <c r="AM5" i="5"/>
  <c r="F5" i="5"/>
  <c r="AQ4" i="5"/>
  <c r="AP4" i="5"/>
  <c r="AO4" i="5"/>
  <c r="AN4" i="5"/>
  <c r="AM4" i="5"/>
  <c r="F4" i="5"/>
  <c r="AQ3" i="5"/>
  <c r="AP3" i="5"/>
  <c r="AO3" i="5"/>
  <c r="AN3" i="5"/>
  <c r="AM3" i="5"/>
  <c r="F3" i="5"/>
  <c r="AQ2" i="5"/>
  <c r="AP2" i="5"/>
  <c r="AO2" i="5"/>
  <c r="AN2" i="5"/>
  <c r="AM2" i="5"/>
  <c r="F2" i="5"/>
  <c r="BB111" i="4"/>
  <c r="BA111" i="4"/>
  <c r="AX111" i="4" s="1"/>
  <c r="BF111" i="4" s="1"/>
  <c r="AI111" i="4" s="1"/>
  <c r="AW111" i="4"/>
  <c r="AQ111" i="4"/>
  <c r="AP111" i="4"/>
  <c r="AO111" i="4"/>
  <c r="AD111" i="4"/>
  <c r="AC111" i="4"/>
  <c r="BB110" i="4"/>
  <c r="BA110" i="4"/>
  <c r="AX110" i="4" s="1"/>
  <c r="BF110" i="4" s="1"/>
  <c r="AI110" i="4" s="1"/>
  <c r="AW110" i="4"/>
  <c r="AQ110" i="4"/>
  <c r="AP110" i="4"/>
  <c r="AO110" i="4"/>
  <c r="AD110" i="4"/>
  <c r="AC110" i="4"/>
  <c r="BB109" i="4"/>
  <c r="BA109" i="4"/>
  <c r="AX109" i="4" s="1"/>
  <c r="BF109" i="4" s="1"/>
  <c r="AI109" i="4" s="1"/>
  <c r="AW109" i="4"/>
  <c r="AQ109" i="4"/>
  <c r="AP109" i="4"/>
  <c r="AO109" i="4"/>
  <c r="AD109" i="4"/>
  <c r="AC109" i="4"/>
  <c r="AE109" i="4" s="1"/>
  <c r="BB108" i="4"/>
  <c r="BA108" i="4"/>
  <c r="AX108" i="4" s="1"/>
  <c r="BF108" i="4" s="1"/>
  <c r="AI108" i="4" s="1"/>
  <c r="AW108" i="4"/>
  <c r="AQ108" i="4"/>
  <c r="AP108" i="4"/>
  <c r="AO108" i="4"/>
  <c r="AD108" i="4"/>
  <c r="AC108" i="4"/>
  <c r="BB107" i="4"/>
  <c r="BA107" i="4"/>
  <c r="AX107" i="4" s="1"/>
  <c r="BF107" i="4" s="1"/>
  <c r="AI107" i="4" s="1"/>
  <c r="AW107" i="4"/>
  <c r="AQ107" i="4"/>
  <c r="AP107" i="4"/>
  <c r="AO107" i="4"/>
  <c r="AD107" i="4"/>
  <c r="AC107" i="4"/>
  <c r="BB106" i="4"/>
  <c r="BA106" i="4"/>
  <c r="AX106" i="4" s="1"/>
  <c r="BF106" i="4" s="1"/>
  <c r="AI106" i="4" s="1"/>
  <c r="AW106" i="4"/>
  <c r="AQ106" i="4"/>
  <c r="AP106" i="4"/>
  <c r="AO106" i="4"/>
  <c r="AD106" i="4"/>
  <c r="AC106" i="4"/>
  <c r="BB105" i="4"/>
  <c r="BA105" i="4"/>
  <c r="AX105" i="4" s="1"/>
  <c r="BF105" i="4" s="1"/>
  <c r="AI105" i="4" s="1"/>
  <c r="AW105" i="4"/>
  <c r="AQ105" i="4"/>
  <c r="AP105" i="4"/>
  <c r="AO105" i="4"/>
  <c r="AD105" i="4"/>
  <c r="AC105" i="4"/>
  <c r="BB104" i="4"/>
  <c r="BA104" i="4"/>
  <c r="AX104" i="4" s="1"/>
  <c r="BF104" i="4" s="1"/>
  <c r="AI104" i="4" s="1"/>
  <c r="AW104" i="4"/>
  <c r="AQ104" i="4"/>
  <c r="AP104" i="4"/>
  <c r="AO104" i="4"/>
  <c r="AD104" i="4"/>
  <c r="AC104" i="4"/>
  <c r="BB103" i="4"/>
  <c r="BA103" i="4"/>
  <c r="AX103" i="4" s="1"/>
  <c r="BF103" i="4" s="1"/>
  <c r="AI103" i="4" s="1"/>
  <c r="AW103" i="4"/>
  <c r="AQ103" i="4"/>
  <c r="AP103" i="4"/>
  <c r="AO103" i="4"/>
  <c r="AD103" i="4"/>
  <c r="AC103" i="4"/>
  <c r="BB102" i="4"/>
  <c r="BA102" i="4"/>
  <c r="AX102" i="4" s="1"/>
  <c r="BF102" i="4" s="1"/>
  <c r="AI102" i="4" s="1"/>
  <c r="AW102" i="4"/>
  <c r="AQ102" i="4"/>
  <c r="AP102" i="4"/>
  <c r="AO102" i="4"/>
  <c r="AD102" i="4"/>
  <c r="AC102" i="4"/>
  <c r="BB101" i="4"/>
  <c r="BA101" i="4"/>
  <c r="AX101" i="4" s="1"/>
  <c r="BF101" i="4" s="1"/>
  <c r="AI101" i="4" s="1"/>
  <c r="AW101" i="4"/>
  <c r="AQ101" i="4"/>
  <c r="AP101" i="4"/>
  <c r="AO101" i="4"/>
  <c r="AD101" i="4"/>
  <c r="AC101" i="4"/>
  <c r="BB100" i="4"/>
  <c r="BA100" i="4"/>
  <c r="AX100" i="4" s="1"/>
  <c r="BF100" i="4" s="1"/>
  <c r="AI100" i="4" s="1"/>
  <c r="AW100" i="4"/>
  <c r="AQ100" i="4"/>
  <c r="AP100" i="4"/>
  <c r="AO100" i="4"/>
  <c r="AD100" i="4"/>
  <c r="AC100" i="4"/>
  <c r="BB99" i="4"/>
  <c r="BA99" i="4"/>
  <c r="AX99" i="4" s="1"/>
  <c r="BF99" i="4" s="1"/>
  <c r="AI99" i="4" s="1"/>
  <c r="AW99" i="4"/>
  <c r="AQ99" i="4"/>
  <c r="AP99" i="4"/>
  <c r="AO99" i="4"/>
  <c r="AD99" i="4"/>
  <c r="AC99" i="4"/>
  <c r="BB98" i="4"/>
  <c r="BA98" i="4"/>
  <c r="AX98" i="4" s="1"/>
  <c r="BF98" i="4" s="1"/>
  <c r="AI98" i="4" s="1"/>
  <c r="AW98" i="4"/>
  <c r="AQ98" i="4"/>
  <c r="AP98" i="4"/>
  <c r="AO98" i="4"/>
  <c r="AD98" i="4"/>
  <c r="AC98" i="4"/>
  <c r="BB97" i="4"/>
  <c r="BA97" i="4"/>
  <c r="AX97" i="4" s="1"/>
  <c r="BF97" i="4" s="1"/>
  <c r="AI97" i="4" s="1"/>
  <c r="AW97" i="4"/>
  <c r="AQ97" i="4"/>
  <c r="AP97" i="4"/>
  <c r="AO97" i="4"/>
  <c r="AD97" i="4"/>
  <c r="AC97" i="4"/>
  <c r="BB96" i="4"/>
  <c r="BA96" i="4"/>
  <c r="AX96" i="4" s="1"/>
  <c r="BF96" i="4" s="1"/>
  <c r="AI96" i="4" s="1"/>
  <c r="AW96" i="4"/>
  <c r="AQ96" i="4"/>
  <c r="AP96" i="4"/>
  <c r="AO96" i="4"/>
  <c r="AD96" i="4"/>
  <c r="AC96" i="4"/>
  <c r="BB95" i="4"/>
  <c r="BA95" i="4"/>
  <c r="AX95" i="4" s="1"/>
  <c r="BF95" i="4" s="1"/>
  <c r="AI95" i="4" s="1"/>
  <c r="AW95" i="4"/>
  <c r="AQ95" i="4"/>
  <c r="AP95" i="4"/>
  <c r="AO95" i="4"/>
  <c r="AD95" i="4"/>
  <c r="AC95" i="4"/>
  <c r="BB94" i="4"/>
  <c r="BA94" i="4"/>
  <c r="AX94" i="4" s="1"/>
  <c r="BF94" i="4" s="1"/>
  <c r="AI94" i="4" s="1"/>
  <c r="AW94" i="4"/>
  <c r="AQ94" i="4"/>
  <c r="AP94" i="4"/>
  <c r="AO94" i="4"/>
  <c r="AD94" i="4"/>
  <c r="AC94" i="4"/>
  <c r="BB93" i="4"/>
  <c r="BA93" i="4"/>
  <c r="AX93" i="4" s="1"/>
  <c r="BF93" i="4" s="1"/>
  <c r="AI93" i="4" s="1"/>
  <c r="AW93" i="4"/>
  <c r="AQ93" i="4"/>
  <c r="AP93" i="4"/>
  <c r="AO93" i="4"/>
  <c r="AD93" i="4"/>
  <c r="AC93" i="4"/>
  <c r="BB92" i="4"/>
  <c r="BA92" i="4"/>
  <c r="AX92" i="4" s="1"/>
  <c r="BF92" i="4" s="1"/>
  <c r="AI92" i="4" s="1"/>
  <c r="AW92" i="4"/>
  <c r="AQ92" i="4"/>
  <c r="AP92" i="4"/>
  <c r="AO92" i="4"/>
  <c r="AD92" i="4"/>
  <c r="AC92" i="4"/>
  <c r="BB91" i="4"/>
  <c r="BA91" i="4"/>
  <c r="AX91" i="4" s="1"/>
  <c r="BF91" i="4" s="1"/>
  <c r="AI91" i="4" s="1"/>
  <c r="AW91" i="4"/>
  <c r="AQ91" i="4"/>
  <c r="AP91" i="4"/>
  <c r="AO91" i="4"/>
  <c r="AD91" i="4"/>
  <c r="AC91" i="4"/>
  <c r="BB90" i="4"/>
  <c r="BA90" i="4"/>
  <c r="AX90" i="4" s="1"/>
  <c r="BF90" i="4" s="1"/>
  <c r="AI90" i="4" s="1"/>
  <c r="AW90" i="4"/>
  <c r="AQ90" i="4"/>
  <c r="AP90" i="4"/>
  <c r="AO90" i="4"/>
  <c r="AD90" i="4"/>
  <c r="AC90" i="4"/>
  <c r="AE90" i="4" s="1"/>
  <c r="BB89" i="4"/>
  <c r="BA89" i="4"/>
  <c r="AX89" i="4" s="1"/>
  <c r="BF89" i="4" s="1"/>
  <c r="AI89" i="4" s="1"/>
  <c r="AW89" i="4"/>
  <c r="AQ89" i="4"/>
  <c r="AP89" i="4"/>
  <c r="AO89" i="4"/>
  <c r="AD89" i="4"/>
  <c r="AC89" i="4"/>
  <c r="BB88" i="4"/>
  <c r="BA88" i="4"/>
  <c r="AX88" i="4" s="1"/>
  <c r="BF88" i="4" s="1"/>
  <c r="AI88" i="4" s="1"/>
  <c r="AW88" i="4"/>
  <c r="AQ88" i="4"/>
  <c r="AP88" i="4"/>
  <c r="AO88" i="4"/>
  <c r="AD88" i="4"/>
  <c r="AC88" i="4"/>
  <c r="AE88" i="4" s="1"/>
  <c r="BB87" i="4"/>
  <c r="BA87" i="4"/>
  <c r="AX87" i="4" s="1"/>
  <c r="BF87" i="4" s="1"/>
  <c r="AI87" i="4" s="1"/>
  <c r="AW87" i="4"/>
  <c r="AQ87" i="4"/>
  <c r="AP87" i="4"/>
  <c r="AO87" i="4"/>
  <c r="AD87" i="4"/>
  <c r="AC87" i="4"/>
  <c r="BB86" i="4"/>
  <c r="BA86" i="4"/>
  <c r="AX86" i="4" s="1"/>
  <c r="BF86" i="4" s="1"/>
  <c r="AI86" i="4" s="1"/>
  <c r="AW86" i="4"/>
  <c r="AQ86" i="4"/>
  <c r="AP86" i="4"/>
  <c r="AO86" i="4"/>
  <c r="AD86" i="4"/>
  <c r="AC86" i="4"/>
  <c r="BB85" i="4"/>
  <c r="BA85" i="4"/>
  <c r="AX85" i="4" s="1"/>
  <c r="BF85" i="4" s="1"/>
  <c r="AI85" i="4" s="1"/>
  <c r="AW85" i="4"/>
  <c r="AQ85" i="4"/>
  <c r="AP85" i="4"/>
  <c r="AO85" i="4"/>
  <c r="AD85" i="4"/>
  <c r="AC85" i="4"/>
  <c r="BB84" i="4"/>
  <c r="BA84" i="4"/>
  <c r="AX84" i="4" s="1"/>
  <c r="BF84" i="4" s="1"/>
  <c r="AI84" i="4" s="1"/>
  <c r="AW84" i="4"/>
  <c r="AQ84" i="4"/>
  <c r="AP84" i="4"/>
  <c r="AO84" i="4"/>
  <c r="AD84" i="4"/>
  <c r="AC84" i="4"/>
  <c r="BB83" i="4"/>
  <c r="BA83" i="4"/>
  <c r="AX83" i="4" s="1"/>
  <c r="BF83" i="4" s="1"/>
  <c r="AI83" i="4" s="1"/>
  <c r="AW83" i="4"/>
  <c r="AQ83" i="4"/>
  <c r="AP83" i="4"/>
  <c r="AO83" i="4"/>
  <c r="AD83" i="4"/>
  <c r="AC83" i="4"/>
  <c r="BB82" i="4"/>
  <c r="BA82" i="4"/>
  <c r="AX82" i="4" s="1"/>
  <c r="BF82" i="4" s="1"/>
  <c r="AI82" i="4" s="1"/>
  <c r="AW82" i="4"/>
  <c r="AQ82" i="4"/>
  <c r="AP82" i="4"/>
  <c r="AO82" i="4"/>
  <c r="AD82" i="4"/>
  <c r="AC82" i="4"/>
  <c r="AE82" i="4" s="1"/>
  <c r="BB81" i="4"/>
  <c r="BA81" i="4"/>
  <c r="AX81" i="4" s="1"/>
  <c r="BF81" i="4" s="1"/>
  <c r="AI81" i="4" s="1"/>
  <c r="AW81" i="4"/>
  <c r="AQ81" i="4"/>
  <c r="AP81" i="4"/>
  <c r="AO81" i="4"/>
  <c r="AD81" i="4"/>
  <c r="AC81" i="4"/>
  <c r="AE81" i="4" s="1"/>
  <c r="BB80" i="4"/>
  <c r="BA80" i="4"/>
  <c r="AX80" i="4" s="1"/>
  <c r="BF80" i="4" s="1"/>
  <c r="AI80" i="4" s="1"/>
  <c r="AW80" i="4"/>
  <c r="AQ80" i="4"/>
  <c r="AP80" i="4"/>
  <c r="AO80" i="4"/>
  <c r="AD80" i="4"/>
  <c r="AC80" i="4"/>
  <c r="BB79" i="4"/>
  <c r="BA79" i="4"/>
  <c r="AX79" i="4" s="1"/>
  <c r="BF79" i="4" s="1"/>
  <c r="AI79" i="4" s="1"/>
  <c r="AW79" i="4"/>
  <c r="AQ79" i="4"/>
  <c r="AP79" i="4"/>
  <c r="AO79" i="4"/>
  <c r="AD79" i="4"/>
  <c r="AC79" i="4"/>
  <c r="BB78" i="4"/>
  <c r="BA78" i="4"/>
  <c r="AX78" i="4" s="1"/>
  <c r="BF78" i="4" s="1"/>
  <c r="AI78" i="4" s="1"/>
  <c r="AW78" i="4"/>
  <c r="AQ78" i="4"/>
  <c r="AP78" i="4"/>
  <c r="AO78" i="4"/>
  <c r="AD78" i="4"/>
  <c r="AC78" i="4"/>
  <c r="BB77" i="4"/>
  <c r="BA77" i="4"/>
  <c r="AX77" i="4" s="1"/>
  <c r="BF77" i="4" s="1"/>
  <c r="AI77" i="4" s="1"/>
  <c r="AW77" i="4"/>
  <c r="AQ77" i="4"/>
  <c r="AP77" i="4"/>
  <c r="AO77" i="4"/>
  <c r="AD77" i="4"/>
  <c r="AC77" i="4"/>
  <c r="BB76" i="4"/>
  <c r="BA76" i="4"/>
  <c r="AX76" i="4" s="1"/>
  <c r="BF76" i="4" s="1"/>
  <c r="AI76" i="4" s="1"/>
  <c r="AW76" i="4"/>
  <c r="AQ76" i="4"/>
  <c r="AP76" i="4"/>
  <c r="AO76" i="4"/>
  <c r="AD76" i="4"/>
  <c r="AC76" i="4"/>
  <c r="BB75" i="4"/>
  <c r="BA75" i="4"/>
  <c r="AX75" i="4" s="1"/>
  <c r="BF75" i="4" s="1"/>
  <c r="AI75" i="4" s="1"/>
  <c r="AW75" i="4"/>
  <c r="AQ75" i="4"/>
  <c r="AP75" i="4"/>
  <c r="AO75" i="4"/>
  <c r="AD75" i="4"/>
  <c r="AC75" i="4"/>
  <c r="BB74" i="4"/>
  <c r="BA74" i="4"/>
  <c r="AX74" i="4" s="1"/>
  <c r="BF74" i="4" s="1"/>
  <c r="AI74" i="4" s="1"/>
  <c r="AW74" i="4"/>
  <c r="AQ74" i="4"/>
  <c r="AP74" i="4"/>
  <c r="AL74" i="4" s="1"/>
  <c r="AJ74" i="4" s="1"/>
  <c r="AH74" i="4" s="1"/>
  <c r="AO74" i="4"/>
  <c r="AD74" i="4"/>
  <c r="AC74" i="4"/>
  <c r="BB73" i="4"/>
  <c r="BA73" i="4"/>
  <c r="AX73" i="4" s="1"/>
  <c r="BF73" i="4" s="1"/>
  <c r="AI73" i="4" s="1"/>
  <c r="AW73" i="4"/>
  <c r="AQ73" i="4"/>
  <c r="AP73" i="4"/>
  <c r="AO73" i="4"/>
  <c r="AD73" i="4"/>
  <c r="AC73" i="4"/>
  <c r="BB72" i="4"/>
  <c r="BA72" i="4"/>
  <c r="AX72" i="4" s="1"/>
  <c r="BF72" i="4" s="1"/>
  <c r="AI72" i="4" s="1"/>
  <c r="AW72" i="4"/>
  <c r="AQ72" i="4"/>
  <c r="AP72" i="4"/>
  <c r="AO72" i="4"/>
  <c r="AD72" i="4"/>
  <c r="AC72" i="4"/>
  <c r="BB71" i="4"/>
  <c r="BA71" i="4"/>
  <c r="AX71" i="4" s="1"/>
  <c r="BF71" i="4" s="1"/>
  <c r="AI71" i="4" s="1"/>
  <c r="AW71" i="4"/>
  <c r="AQ71" i="4"/>
  <c r="AP71" i="4"/>
  <c r="AO71" i="4"/>
  <c r="AD71" i="4"/>
  <c r="AC71" i="4"/>
  <c r="AE71" i="4" s="1"/>
  <c r="BB70" i="4"/>
  <c r="BA70" i="4"/>
  <c r="AX70" i="4" s="1"/>
  <c r="BF70" i="4" s="1"/>
  <c r="AI70" i="4" s="1"/>
  <c r="AW70" i="4"/>
  <c r="AQ70" i="4"/>
  <c r="AP70" i="4"/>
  <c r="AO70" i="4"/>
  <c r="AD70" i="4"/>
  <c r="AC70" i="4"/>
  <c r="AE70" i="4" s="1"/>
  <c r="BB69" i="4"/>
  <c r="BA69" i="4"/>
  <c r="AX69" i="4" s="1"/>
  <c r="BF69" i="4" s="1"/>
  <c r="AI69" i="4" s="1"/>
  <c r="AW69" i="4"/>
  <c r="AQ69" i="4"/>
  <c r="AP69" i="4"/>
  <c r="AO69" i="4"/>
  <c r="AD69" i="4"/>
  <c r="AC69" i="4"/>
  <c r="BB68" i="4"/>
  <c r="BA68" i="4"/>
  <c r="AX68" i="4" s="1"/>
  <c r="BF68" i="4" s="1"/>
  <c r="AI68" i="4" s="1"/>
  <c r="AW68" i="4"/>
  <c r="AQ68" i="4"/>
  <c r="AP68" i="4"/>
  <c r="AO68" i="4"/>
  <c r="AD68" i="4"/>
  <c r="AC68" i="4"/>
  <c r="BB67" i="4"/>
  <c r="BA67" i="4"/>
  <c r="AX67" i="4" s="1"/>
  <c r="BF67" i="4" s="1"/>
  <c r="AI67" i="4" s="1"/>
  <c r="AW67" i="4"/>
  <c r="AQ67" i="4"/>
  <c r="AP67" i="4"/>
  <c r="AO67" i="4"/>
  <c r="AD67" i="4"/>
  <c r="AC67" i="4"/>
  <c r="AE67" i="4" s="1"/>
  <c r="BB66" i="4"/>
  <c r="BA66" i="4"/>
  <c r="AX66" i="4" s="1"/>
  <c r="BF66" i="4" s="1"/>
  <c r="AI66" i="4" s="1"/>
  <c r="AW66" i="4"/>
  <c r="AQ66" i="4"/>
  <c r="AP66" i="4"/>
  <c r="AO66" i="4"/>
  <c r="AD66" i="4"/>
  <c r="AC66" i="4"/>
  <c r="BB65" i="4"/>
  <c r="BA65" i="4"/>
  <c r="AX65" i="4" s="1"/>
  <c r="BF65" i="4" s="1"/>
  <c r="AI65" i="4" s="1"/>
  <c r="AW65" i="4"/>
  <c r="AQ65" i="4"/>
  <c r="AP65" i="4"/>
  <c r="AO65" i="4"/>
  <c r="AL65" i="4" s="1"/>
  <c r="AJ65" i="4" s="1"/>
  <c r="AH65" i="4" s="1"/>
  <c r="AF65" i="4" s="1"/>
  <c r="AD65" i="4"/>
  <c r="AC65" i="4"/>
  <c r="AE65" i="4" s="1"/>
  <c r="BB64" i="4"/>
  <c r="BA64" i="4"/>
  <c r="AX64" i="4" s="1"/>
  <c r="BF64" i="4" s="1"/>
  <c r="AI64" i="4" s="1"/>
  <c r="AW64" i="4"/>
  <c r="AQ64" i="4"/>
  <c r="AP64" i="4"/>
  <c r="AO64" i="4"/>
  <c r="AD64" i="4"/>
  <c r="AC64" i="4"/>
  <c r="BB63" i="4"/>
  <c r="BA63" i="4"/>
  <c r="AX63" i="4" s="1"/>
  <c r="BF63" i="4" s="1"/>
  <c r="AI63" i="4" s="1"/>
  <c r="AW63" i="4"/>
  <c r="AQ63" i="4"/>
  <c r="AP63" i="4"/>
  <c r="AO63" i="4"/>
  <c r="AD63" i="4"/>
  <c r="AC63" i="4"/>
  <c r="AE63" i="4" s="1"/>
  <c r="BB62" i="4"/>
  <c r="BA62" i="4"/>
  <c r="AX62" i="4" s="1"/>
  <c r="BF62" i="4" s="1"/>
  <c r="AI62" i="4" s="1"/>
  <c r="AW62" i="4"/>
  <c r="AQ62" i="4"/>
  <c r="AP62" i="4"/>
  <c r="AO62" i="4"/>
  <c r="AD62" i="4"/>
  <c r="AC62" i="4"/>
  <c r="AE62" i="4" s="1"/>
  <c r="BB61" i="4"/>
  <c r="BA61" i="4"/>
  <c r="AX61" i="4" s="1"/>
  <c r="BF61" i="4" s="1"/>
  <c r="AI61" i="4" s="1"/>
  <c r="AW61" i="4"/>
  <c r="AQ61" i="4"/>
  <c r="AP61" i="4"/>
  <c r="AO61" i="4"/>
  <c r="AD61" i="4"/>
  <c r="AC61" i="4"/>
  <c r="BB60" i="4"/>
  <c r="BA60" i="4"/>
  <c r="AX60" i="4"/>
  <c r="BF60" i="4" s="1"/>
  <c r="AI60" i="4" s="1"/>
  <c r="AW60" i="4"/>
  <c r="AQ60" i="4"/>
  <c r="AP60" i="4"/>
  <c r="AO60" i="4"/>
  <c r="AL60" i="4" s="1"/>
  <c r="AJ60" i="4" s="1"/>
  <c r="AH60" i="4" s="1"/>
  <c r="AF60" i="4" s="1"/>
  <c r="AD60" i="4"/>
  <c r="AC60" i="4"/>
  <c r="BB59" i="4"/>
  <c r="BA59" i="4"/>
  <c r="AX59" i="4" s="1"/>
  <c r="BF59" i="4" s="1"/>
  <c r="AI59" i="4" s="1"/>
  <c r="AW59" i="4"/>
  <c r="AQ59" i="4"/>
  <c r="AP59" i="4"/>
  <c r="AO59" i="4"/>
  <c r="AD59" i="4"/>
  <c r="AC59" i="4"/>
  <c r="BB58" i="4"/>
  <c r="BA58" i="4"/>
  <c r="AX58" i="4" s="1"/>
  <c r="BF58" i="4" s="1"/>
  <c r="AI58" i="4" s="1"/>
  <c r="AW58" i="4"/>
  <c r="AQ58" i="4"/>
  <c r="AP58" i="4"/>
  <c r="AO58" i="4"/>
  <c r="AD58" i="4"/>
  <c r="AC58" i="4"/>
  <c r="BB57" i="4"/>
  <c r="BA57" i="4"/>
  <c r="AX57" i="4" s="1"/>
  <c r="BF57" i="4" s="1"/>
  <c r="AI57" i="4" s="1"/>
  <c r="AW57" i="4"/>
  <c r="AQ57" i="4"/>
  <c r="AP57" i="4"/>
  <c r="AO57" i="4"/>
  <c r="AD57" i="4"/>
  <c r="AC57" i="4"/>
  <c r="BB56" i="4"/>
  <c r="BA56" i="4"/>
  <c r="AX56" i="4" s="1"/>
  <c r="BF56" i="4" s="1"/>
  <c r="AI56" i="4" s="1"/>
  <c r="AW56" i="4"/>
  <c r="AQ56" i="4"/>
  <c r="AP56" i="4"/>
  <c r="AO56" i="4"/>
  <c r="AD56" i="4"/>
  <c r="AC56" i="4"/>
  <c r="BB55" i="4"/>
  <c r="BA55" i="4"/>
  <c r="AX55" i="4" s="1"/>
  <c r="BF55" i="4" s="1"/>
  <c r="AI55" i="4" s="1"/>
  <c r="AW55" i="4"/>
  <c r="AQ55" i="4"/>
  <c r="AP55" i="4"/>
  <c r="AO55" i="4"/>
  <c r="AD55" i="4"/>
  <c r="AC55" i="4"/>
  <c r="BB54" i="4"/>
  <c r="BA54" i="4"/>
  <c r="AX54" i="4" s="1"/>
  <c r="BF54" i="4" s="1"/>
  <c r="AI54" i="4" s="1"/>
  <c r="AW54" i="4"/>
  <c r="AQ54" i="4"/>
  <c r="AP54" i="4"/>
  <c r="AO54" i="4"/>
  <c r="AD54" i="4"/>
  <c r="AE54" i="4" s="1"/>
  <c r="AC54" i="4"/>
  <c r="BB53" i="4"/>
  <c r="BA53" i="4"/>
  <c r="AX53" i="4" s="1"/>
  <c r="BF53" i="4" s="1"/>
  <c r="AI53" i="4" s="1"/>
  <c r="AW53" i="4"/>
  <c r="AQ53" i="4"/>
  <c r="AP53" i="4"/>
  <c r="AO53" i="4"/>
  <c r="AD53" i="4"/>
  <c r="AC53" i="4"/>
  <c r="BB52" i="4"/>
  <c r="BA52" i="4"/>
  <c r="AX52" i="4" s="1"/>
  <c r="BF52" i="4" s="1"/>
  <c r="AI52" i="4" s="1"/>
  <c r="AW52" i="4"/>
  <c r="AQ52" i="4"/>
  <c r="AP52" i="4"/>
  <c r="AO52" i="4"/>
  <c r="AD52" i="4"/>
  <c r="AC52" i="4"/>
  <c r="BB51" i="4"/>
  <c r="BA51" i="4"/>
  <c r="AX51" i="4" s="1"/>
  <c r="BF51" i="4" s="1"/>
  <c r="AI51" i="4" s="1"/>
  <c r="AW51" i="4"/>
  <c r="AQ51" i="4"/>
  <c r="AP51" i="4"/>
  <c r="AO51" i="4"/>
  <c r="BB50" i="4"/>
  <c r="BA50" i="4"/>
  <c r="AX50" i="4" s="1"/>
  <c r="BF50" i="4" s="1"/>
  <c r="AI50" i="4" s="1"/>
  <c r="AW50" i="4"/>
  <c r="AQ50" i="4"/>
  <c r="AP50" i="4"/>
  <c r="AL50" i="4" s="1"/>
  <c r="AJ50" i="4" s="1"/>
  <c r="AH50" i="4" s="1"/>
  <c r="AO50" i="4"/>
  <c r="AD50" i="4"/>
  <c r="AC50" i="4"/>
  <c r="BB49" i="4"/>
  <c r="BA49" i="4"/>
  <c r="AX49" i="4" s="1"/>
  <c r="BF49" i="4" s="1"/>
  <c r="AI49" i="4" s="1"/>
  <c r="AW49" i="4"/>
  <c r="AQ49" i="4"/>
  <c r="AP49" i="4"/>
  <c r="AO49" i="4"/>
  <c r="AD49" i="4"/>
  <c r="AC49" i="4"/>
  <c r="BB48" i="4"/>
  <c r="BA48" i="4"/>
  <c r="AX48" i="4" s="1"/>
  <c r="BF48" i="4" s="1"/>
  <c r="AI48" i="4" s="1"/>
  <c r="AW48" i="4"/>
  <c r="AQ48" i="4"/>
  <c r="AP48" i="4"/>
  <c r="AO48" i="4"/>
  <c r="AD48" i="4"/>
  <c r="AC48" i="4"/>
  <c r="AE48" i="4" s="1"/>
  <c r="BB47" i="4"/>
  <c r="BA47" i="4"/>
  <c r="AX47" i="4" s="1"/>
  <c r="BF47" i="4" s="1"/>
  <c r="AI47" i="4" s="1"/>
  <c r="AW47" i="4"/>
  <c r="AP47" i="4"/>
  <c r="AO47" i="4"/>
  <c r="AD47" i="4"/>
  <c r="AC47" i="4"/>
  <c r="BB46" i="4"/>
  <c r="BA46" i="4"/>
  <c r="AX46" i="4" s="1"/>
  <c r="BF46" i="4" s="1"/>
  <c r="AI46" i="4" s="1"/>
  <c r="AW46" i="4"/>
  <c r="AP46" i="4"/>
  <c r="AO46" i="4"/>
  <c r="AD46" i="4"/>
  <c r="AC46" i="4"/>
  <c r="BB45" i="4"/>
  <c r="BA45" i="4"/>
  <c r="AX45" i="4" s="1"/>
  <c r="BF45" i="4" s="1"/>
  <c r="AI45" i="4" s="1"/>
  <c r="AW45" i="4"/>
  <c r="AP45" i="4"/>
  <c r="AO45" i="4"/>
  <c r="AD45" i="4"/>
  <c r="AC45" i="4"/>
  <c r="AE45" i="4" s="1"/>
  <c r="BB44" i="4"/>
  <c r="BA44" i="4"/>
  <c r="AX44" i="4" s="1"/>
  <c r="BF44" i="4" s="1"/>
  <c r="AI44" i="4" s="1"/>
  <c r="AW44" i="4"/>
  <c r="AP44" i="4"/>
  <c r="AO44" i="4"/>
  <c r="AD44" i="4"/>
  <c r="AC44" i="4"/>
  <c r="AE44" i="4" s="1"/>
  <c r="BB43" i="4"/>
  <c r="BA43" i="4"/>
  <c r="AX43" i="4" s="1"/>
  <c r="BF43" i="4" s="1"/>
  <c r="AI43" i="4" s="1"/>
  <c r="AW43" i="4"/>
  <c r="AP43" i="4"/>
  <c r="AO43" i="4"/>
  <c r="AD43" i="4"/>
  <c r="AC43" i="4"/>
  <c r="AE43" i="4" s="1"/>
  <c r="BB42" i="4"/>
  <c r="BA42" i="4"/>
  <c r="AX42" i="4" s="1"/>
  <c r="BF42" i="4" s="1"/>
  <c r="AI42" i="4" s="1"/>
  <c r="AW42" i="4"/>
  <c r="AP42" i="4"/>
  <c r="AO42" i="4"/>
  <c r="AD42" i="4"/>
  <c r="AC42" i="4"/>
  <c r="BB41" i="4"/>
  <c r="BA41" i="4"/>
  <c r="AX41" i="4" s="1"/>
  <c r="BF41" i="4" s="1"/>
  <c r="AI41" i="4" s="1"/>
  <c r="AW41" i="4"/>
  <c r="AP41" i="4"/>
  <c r="AO41" i="4"/>
  <c r="AD41" i="4"/>
  <c r="AC41" i="4"/>
  <c r="AE41" i="4" s="1"/>
  <c r="BB40" i="4"/>
  <c r="BA40" i="4"/>
  <c r="AX40" i="4" s="1"/>
  <c r="BF40" i="4" s="1"/>
  <c r="AI40" i="4" s="1"/>
  <c r="AW40" i="4"/>
  <c r="AP40" i="4"/>
  <c r="AO40" i="4"/>
  <c r="AD40" i="4"/>
  <c r="AC40" i="4"/>
  <c r="AE40" i="4" s="1"/>
  <c r="BB39" i="4"/>
  <c r="BA39" i="4"/>
  <c r="AX39" i="4" s="1"/>
  <c r="BF39" i="4" s="1"/>
  <c r="AI39" i="4" s="1"/>
  <c r="AW39" i="4"/>
  <c r="AP39" i="4"/>
  <c r="AO39" i="4"/>
  <c r="AD39" i="4"/>
  <c r="AC39" i="4"/>
  <c r="AE39" i="4" s="1"/>
  <c r="BB38" i="4"/>
  <c r="BA38" i="4"/>
  <c r="AX38" i="4" s="1"/>
  <c r="BF38" i="4" s="1"/>
  <c r="AW38" i="4"/>
  <c r="AP38" i="4"/>
  <c r="AO38" i="4"/>
  <c r="AI38" i="4"/>
  <c r="AD38" i="4"/>
  <c r="AC38" i="4"/>
  <c r="BB37" i="4"/>
  <c r="BA37" i="4"/>
  <c r="AX37" i="4" s="1"/>
  <c r="BF37" i="4" s="1"/>
  <c r="AW37" i="4"/>
  <c r="AP37" i="4"/>
  <c r="AO37" i="4"/>
  <c r="AI37" i="4"/>
  <c r="AD37" i="4"/>
  <c r="AC37" i="4"/>
  <c r="BB36" i="4"/>
  <c r="BA36" i="4"/>
  <c r="AX36" i="4" s="1"/>
  <c r="BF36" i="4" s="1"/>
  <c r="AI36" i="4" s="1"/>
  <c r="AW36" i="4"/>
  <c r="AP36" i="4"/>
  <c r="AO36" i="4"/>
  <c r="AD36" i="4"/>
  <c r="AC36" i="4"/>
  <c r="BB35" i="4"/>
  <c r="BA35" i="4"/>
  <c r="AX35" i="4" s="1"/>
  <c r="BF35" i="4" s="1"/>
  <c r="AI35" i="4" s="1"/>
  <c r="AW35" i="4"/>
  <c r="AP35" i="4"/>
  <c r="AO35" i="4"/>
  <c r="AL35" i="4" s="1"/>
  <c r="AJ35" i="4" s="1"/>
  <c r="AH35" i="4" s="1"/>
  <c r="AD35" i="4"/>
  <c r="AC35" i="4"/>
  <c r="BB34" i="4"/>
  <c r="BA34" i="4"/>
  <c r="AX34" i="4" s="1"/>
  <c r="BF34" i="4" s="1"/>
  <c r="AI34" i="4" s="1"/>
  <c r="AW34" i="4"/>
  <c r="AP34" i="4"/>
  <c r="AO34" i="4"/>
  <c r="AD34" i="4"/>
  <c r="AC34" i="4"/>
  <c r="BB33" i="4"/>
  <c r="BA33" i="4"/>
  <c r="AX33" i="4" s="1"/>
  <c r="BF33" i="4" s="1"/>
  <c r="AI33" i="4" s="1"/>
  <c r="AW33" i="4"/>
  <c r="AP33" i="4"/>
  <c r="AO33" i="4"/>
  <c r="AD33" i="4"/>
  <c r="AC33" i="4"/>
  <c r="BB32" i="4"/>
  <c r="BA32" i="4"/>
  <c r="AX32" i="4" s="1"/>
  <c r="BF32" i="4" s="1"/>
  <c r="AI32" i="4" s="1"/>
  <c r="AW32" i="4"/>
  <c r="AP32" i="4"/>
  <c r="AO32" i="4"/>
  <c r="AD32" i="4"/>
  <c r="AC32" i="4"/>
  <c r="AE32" i="4" s="1"/>
  <c r="BB31" i="4"/>
  <c r="BA31" i="4"/>
  <c r="AX31" i="4" s="1"/>
  <c r="BF31" i="4" s="1"/>
  <c r="AI31" i="4" s="1"/>
  <c r="AW31" i="4"/>
  <c r="AP31" i="4"/>
  <c r="AO31" i="4"/>
  <c r="AD31" i="4"/>
  <c r="AC31" i="4"/>
  <c r="BB30" i="4"/>
  <c r="BA30" i="4"/>
  <c r="AX30" i="4" s="1"/>
  <c r="BF30" i="4" s="1"/>
  <c r="AI30" i="4" s="1"/>
  <c r="AW30" i="4"/>
  <c r="AP30" i="4"/>
  <c r="AO30" i="4"/>
  <c r="AL30" i="4" s="1"/>
  <c r="AJ30" i="4" s="1"/>
  <c r="AH30" i="4" s="1"/>
  <c r="AD30" i="4"/>
  <c r="AC30" i="4"/>
  <c r="BB29" i="4"/>
  <c r="BA29" i="4"/>
  <c r="AX29" i="4" s="1"/>
  <c r="BF29" i="4" s="1"/>
  <c r="AI29" i="4" s="1"/>
  <c r="AW29" i="4"/>
  <c r="AP29" i="4"/>
  <c r="AO29" i="4"/>
  <c r="AD29" i="4"/>
  <c r="AC29" i="4"/>
  <c r="BB28" i="4"/>
  <c r="BA28" i="4"/>
  <c r="AX28" i="4" s="1"/>
  <c r="BF28" i="4" s="1"/>
  <c r="AI28" i="4" s="1"/>
  <c r="AW28" i="4"/>
  <c r="AP28" i="4"/>
  <c r="AO28" i="4"/>
  <c r="AD28" i="4"/>
  <c r="AC28" i="4"/>
  <c r="BB27" i="4"/>
  <c r="BA27" i="4"/>
  <c r="AX27" i="4" s="1"/>
  <c r="BF27" i="4" s="1"/>
  <c r="AI27" i="4" s="1"/>
  <c r="AW27" i="4"/>
  <c r="AP27" i="4"/>
  <c r="AO27" i="4"/>
  <c r="AD27" i="4"/>
  <c r="AC27" i="4"/>
  <c r="AE27" i="4" s="1"/>
  <c r="BB26" i="4"/>
  <c r="BA26" i="4"/>
  <c r="AX26" i="4" s="1"/>
  <c r="BF26" i="4" s="1"/>
  <c r="AI26" i="4" s="1"/>
  <c r="AW26" i="4"/>
  <c r="AP26" i="4"/>
  <c r="AO26" i="4"/>
  <c r="AD26" i="4"/>
  <c r="AC26" i="4"/>
  <c r="BB25" i="4"/>
  <c r="BA25" i="4"/>
  <c r="AX25" i="4" s="1"/>
  <c r="BF25" i="4" s="1"/>
  <c r="AI25" i="4" s="1"/>
  <c r="AW25" i="4"/>
  <c r="AP25" i="4"/>
  <c r="AO25" i="4"/>
  <c r="AD25" i="4"/>
  <c r="AC25" i="4"/>
  <c r="AE25" i="4" s="1"/>
  <c r="BB24" i="4"/>
  <c r="BA24" i="4"/>
  <c r="AX24" i="4" s="1"/>
  <c r="BF24" i="4" s="1"/>
  <c r="AI24" i="4" s="1"/>
  <c r="AW24" i="4"/>
  <c r="AP24" i="4"/>
  <c r="AO24" i="4"/>
  <c r="AD24" i="4"/>
  <c r="AC24" i="4"/>
  <c r="BB23" i="4"/>
  <c r="BA23" i="4"/>
  <c r="AX23" i="4" s="1"/>
  <c r="BF23" i="4" s="1"/>
  <c r="AI23" i="4" s="1"/>
  <c r="AW23" i="4"/>
  <c r="AP23" i="4"/>
  <c r="AO23" i="4"/>
  <c r="AD23" i="4"/>
  <c r="AC23" i="4"/>
  <c r="AE23" i="4" s="1"/>
  <c r="BB22" i="4"/>
  <c r="BA22" i="4"/>
  <c r="AX22" i="4" s="1"/>
  <c r="BF22" i="4" s="1"/>
  <c r="AI22" i="4" s="1"/>
  <c r="AW22" i="4"/>
  <c r="AP22" i="4"/>
  <c r="AO22" i="4"/>
  <c r="AD22" i="4"/>
  <c r="AC22" i="4"/>
  <c r="BB21" i="4"/>
  <c r="BA21" i="4"/>
  <c r="AX21" i="4" s="1"/>
  <c r="BF21" i="4" s="1"/>
  <c r="AI21" i="4" s="1"/>
  <c r="AW21" i="4"/>
  <c r="AP21" i="4"/>
  <c r="AO21" i="4"/>
  <c r="AD21" i="4"/>
  <c r="AC21" i="4"/>
  <c r="AE21" i="4" s="1"/>
  <c r="BB20" i="4"/>
  <c r="BA20" i="4"/>
  <c r="AX20" i="4" s="1"/>
  <c r="BF20" i="4" s="1"/>
  <c r="AI20" i="4" s="1"/>
  <c r="AW20" i="4"/>
  <c r="AP20" i="4"/>
  <c r="AO20" i="4"/>
  <c r="AD20" i="4"/>
  <c r="AE20" i="4" s="1"/>
  <c r="AC20" i="4"/>
  <c r="BB19" i="4"/>
  <c r="BA19" i="4"/>
  <c r="AX19" i="4" s="1"/>
  <c r="BF19" i="4" s="1"/>
  <c r="AI19" i="4" s="1"/>
  <c r="AW19" i="4"/>
  <c r="AP19" i="4"/>
  <c r="AO19" i="4"/>
  <c r="AD19" i="4"/>
  <c r="AC19" i="4"/>
  <c r="BB18" i="4"/>
  <c r="BA18" i="4"/>
  <c r="AX18" i="4" s="1"/>
  <c r="BF18" i="4" s="1"/>
  <c r="AI18" i="4" s="1"/>
  <c r="AW18" i="4"/>
  <c r="AP18" i="4"/>
  <c r="AO18" i="4"/>
  <c r="AD18" i="4"/>
  <c r="AC18" i="4"/>
  <c r="BB17" i="4"/>
  <c r="BA17" i="4"/>
  <c r="AX17" i="4" s="1"/>
  <c r="BF17" i="4" s="1"/>
  <c r="AI17" i="4" s="1"/>
  <c r="AW17" i="4"/>
  <c r="AP17" i="4"/>
  <c r="AO17" i="4"/>
  <c r="AL17" i="4" s="1"/>
  <c r="AJ17" i="4" s="1"/>
  <c r="AH17" i="4" s="1"/>
  <c r="AF17" i="4" s="1"/>
  <c r="AD17" i="4"/>
  <c r="AC17" i="4"/>
  <c r="BB16" i="4"/>
  <c r="BA16" i="4"/>
  <c r="AX16" i="4" s="1"/>
  <c r="BF16" i="4" s="1"/>
  <c r="AI16" i="4" s="1"/>
  <c r="AW16" i="4"/>
  <c r="AP16" i="4"/>
  <c r="AO16" i="4"/>
  <c r="AD16" i="4"/>
  <c r="AE16" i="4" s="1"/>
  <c r="AC16" i="4"/>
  <c r="BB15" i="4"/>
  <c r="BA15" i="4"/>
  <c r="AX15" i="4" s="1"/>
  <c r="BF15" i="4" s="1"/>
  <c r="AI15" i="4" s="1"/>
  <c r="AW15" i="4"/>
  <c r="AP15" i="4"/>
  <c r="AO15" i="4"/>
  <c r="AD15" i="4"/>
  <c r="AC15" i="4"/>
  <c r="BB14" i="4"/>
  <c r="BA14" i="4"/>
  <c r="AX14" i="4" s="1"/>
  <c r="BF14" i="4" s="1"/>
  <c r="AI14" i="4" s="1"/>
  <c r="AW14" i="4"/>
  <c r="AP14" i="4"/>
  <c r="AO14" i="4"/>
  <c r="AD14" i="4"/>
  <c r="AC14" i="4"/>
  <c r="BB13" i="4"/>
  <c r="BA13" i="4"/>
  <c r="AX13" i="4" s="1"/>
  <c r="BF13" i="4" s="1"/>
  <c r="AI13" i="4" s="1"/>
  <c r="AW13" i="4"/>
  <c r="AP13" i="4"/>
  <c r="AO13" i="4"/>
  <c r="AL13" i="4" s="1"/>
  <c r="AJ13" i="4" s="1"/>
  <c r="AH13" i="4" s="1"/>
  <c r="AF13" i="4" s="1"/>
  <c r="AD13" i="4"/>
  <c r="AC13" i="4"/>
  <c r="BB12" i="4"/>
  <c r="BA12" i="4"/>
  <c r="AX12" i="4" s="1"/>
  <c r="BF12" i="4" s="1"/>
  <c r="AI12" i="4" s="1"/>
  <c r="AW12" i="4"/>
  <c r="AP12" i="4"/>
  <c r="AO12" i="4"/>
  <c r="AD12" i="4"/>
  <c r="AE12" i="4" s="1"/>
  <c r="AC12" i="4"/>
  <c r="BB11" i="4"/>
  <c r="BA11" i="4"/>
  <c r="AX11" i="4" s="1"/>
  <c r="BF11" i="4" s="1"/>
  <c r="AI11" i="4" s="1"/>
  <c r="AW11" i="4"/>
  <c r="AP11" i="4"/>
  <c r="AO11" i="4"/>
  <c r="AD11" i="4"/>
  <c r="AC11" i="4"/>
  <c r="BB10" i="4"/>
  <c r="BA10" i="4"/>
  <c r="AX10" i="4" s="1"/>
  <c r="BF10" i="4" s="1"/>
  <c r="AI10" i="4" s="1"/>
  <c r="AW10" i="4"/>
  <c r="AP10" i="4"/>
  <c r="AO10" i="4"/>
  <c r="AD10" i="4"/>
  <c r="AC10" i="4"/>
  <c r="BB9" i="4"/>
  <c r="BA9" i="4"/>
  <c r="AX9" i="4" s="1"/>
  <c r="BF9" i="4" s="1"/>
  <c r="AI9" i="4" s="1"/>
  <c r="AW9" i="4"/>
  <c r="AP9" i="4"/>
  <c r="AO9" i="4"/>
  <c r="AL9" i="4" s="1"/>
  <c r="AJ9" i="4" s="1"/>
  <c r="AH9" i="4" s="1"/>
  <c r="AF9" i="4" s="1"/>
  <c r="AD9" i="4"/>
  <c r="AC9" i="4"/>
  <c r="BB8" i="4"/>
  <c r="BA8" i="4"/>
  <c r="AX8" i="4" s="1"/>
  <c r="BF8" i="4" s="1"/>
  <c r="AI8" i="4" s="1"/>
  <c r="AW8" i="4"/>
  <c r="AP8" i="4"/>
  <c r="AO8" i="4"/>
  <c r="AD8" i="4"/>
  <c r="AE8" i="4" s="1"/>
  <c r="AC8" i="4"/>
  <c r="BB7" i="4"/>
  <c r="BA7" i="4"/>
  <c r="AX7" i="4" s="1"/>
  <c r="BF7" i="4" s="1"/>
  <c r="AI7" i="4" s="1"/>
  <c r="AW7" i="4"/>
  <c r="AP7" i="4"/>
  <c r="AO7" i="4"/>
  <c r="AL7" i="4" s="1"/>
  <c r="AJ7" i="4" s="1"/>
  <c r="AH7" i="4" s="1"/>
  <c r="AD7" i="4"/>
  <c r="AC7" i="4"/>
  <c r="BB6" i="4"/>
  <c r="BA6" i="4"/>
  <c r="AX6" i="4" s="1"/>
  <c r="BF6" i="4" s="1"/>
  <c r="AI6" i="4" s="1"/>
  <c r="AW6" i="4"/>
  <c r="AP6" i="4"/>
  <c r="AO6" i="4"/>
  <c r="AD6" i="4"/>
  <c r="AC6" i="4"/>
  <c r="BB5" i="4"/>
  <c r="BA5" i="4"/>
  <c r="AX5" i="4" s="1"/>
  <c r="BF5" i="4" s="1"/>
  <c r="AI5" i="4" s="1"/>
  <c r="AW5" i="4"/>
  <c r="AP5" i="4"/>
  <c r="AO5" i="4"/>
  <c r="AL5" i="4" s="1"/>
  <c r="AJ5" i="4" s="1"/>
  <c r="AH5" i="4" s="1"/>
  <c r="AF5" i="4" s="1"/>
  <c r="AD5" i="4"/>
  <c r="AC5" i="4"/>
  <c r="BB4" i="4"/>
  <c r="BA4" i="4"/>
  <c r="AX4" i="4" s="1"/>
  <c r="BF4" i="4" s="1"/>
  <c r="AI4" i="4" s="1"/>
  <c r="AW4" i="4"/>
  <c r="AP4" i="4"/>
  <c r="AO4" i="4"/>
  <c r="AD4" i="4"/>
  <c r="AE4" i="4" s="1"/>
  <c r="AC4" i="4"/>
  <c r="BB3" i="4"/>
  <c r="BA3" i="4"/>
  <c r="AX3" i="4" s="1"/>
  <c r="BF3" i="4" s="1"/>
  <c r="AI3" i="4" s="1"/>
  <c r="AW3" i="4"/>
  <c r="AP3" i="4"/>
  <c r="AO3" i="4"/>
  <c r="AL3" i="4" s="1"/>
  <c r="AJ3" i="4" s="1"/>
  <c r="AH3" i="4" s="1"/>
  <c r="AD3" i="4"/>
  <c r="AC3" i="4"/>
  <c r="BB2" i="4"/>
  <c r="BA2" i="4"/>
  <c r="AX2" i="4" s="1"/>
  <c r="BF2" i="4" s="1"/>
  <c r="AI2" i="4" s="1"/>
  <c r="AW2" i="4"/>
  <c r="AP2" i="4"/>
  <c r="AO2" i="4"/>
  <c r="AD2" i="4"/>
  <c r="AC2" i="4"/>
  <c r="AX111" i="3"/>
  <c r="AW111" i="3"/>
  <c r="AT111" i="3" s="1"/>
  <c r="BB111" i="3" s="1"/>
  <c r="AG111" i="3" s="1"/>
  <c r="AS111" i="3"/>
  <c r="AN111" i="3"/>
  <c r="AM111" i="3"/>
  <c r="AJ111" i="3" s="1"/>
  <c r="AH111" i="3" s="1"/>
  <c r="AF111" i="3" s="1"/>
  <c r="AB111" i="3"/>
  <c r="AA111" i="3"/>
  <c r="AX110" i="3"/>
  <c r="AW110" i="3"/>
  <c r="AT110" i="3" s="1"/>
  <c r="BB110" i="3" s="1"/>
  <c r="AG110" i="3" s="1"/>
  <c r="AS110" i="3"/>
  <c r="AN110" i="3"/>
  <c r="AM110" i="3"/>
  <c r="AJ110" i="3" s="1"/>
  <c r="AH110" i="3" s="1"/>
  <c r="AF110" i="3" s="1"/>
  <c r="AB110" i="3"/>
  <c r="AA110" i="3"/>
  <c r="Y110" i="3"/>
  <c r="AX109" i="3"/>
  <c r="AW109" i="3"/>
  <c r="AT109" i="3" s="1"/>
  <c r="BB109" i="3" s="1"/>
  <c r="AG109" i="3" s="1"/>
  <c r="AS109" i="3"/>
  <c r="AN109" i="3"/>
  <c r="AM109" i="3"/>
  <c r="AJ109" i="3" s="1"/>
  <c r="AH109" i="3" s="1"/>
  <c r="AF109" i="3" s="1"/>
  <c r="AB109" i="3"/>
  <c r="AA109" i="3"/>
  <c r="AX108" i="3"/>
  <c r="AW108" i="3"/>
  <c r="AT108" i="3" s="1"/>
  <c r="BB108" i="3" s="1"/>
  <c r="AG108" i="3" s="1"/>
  <c r="AS108" i="3"/>
  <c r="AN108" i="3"/>
  <c r="AM108" i="3"/>
  <c r="AJ108" i="3" s="1"/>
  <c r="AH108" i="3" s="1"/>
  <c r="AF108" i="3" s="1"/>
  <c r="AB108" i="3"/>
  <c r="AA108" i="3"/>
  <c r="AX107" i="3"/>
  <c r="AW107" i="3"/>
  <c r="AT107" i="3" s="1"/>
  <c r="BB107" i="3" s="1"/>
  <c r="AG107" i="3" s="1"/>
  <c r="AS107" i="3"/>
  <c r="AN107" i="3"/>
  <c r="AM107" i="3"/>
  <c r="AJ107" i="3" s="1"/>
  <c r="AH107" i="3" s="1"/>
  <c r="AF107" i="3" s="1"/>
  <c r="AB107" i="3"/>
  <c r="AA107" i="3"/>
  <c r="AX106" i="3"/>
  <c r="AW106" i="3"/>
  <c r="AT106" i="3" s="1"/>
  <c r="BB106" i="3" s="1"/>
  <c r="AG106" i="3" s="1"/>
  <c r="AS106" i="3"/>
  <c r="AN106" i="3"/>
  <c r="AM106" i="3"/>
  <c r="AJ106" i="3" s="1"/>
  <c r="AH106" i="3" s="1"/>
  <c r="AF106" i="3" s="1"/>
  <c r="AB106" i="3"/>
  <c r="AA106" i="3"/>
  <c r="Y106" i="3"/>
  <c r="AX105" i="3"/>
  <c r="AW105" i="3"/>
  <c r="AT105" i="3" s="1"/>
  <c r="BB105" i="3" s="1"/>
  <c r="AG105" i="3" s="1"/>
  <c r="AS105" i="3"/>
  <c r="AN105" i="3"/>
  <c r="AM105" i="3"/>
  <c r="AJ105" i="3" s="1"/>
  <c r="AH105" i="3" s="1"/>
  <c r="AF105" i="3" s="1"/>
  <c r="AB105" i="3"/>
  <c r="AA105" i="3"/>
  <c r="Y105" i="3"/>
  <c r="AX104" i="3"/>
  <c r="AW104" i="3"/>
  <c r="AT104" i="3" s="1"/>
  <c r="BB104" i="3" s="1"/>
  <c r="AG104" i="3" s="1"/>
  <c r="AS104" i="3"/>
  <c r="AN104" i="3"/>
  <c r="AM104" i="3"/>
  <c r="AJ104" i="3" s="1"/>
  <c r="AH104" i="3" s="1"/>
  <c r="AF104" i="3" s="1"/>
  <c r="AB104" i="3"/>
  <c r="AA104" i="3"/>
  <c r="Y104" i="3"/>
  <c r="AW103" i="3"/>
  <c r="AT103" i="3" s="1"/>
  <c r="BB103" i="3" s="1"/>
  <c r="AG103" i="3" s="1"/>
  <c r="AS103" i="3"/>
  <c r="AN103" i="3"/>
  <c r="AM103" i="3"/>
  <c r="AJ103" i="3" s="1"/>
  <c r="AH103" i="3" s="1"/>
  <c r="AF103" i="3" s="1"/>
  <c r="AB103" i="3"/>
  <c r="AA103" i="3"/>
  <c r="Y103" i="3"/>
  <c r="AX102" i="3"/>
  <c r="AW102" i="3"/>
  <c r="AT102" i="3" s="1"/>
  <c r="BB102" i="3" s="1"/>
  <c r="AG102" i="3" s="1"/>
  <c r="AS102" i="3"/>
  <c r="AN102" i="3"/>
  <c r="AM102" i="3"/>
  <c r="AJ102" i="3" s="1"/>
  <c r="AH102" i="3" s="1"/>
  <c r="AF102" i="3" s="1"/>
  <c r="AB102" i="3"/>
  <c r="AA102" i="3"/>
  <c r="AX101" i="3"/>
  <c r="AW101" i="3"/>
  <c r="AT101" i="3" s="1"/>
  <c r="BB101" i="3" s="1"/>
  <c r="AG101" i="3" s="1"/>
  <c r="AS101" i="3"/>
  <c r="AN101" i="3"/>
  <c r="AM101" i="3"/>
  <c r="AJ101" i="3" s="1"/>
  <c r="AH101" i="3" s="1"/>
  <c r="AF101" i="3" s="1"/>
  <c r="AB101" i="3"/>
  <c r="AA101" i="3"/>
  <c r="AC101" i="3" s="1"/>
  <c r="AX100" i="3"/>
  <c r="AW100" i="3"/>
  <c r="AT100" i="3" s="1"/>
  <c r="BB100" i="3" s="1"/>
  <c r="AG100" i="3" s="1"/>
  <c r="AS100" i="3"/>
  <c r="AN100" i="3"/>
  <c r="AM100" i="3"/>
  <c r="AJ100" i="3" s="1"/>
  <c r="AH100" i="3" s="1"/>
  <c r="AF100" i="3" s="1"/>
  <c r="AB100" i="3"/>
  <c r="AC100" i="3" s="1"/>
  <c r="AA100" i="3"/>
  <c r="AX99" i="3"/>
  <c r="AW99" i="3"/>
  <c r="AT99" i="3" s="1"/>
  <c r="BB99" i="3" s="1"/>
  <c r="AG99" i="3" s="1"/>
  <c r="AS99" i="3"/>
  <c r="AN99" i="3"/>
  <c r="AM99" i="3"/>
  <c r="AJ99" i="3" s="1"/>
  <c r="AH99" i="3" s="1"/>
  <c r="AF99" i="3" s="1"/>
  <c r="AB99" i="3"/>
  <c r="AA99" i="3"/>
  <c r="AX98" i="3"/>
  <c r="AW98" i="3"/>
  <c r="AT98" i="3" s="1"/>
  <c r="BB98" i="3" s="1"/>
  <c r="AG98" i="3" s="1"/>
  <c r="AS98" i="3"/>
  <c r="AN98" i="3"/>
  <c r="AM98" i="3"/>
  <c r="AJ98" i="3" s="1"/>
  <c r="AH98" i="3" s="1"/>
  <c r="AF98" i="3" s="1"/>
  <c r="AB98" i="3"/>
  <c r="AC98" i="3" s="1"/>
  <c r="AA98" i="3"/>
  <c r="AX97" i="3"/>
  <c r="AW97" i="3"/>
  <c r="AT97" i="3" s="1"/>
  <c r="BB97" i="3" s="1"/>
  <c r="AG97" i="3" s="1"/>
  <c r="AS97" i="3"/>
  <c r="AN97" i="3"/>
  <c r="AM97" i="3"/>
  <c r="AJ97" i="3" s="1"/>
  <c r="AH97" i="3" s="1"/>
  <c r="AF97" i="3" s="1"/>
  <c r="AB97" i="3"/>
  <c r="AA97" i="3"/>
  <c r="AC97" i="3" s="1"/>
  <c r="AX96" i="3"/>
  <c r="AW96" i="3"/>
  <c r="AT96" i="3" s="1"/>
  <c r="BB96" i="3" s="1"/>
  <c r="AG96" i="3" s="1"/>
  <c r="AS96" i="3"/>
  <c r="AN96" i="3"/>
  <c r="AM96" i="3"/>
  <c r="AJ96" i="3" s="1"/>
  <c r="AH96" i="3" s="1"/>
  <c r="AF96" i="3" s="1"/>
  <c r="AB96" i="3"/>
  <c r="AC96" i="3" s="1"/>
  <c r="AA96" i="3"/>
  <c r="AX95" i="3"/>
  <c r="AW95" i="3"/>
  <c r="AT95" i="3" s="1"/>
  <c r="BB95" i="3" s="1"/>
  <c r="AG95" i="3" s="1"/>
  <c r="AS95" i="3"/>
  <c r="AN95" i="3"/>
  <c r="AM95" i="3"/>
  <c r="AJ95" i="3" s="1"/>
  <c r="AH95" i="3" s="1"/>
  <c r="AF95" i="3" s="1"/>
  <c r="AB95" i="3"/>
  <c r="AA95" i="3"/>
  <c r="Y95" i="3"/>
  <c r="AX94" i="3"/>
  <c r="AW94" i="3"/>
  <c r="AT94" i="3" s="1"/>
  <c r="BB94" i="3" s="1"/>
  <c r="AG94" i="3" s="1"/>
  <c r="AS94" i="3"/>
  <c r="AN94" i="3"/>
  <c r="AM94" i="3"/>
  <c r="AJ94" i="3" s="1"/>
  <c r="AH94" i="3" s="1"/>
  <c r="AF94" i="3" s="1"/>
  <c r="AB94" i="3"/>
  <c r="AA94" i="3"/>
  <c r="AX93" i="3"/>
  <c r="AW93" i="3"/>
  <c r="AT93" i="3" s="1"/>
  <c r="BB93" i="3" s="1"/>
  <c r="AG93" i="3" s="1"/>
  <c r="AS93" i="3"/>
  <c r="AN93" i="3"/>
  <c r="AM93" i="3"/>
  <c r="AJ93" i="3" s="1"/>
  <c r="AH93" i="3" s="1"/>
  <c r="AF93" i="3" s="1"/>
  <c r="AB93" i="3"/>
  <c r="AA93" i="3"/>
  <c r="Y93" i="3"/>
  <c r="AX92" i="3"/>
  <c r="AW92" i="3"/>
  <c r="AT92" i="3" s="1"/>
  <c r="BB92" i="3" s="1"/>
  <c r="AG92" i="3" s="1"/>
  <c r="AS92" i="3"/>
  <c r="AN92" i="3"/>
  <c r="AM92" i="3"/>
  <c r="AJ92" i="3" s="1"/>
  <c r="AH92" i="3" s="1"/>
  <c r="AF92" i="3" s="1"/>
  <c r="AB92" i="3"/>
  <c r="AA92" i="3"/>
  <c r="AX91" i="3"/>
  <c r="AW91" i="3"/>
  <c r="AT91" i="3" s="1"/>
  <c r="BB91" i="3" s="1"/>
  <c r="AG91" i="3" s="1"/>
  <c r="AS91" i="3"/>
  <c r="AN91" i="3"/>
  <c r="AM91" i="3"/>
  <c r="AJ91" i="3" s="1"/>
  <c r="AH91" i="3" s="1"/>
  <c r="AF91" i="3" s="1"/>
  <c r="AB91" i="3"/>
  <c r="AA91" i="3"/>
  <c r="AX90" i="3"/>
  <c r="AW90" i="3"/>
  <c r="AT90" i="3" s="1"/>
  <c r="AS90" i="3"/>
  <c r="AN90" i="3"/>
  <c r="AM90" i="3"/>
  <c r="AJ90" i="3" s="1"/>
  <c r="AH90" i="3" s="1"/>
  <c r="AF90" i="3" s="1"/>
  <c r="AG90" i="3"/>
  <c r="AB90" i="3"/>
  <c r="AA90" i="3"/>
  <c r="AW89" i="3"/>
  <c r="AT89" i="3" s="1"/>
  <c r="BB89" i="3" s="1"/>
  <c r="AG89" i="3" s="1"/>
  <c r="AS89" i="3"/>
  <c r="AN89" i="3"/>
  <c r="AM89" i="3"/>
  <c r="AJ89" i="3" s="1"/>
  <c r="AH89" i="3" s="1"/>
  <c r="AF89" i="3" s="1"/>
  <c r="AB89" i="3"/>
  <c r="AA89" i="3"/>
  <c r="AW88" i="3"/>
  <c r="AT88" i="3" s="1"/>
  <c r="BB88" i="3" s="1"/>
  <c r="AG88" i="3" s="1"/>
  <c r="AS88" i="3"/>
  <c r="AN88" i="3"/>
  <c r="AM88" i="3"/>
  <c r="AJ88" i="3" s="1"/>
  <c r="AH88" i="3" s="1"/>
  <c r="AF88" i="3" s="1"/>
  <c r="AB88" i="3"/>
  <c r="AA88" i="3"/>
  <c r="AX87" i="3"/>
  <c r="AW87" i="3"/>
  <c r="AT87" i="3" s="1"/>
  <c r="BB87" i="3" s="1"/>
  <c r="AG87" i="3" s="1"/>
  <c r="AS87" i="3"/>
  <c r="AN87" i="3"/>
  <c r="AM87" i="3"/>
  <c r="AJ87" i="3" s="1"/>
  <c r="AH87" i="3" s="1"/>
  <c r="AF87" i="3" s="1"/>
  <c r="AB87" i="3"/>
  <c r="AA87" i="3"/>
  <c r="Y87" i="3"/>
  <c r="AX86" i="3"/>
  <c r="AW86" i="3"/>
  <c r="AT86" i="3" s="1"/>
  <c r="BB86" i="3" s="1"/>
  <c r="AG86" i="3" s="1"/>
  <c r="AS86" i="3"/>
  <c r="AN86" i="3"/>
  <c r="AM86" i="3"/>
  <c r="AJ86" i="3" s="1"/>
  <c r="AH86" i="3" s="1"/>
  <c r="AF86" i="3" s="1"/>
  <c r="AB86" i="3"/>
  <c r="AA86" i="3"/>
  <c r="Y86" i="3"/>
  <c r="AX85" i="3"/>
  <c r="AW85" i="3"/>
  <c r="AT85" i="3" s="1"/>
  <c r="BB85" i="3" s="1"/>
  <c r="AG85" i="3" s="1"/>
  <c r="AS85" i="3"/>
  <c r="AN85" i="3"/>
  <c r="AM85" i="3"/>
  <c r="AJ85" i="3" s="1"/>
  <c r="AH85" i="3" s="1"/>
  <c r="AF85" i="3" s="1"/>
  <c r="AB85" i="3"/>
  <c r="AA85" i="3"/>
  <c r="AX84" i="3"/>
  <c r="AW84" i="3"/>
  <c r="AT84" i="3" s="1"/>
  <c r="BB84" i="3" s="1"/>
  <c r="AG84" i="3" s="1"/>
  <c r="AS84" i="3"/>
  <c r="AN84" i="3"/>
  <c r="AM84" i="3"/>
  <c r="AJ84" i="3" s="1"/>
  <c r="AH84" i="3" s="1"/>
  <c r="AF84" i="3" s="1"/>
  <c r="AB84" i="3"/>
  <c r="AA84" i="3"/>
  <c r="AW83" i="3"/>
  <c r="AT83" i="3" s="1"/>
  <c r="BB83" i="3" s="1"/>
  <c r="AG83" i="3" s="1"/>
  <c r="AS83" i="3"/>
  <c r="AN83" i="3"/>
  <c r="AM83" i="3"/>
  <c r="AJ83" i="3" s="1"/>
  <c r="AH83" i="3" s="1"/>
  <c r="AF83" i="3" s="1"/>
  <c r="AB83" i="3"/>
  <c r="AA83" i="3"/>
  <c r="AX82" i="3"/>
  <c r="AW82" i="3"/>
  <c r="AT82" i="3" s="1"/>
  <c r="BB82" i="3" s="1"/>
  <c r="AG82" i="3" s="1"/>
  <c r="AS82" i="3"/>
  <c r="AN82" i="3"/>
  <c r="AM82" i="3"/>
  <c r="AJ82" i="3" s="1"/>
  <c r="AH82" i="3" s="1"/>
  <c r="AF82" i="3" s="1"/>
  <c r="AB82" i="3"/>
  <c r="AA82" i="3"/>
  <c r="AX81" i="3"/>
  <c r="AW81" i="3"/>
  <c r="AT81" i="3" s="1"/>
  <c r="BB81" i="3" s="1"/>
  <c r="AG81" i="3" s="1"/>
  <c r="AS81" i="3"/>
  <c r="AN81" i="3"/>
  <c r="AM81" i="3"/>
  <c r="AJ81" i="3" s="1"/>
  <c r="AH81" i="3" s="1"/>
  <c r="AF81" i="3" s="1"/>
  <c r="AB81" i="3"/>
  <c r="AA81" i="3"/>
  <c r="AX80" i="3"/>
  <c r="AW80" i="3"/>
  <c r="AT80" i="3" s="1"/>
  <c r="BB80" i="3" s="1"/>
  <c r="AG80" i="3" s="1"/>
  <c r="AS80" i="3"/>
  <c r="AN80" i="3"/>
  <c r="AM80" i="3"/>
  <c r="AJ80" i="3" s="1"/>
  <c r="AH80" i="3" s="1"/>
  <c r="AF80" i="3" s="1"/>
  <c r="AB80" i="3"/>
  <c r="AA80" i="3"/>
  <c r="AX79" i="3"/>
  <c r="AW79" i="3"/>
  <c r="AT79" i="3" s="1"/>
  <c r="BB79" i="3" s="1"/>
  <c r="AG79" i="3" s="1"/>
  <c r="AS79" i="3"/>
  <c r="AN79" i="3"/>
  <c r="AM79" i="3"/>
  <c r="AJ79" i="3" s="1"/>
  <c r="AH79" i="3" s="1"/>
  <c r="AF79" i="3" s="1"/>
  <c r="AB79" i="3"/>
  <c r="AA79" i="3"/>
  <c r="AX78" i="3"/>
  <c r="AW78" i="3"/>
  <c r="AT78" i="3" s="1"/>
  <c r="BB78" i="3" s="1"/>
  <c r="AG78" i="3" s="1"/>
  <c r="AS78" i="3"/>
  <c r="AN78" i="3"/>
  <c r="AM78" i="3"/>
  <c r="AJ78" i="3" s="1"/>
  <c r="AH78" i="3" s="1"/>
  <c r="AF78" i="3" s="1"/>
  <c r="AB78" i="3"/>
  <c r="AA78" i="3"/>
  <c r="AX77" i="3"/>
  <c r="AW77" i="3"/>
  <c r="AT77" i="3" s="1"/>
  <c r="BB77" i="3" s="1"/>
  <c r="AG77" i="3" s="1"/>
  <c r="AS77" i="3"/>
  <c r="AN77" i="3"/>
  <c r="AM77" i="3"/>
  <c r="AJ77" i="3" s="1"/>
  <c r="AH77" i="3" s="1"/>
  <c r="AF77" i="3" s="1"/>
  <c r="AB77" i="3"/>
  <c r="AC77" i="3" s="1"/>
  <c r="Y77" i="3"/>
  <c r="AW76" i="3"/>
  <c r="AT76" i="3" s="1"/>
  <c r="BB76" i="3" s="1"/>
  <c r="AG76" i="3" s="1"/>
  <c r="AS76" i="3"/>
  <c r="AN76" i="3"/>
  <c r="AM76" i="3"/>
  <c r="AJ76" i="3" s="1"/>
  <c r="AH76" i="3" s="1"/>
  <c r="AF76" i="3" s="1"/>
  <c r="AB76" i="3"/>
  <c r="AA76" i="3"/>
  <c r="AX75" i="3"/>
  <c r="AW75" i="3"/>
  <c r="AT75" i="3" s="1"/>
  <c r="BB75" i="3" s="1"/>
  <c r="AG75" i="3" s="1"/>
  <c r="AS75" i="3"/>
  <c r="AN75" i="3"/>
  <c r="AM75" i="3"/>
  <c r="AJ75" i="3" s="1"/>
  <c r="AH75" i="3" s="1"/>
  <c r="AF75" i="3" s="1"/>
  <c r="AB75" i="3"/>
  <c r="AA75" i="3"/>
  <c r="Y75" i="3"/>
  <c r="AW74" i="3"/>
  <c r="AT74" i="3" s="1"/>
  <c r="BB74" i="3" s="1"/>
  <c r="AG74" i="3" s="1"/>
  <c r="AS74" i="3"/>
  <c r="AN74" i="3"/>
  <c r="AM74" i="3"/>
  <c r="AJ74" i="3" s="1"/>
  <c r="AH74" i="3" s="1"/>
  <c r="AF74" i="3" s="1"/>
  <c r="AB74" i="3"/>
  <c r="AA74" i="3"/>
  <c r="AX73" i="3"/>
  <c r="AW73" i="3"/>
  <c r="AT73" i="3" s="1"/>
  <c r="BB73" i="3" s="1"/>
  <c r="AG73" i="3" s="1"/>
  <c r="AS73" i="3"/>
  <c r="AM73" i="3"/>
  <c r="AJ73" i="3" s="1"/>
  <c r="AH73" i="3" s="1"/>
  <c r="AF73" i="3" s="1"/>
  <c r="AB73" i="3"/>
  <c r="AA73" i="3"/>
  <c r="AX72" i="3"/>
  <c r="AW72" i="3"/>
  <c r="AT72" i="3" s="1"/>
  <c r="BB72" i="3" s="1"/>
  <c r="AG72" i="3" s="1"/>
  <c r="AS72" i="3"/>
  <c r="AN72" i="3"/>
  <c r="AM72" i="3"/>
  <c r="AJ72" i="3" s="1"/>
  <c r="AH72" i="3" s="1"/>
  <c r="AF72" i="3" s="1"/>
  <c r="AB72" i="3"/>
  <c r="AA72" i="3"/>
  <c r="Y72" i="3"/>
  <c r="AX71" i="3"/>
  <c r="AW71" i="3"/>
  <c r="AT71" i="3" s="1"/>
  <c r="BB71" i="3" s="1"/>
  <c r="AG71" i="3" s="1"/>
  <c r="AS71" i="3"/>
  <c r="AN71" i="3"/>
  <c r="AM71" i="3"/>
  <c r="AJ71" i="3" s="1"/>
  <c r="AH71" i="3" s="1"/>
  <c r="AF71" i="3" s="1"/>
  <c r="AB71" i="3"/>
  <c r="AA71" i="3"/>
  <c r="Y71" i="3"/>
  <c r="AX70" i="3"/>
  <c r="AW70" i="3"/>
  <c r="AT70" i="3" s="1"/>
  <c r="BB70" i="3" s="1"/>
  <c r="AG70" i="3" s="1"/>
  <c r="AS70" i="3"/>
  <c r="AN70" i="3"/>
  <c r="AM70" i="3"/>
  <c r="AJ70" i="3" s="1"/>
  <c r="AH70" i="3" s="1"/>
  <c r="AF70" i="3" s="1"/>
  <c r="AB70" i="3"/>
  <c r="AA70" i="3"/>
  <c r="Y70" i="3"/>
  <c r="AX69" i="3"/>
  <c r="AW69" i="3"/>
  <c r="AT69" i="3" s="1"/>
  <c r="BB69" i="3" s="1"/>
  <c r="AG69" i="3" s="1"/>
  <c r="AS69" i="3"/>
  <c r="AN69" i="3"/>
  <c r="AM69" i="3"/>
  <c r="AJ69" i="3" s="1"/>
  <c r="AH69" i="3" s="1"/>
  <c r="AF69" i="3" s="1"/>
  <c r="AB69" i="3"/>
  <c r="AA69" i="3"/>
  <c r="AX68" i="3"/>
  <c r="AW68" i="3"/>
  <c r="AT68" i="3" s="1"/>
  <c r="BB68" i="3" s="1"/>
  <c r="AG68" i="3" s="1"/>
  <c r="AS68" i="3"/>
  <c r="AN68" i="3"/>
  <c r="AM68" i="3"/>
  <c r="AJ68" i="3" s="1"/>
  <c r="AH68" i="3" s="1"/>
  <c r="AF68" i="3" s="1"/>
  <c r="AB68" i="3"/>
  <c r="AA68" i="3"/>
  <c r="AX67" i="3"/>
  <c r="AW67" i="3"/>
  <c r="AT67" i="3" s="1"/>
  <c r="BB67" i="3" s="1"/>
  <c r="AG67" i="3" s="1"/>
  <c r="AS67" i="3"/>
  <c r="AN67" i="3"/>
  <c r="AM67" i="3"/>
  <c r="AJ67" i="3" s="1"/>
  <c r="AH67" i="3" s="1"/>
  <c r="AF67" i="3" s="1"/>
  <c r="AB67" i="3"/>
  <c r="AA67" i="3"/>
  <c r="AX66" i="3"/>
  <c r="AW66" i="3"/>
  <c r="AT66" i="3" s="1"/>
  <c r="BB66" i="3" s="1"/>
  <c r="AG66" i="3" s="1"/>
  <c r="AS66" i="3"/>
  <c r="AN66" i="3"/>
  <c r="AM66" i="3"/>
  <c r="AJ66" i="3" s="1"/>
  <c r="AH66" i="3" s="1"/>
  <c r="AF66" i="3" s="1"/>
  <c r="AB66" i="3"/>
  <c r="AA66" i="3"/>
  <c r="AX65" i="3"/>
  <c r="AW65" i="3"/>
  <c r="AT65" i="3" s="1"/>
  <c r="BB65" i="3" s="1"/>
  <c r="AG65" i="3" s="1"/>
  <c r="AS65" i="3"/>
  <c r="AN65" i="3"/>
  <c r="AM65" i="3"/>
  <c r="AJ65" i="3" s="1"/>
  <c r="AH65" i="3" s="1"/>
  <c r="AF65" i="3" s="1"/>
  <c r="AB65" i="3"/>
  <c r="AA65" i="3"/>
  <c r="AX64" i="3"/>
  <c r="AW64" i="3"/>
  <c r="AT64" i="3" s="1"/>
  <c r="BB64" i="3" s="1"/>
  <c r="AG64" i="3" s="1"/>
  <c r="AS64" i="3"/>
  <c r="AN64" i="3"/>
  <c r="AM64" i="3"/>
  <c r="AJ64" i="3" s="1"/>
  <c r="AH64" i="3" s="1"/>
  <c r="AF64" i="3" s="1"/>
  <c r="AD64" i="3" s="1"/>
  <c r="AB64" i="3"/>
  <c r="AA64" i="3"/>
  <c r="AC64" i="3" s="1"/>
  <c r="Y64" i="3"/>
  <c r="AX63" i="3"/>
  <c r="AW63" i="3"/>
  <c r="AT63" i="3" s="1"/>
  <c r="BB63" i="3" s="1"/>
  <c r="AG63" i="3" s="1"/>
  <c r="AS63" i="3"/>
  <c r="AN63" i="3"/>
  <c r="AM63" i="3"/>
  <c r="AJ63" i="3" s="1"/>
  <c r="AH63" i="3" s="1"/>
  <c r="AF63" i="3" s="1"/>
  <c r="AB63" i="3"/>
  <c r="AA63" i="3"/>
  <c r="AC63" i="3" s="1"/>
  <c r="AX62" i="3"/>
  <c r="AW62" i="3"/>
  <c r="AT62" i="3" s="1"/>
  <c r="BB62" i="3" s="1"/>
  <c r="AG62" i="3" s="1"/>
  <c r="AS62" i="3"/>
  <c r="AN62" i="3"/>
  <c r="AM62" i="3"/>
  <c r="AJ62" i="3" s="1"/>
  <c r="AH62" i="3" s="1"/>
  <c r="AF62" i="3" s="1"/>
  <c r="AB62" i="3"/>
  <c r="AA62" i="3"/>
  <c r="AX61" i="3"/>
  <c r="AW61" i="3"/>
  <c r="AT61" i="3" s="1"/>
  <c r="BB61" i="3" s="1"/>
  <c r="AG61" i="3" s="1"/>
  <c r="AS61" i="3"/>
  <c r="AN61" i="3"/>
  <c r="AM61" i="3"/>
  <c r="AJ61" i="3" s="1"/>
  <c r="AH61" i="3" s="1"/>
  <c r="AF61" i="3" s="1"/>
  <c r="AB61" i="3"/>
  <c r="AA61" i="3"/>
  <c r="Y61" i="3"/>
  <c r="AX60" i="3"/>
  <c r="AW60" i="3"/>
  <c r="AT60" i="3" s="1"/>
  <c r="BB60" i="3" s="1"/>
  <c r="AG60" i="3" s="1"/>
  <c r="AS60" i="3"/>
  <c r="AN60" i="3"/>
  <c r="AM60" i="3"/>
  <c r="AJ60" i="3" s="1"/>
  <c r="AH60" i="3" s="1"/>
  <c r="AF60" i="3" s="1"/>
  <c r="AB60" i="3"/>
  <c r="AA60" i="3"/>
  <c r="AX59" i="3"/>
  <c r="AW59" i="3"/>
  <c r="AT59" i="3" s="1"/>
  <c r="BB59" i="3" s="1"/>
  <c r="AG59" i="3" s="1"/>
  <c r="AS59" i="3"/>
  <c r="AN59" i="3"/>
  <c r="AM59" i="3"/>
  <c r="AJ59" i="3" s="1"/>
  <c r="AH59" i="3" s="1"/>
  <c r="AF59" i="3" s="1"/>
  <c r="AB59" i="3"/>
  <c r="AA59" i="3"/>
  <c r="AX58" i="3"/>
  <c r="AW58" i="3"/>
  <c r="AT58" i="3"/>
  <c r="BB58" i="3" s="1"/>
  <c r="AG58" i="3" s="1"/>
  <c r="AS58" i="3"/>
  <c r="AN58" i="3"/>
  <c r="AM58" i="3"/>
  <c r="AJ58" i="3"/>
  <c r="AH58" i="3" s="1"/>
  <c r="AF58" i="3" s="1"/>
  <c r="AD58" i="3" s="1"/>
  <c r="AB58" i="3"/>
  <c r="AA58" i="3"/>
  <c r="AX57" i="3"/>
  <c r="AW57" i="3"/>
  <c r="AT57" i="3" s="1"/>
  <c r="BB57" i="3" s="1"/>
  <c r="AG57" i="3" s="1"/>
  <c r="AS57" i="3"/>
  <c r="AN57" i="3"/>
  <c r="AM57" i="3"/>
  <c r="AJ57" i="3" s="1"/>
  <c r="AH57" i="3" s="1"/>
  <c r="AF57" i="3" s="1"/>
  <c r="AB57" i="3"/>
  <c r="AA57" i="3"/>
  <c r="AX56" i="3"/>
  <c r="AW56" i="3"/>
  <c r="AT56" i="3" s="1"/>
  <c r="BB56" i="3" s="1"/>
  <c r="AG56" i="3" s="1"/>
  <c r="AS56" i="3"/>
  <c r="AN56" i="3"/>
  <c r="AM56" i="3"/>
  <c r="AJ56" i="3" s="1"/>
  <c r="AH56" i="3" s="1"/>
  <c r="AF56" i="3" s="1"/>
  <c r="AB56" i="3"/>
  <c r="AA56" i="3"/>
  <c r="AX55" i="3"/>
  <c r="AW55" i="3"/>
  <c r="AT55" i="3" s="1"/>
  <c r="BB55" i="3" s="1"/>
  <c r="AG55" i="3" s="1"/>
  <c r="AS55" i="3"/>
  <c r="AN55" i="3"/>
  <c r="AM55" i="3"/>
  <c r="AJ55" i="3" s="1"/>
  <c r="AH55" i="3" s="1"/>
  <c r="AF55" i="3" s="1"/>
  <c r="AB55" i="3"/>
  <c r="AA55" i="3"/>
  <c r="AW54" i="3"/>
  <c r="AT54" i="3" s="1"/>
  <c r="BB54" i="3" s="1"/>
  <c r="AG54" i="3" s="1"/>
  <c r="AS54" i="3"/>
  <c r="AN54" i="3"/>
  <c r="AM54" i="3"/>
  <c r="AJ54" i="3" s="1"/>
  <c r="AH54" i="3" s="1"/>
  <c r="AF54" i="3" s="1"/>
  <c r="AB54" i="3"/>
  <c r="AA54" i="3"/>
  <c r="Y54" i="3"/>
  <c r="AX53" i="3"/>
  <c r="AW53" i="3"/>
  <c r="AT53" i="3" s="1"/>
  <c r="BB53" i="3" s="1"/>
  <c r="AG53" i="3" s="1"/>
  <c r="AS53" i="3"/>
  <c r="AN53" i="3"/>
  <c r="AM53" i="3"/>
  <c r="AJ53" i="3" s="1"/>
  <c r="AH53" i="3" s="1"/>
  <c r="AF53" i="3" s="1"/>
  <c r="AB53" i="3"/>
  <c r="AA53" i="3"/>
  <c r="AX52" i="3"/>
  <c r="AW52" i="3"/>
  <c r="AT52" i="3" s="1"/>
  <c r="BB52" i="3" s="1"/>
  <c r="AG52" i="3" s="1"/>
  <c r="AS52" i="3"/>
  <c r="AN52" i="3"/>
  <c r="AM52" i="3"/>
  <c r="AJ52" i="3" s="1"/>
  <c r="AH52" i="3" s="1"/>
  <c r="AF52" i="3" s="1"/>
  <c r="AB52" i="3"/>
  <c r="AA52" i="3"/>
  <c r="AX51" i="3"/>
  <c r="AW51" i="3"/>
  <c r="AT51" i="3" s="1"/>
  <c r="BB51" i="3" s="1"/>
  <c r="AG51" i="3" s="1"/>
  <c r="AS51" i="3"/>
  <c r="AN51" i="3"/>
  <c r="AM51" i="3"/>
  <c r="AJ51" i="3" s="1"/>
  <c r="AH51" i="3" s="1"/>
  <c r="AF51" i="3" s="1"/>
  <c r="AB51" i="3"/>
  <c r="AA51" i="3"/>
  <c r="AX50" i="3"/>
  <c r="AW50" i="3"/>
  <c r="AT50" i="3" s="1"/>
  <c r="BB50" i="3" s="1"/>
  <c r="AG50" i="3" s="1"/>
  <c r="AS50" i="3"/>
  <c r="AN50" i="3"/>
  <c r="AM50" i="3"/>
  <c r="AJ50" i="3" s="1"/>
  <c r="AH50" i="3" s="1"/>
  <c r="AF50" i="3" s="1"/>
  <c r="AB50" i="3"/>
  <c r="AA50" i="3"/>
  <c r="AX49" i="3"/>
  <c r="AW49" i="3"/>
  <c r="AT49" i="3" s="1"/>
  <c r="BB49" i="3" s="1"/>
  <c r="AG49" i="3" s="1"/>
  <c r="AS49" i="3"/>
  <c r="AN49" i="3"/>
  <c r="AM49" i="3"/>
  <c r="AJ49" i="3" s="1"/>
  <c r="AH49" i="3" s="1"/>
  <c r="AF49" i="3" s="1"/>
  <c r="AB49" i="3"/>
  <c r="AA49" i="3"/>
  <c r="Y49" i="3"/>
  <c r="AX48" i="3"/>
  <c r="AW48" i="3"/>
  <c r="AT48" i="3" s="1"/>
  <c r="BB48" i="3" s="1"/>
  <c r="AG48" i="3" s="1"/>
  <c r="AS48" i="3"/>
  <c r="AN48" i="3"/>
  <c r="AM48" i="3"/>
  <c r="AJ48" i="3" s="1"/>
  <c r="AH48" i="3" s="1"/>
  <c r="AF48" i="3" s="1"/>
  <c r="AD48" i="3" s="1"/>
  <c r="AB48" i="3"/>
  <c r="AA48" i="3"/>
  <c r="Y48" i="3"/>
  <c r="AX47" i="3"/>
  <c r="AW47" i="3"/>
  <c r="AT47" i="3" s="1"/>
  <c r="BB47" i="3" s="1"/>
  <c r="AG47" i="3" s="1"/>
  <c r="AS47" i="3"/>
  <c r="AN47" i="3"/>
  <c r="AM47" i="3"/>
  <c r="AJ47" i="3" s="1"/>
  <c r="AH47" i="3" s="1"/>
  <c r="AF47" i="3" s="1"/>
  <c r="AB47" i="3"/>
  <c r="AC47" i="3" s="1"/>
  <c r="AA47" i="3"/>
  <c r="AX46" i="3"/>
  <c r="AW46" i="3"/>
  <c r="AT46" i="3" s="1"/>
  <c r="BB46" i="3" s="1"/>
  <c r="AG46" i="3" s="1"/>
  <c r="AS46" i="3"/>
  <c r="AN46" i="3"/>
  <c r="AM46" i="3"/>
  <c r="AJ46" i="3" s="1"/>
  <c r="AH46" i="3" s="1"/>
  <c r="AF46" i="3" s="1"/>
  <c r="AB46" i="3"/>
  <c r="AA46" i="3"/>
  <c r="AX45" i="3"/>
  <c r="AW45" i="3"/>
  <c r="AT45" i="3" s="1"/>
  <c r="BB45" i="3" s="1"/>
  <c r="AG45" i="3" s="1"/>
  <c r="AS45" i="3"/>
  <c r="AN45" i="3"/>
  <c r="AM45" i="3"/>
  <c r="AJ45" i="3" s="1"/>
  <c r="AH45" i="3" s="1"/>
  <c r="AF45" i="3" s="1"/>
  <c r="AB45" i="3"/>
  <c r="AA45" i="3"/>
  <c r="AX44" i="3"/>
  <c r="AW44" i="3"/>
  <c r="AT44" i="3" s="1"/>
  <c r="BB44" i="3" s="1"/>
  <c r="AG44" i="3" s="1"/>
  <c r="AS44" i="3"/>
  <c r="AN44" i="3"/>
  <c r="AM44" i="3"/>
  <c r="AJ44" i="3" s="1"/>
  <c r="AH44" i="3" s="1"/>
  <c r="AF44" i="3" s="1"/>
  <c r="AD44" i="3" s="1"/>
  <c r="AB44" i="3"/>
  <c r="AA44" i="3"/>
  <c r="AC44" i="3" s="1"/>
  <c r="AX43" i="3"/>
  <c r="AW43" i="3"/>
  <c r="AT43" i="3" s="1"/>
  <c r="BB43" i="3" s="1"/>
  <c r="AG43" i="3" s="1"/>
  <c r="AS43" i="3"/>
  <c r="AN43" i="3"/>
  <c r="AM43" i="3"/>
  <c r="AJ43" i="3" s="1"/>
  <c r="AH43" i="3" s="1"/>
  <c r="AF43" i="3" s="1"/>
  <c r="AB43" i="3"/>
  <c r="AA43" i="3"/>
  <c r="AX42" i="3"/>
  <c r="AW42" i="3"/>
  <c r="AT42" i="3" s="1"/>
  <c r="BB42" i="3" s="1"/>
  <c r="AG42" i="3" s="1"/>
  <c r="AS42" i="3"/>
  <c r="AN42" i="3"/>
  <c r="AM42" i="3"/>
  <c r="AJ42" i="3" s="1"/>
  <c r="AH42" i="3" s="1"/>
  <c r="AF42" i="3" s="1"/>
  <c r="AB42" i="3"/>
  <c r="AA42" i="3"/>
  <c r="AX41" i="3"/>
  <c r="AW41" i="3"/>
  <c r="AT41" i="3" s="1"/>
  <c r="BB41" i="3" s="1"/>
  <c r="AG41" i="3" s="1"/>
  <c r="AS41" i="3"/>
  <c r="AN41" i="3"/>
  <c r="AM41" i="3"/>
  <c r="AJ41" i="3" s="1"/>
  <c r="AH41" i="3" s="1"/>
  <c r="AF41" i="3" s="1"/>
  <c r="AB41" i="3"/>
  <c r="AA41" i="3"/>
  <c r="Y41" i="3"/>
  <c r="AX40" i="3"/>
  <c r="AW40" i="3"/>
  <c r="AT40" i="3" s="1"/>
  <c r="BB40" i="3" s="1"/>
  <c r="AG40" i="3" s="1"/>
  <c r="AS40" i="3"/>
  <c r="AN40" i="3"/>
  <c r="AM40" i="3"/>
  <c r="AJ40" i="3" s="1"/>
  <c r="AH40" i="3" s="1"/>
  <c r="AF40" i="3" s="1"/>
  <c r="AB40" i="3"/>
  <c r="AA40" i="3"/>
  <c r="AX39" i="3"/>
  <c r="AW39" i="3"/>
  <c r="AT39" i="3" s="1"/>
  <c r="BB39" i="3" s="1"/>
  <c r="AG39" i="3" s="1"/>
  <c r="AS39" i="3"/>
  <c r="AN39" i="3"/>
  <c r="AM39" i="3"/>
  <c r="AJ39" i="3" s="1"/>
  <c r="AH39" i="3" s="1"/>
  <c r="AF39" i="3" s="1"/>
  <c r="AB39" i="3"/>
  <c r="AA39" i="3"/>
  <c r="AX38" i="3"/>
  <c r="AW38" i="3"/>
  <c r="AT38" i="3" s="1"/>
  <c r="BB38" i="3" s="1"/>
  <c r="AG38" i="3" s="1"/>
  <c r="AS38" i="3"/>
  <c r="AN38" i="3"/>
  <c r="AM38" i="3"/>
  <c r="AJ38" i="3" s="1"/>
  <c r="AH38" i="3" s="1"/>
  <c r="AF38" i="3" s="1"/>
  <c r="AB38" i="3"/>
  <c r="AC38" i="3" s="1"/>
  <c r="AA38" i="3"/>
  <c r="AX37" i="3"/>
  <c r="AW37" i="3"/>
  <c r="AT37" i="3" s="1"/>
  <c r="BB37" i="3" s="1"/>
  <c r="AG37" i="3" s="1"/>
  <c r="AS37" i="3"/>
  <c r="AN37" i="3"/>
  <c r="AM37" i="3"/>
  <c r="AJ37" i="3" s="1"/>
  <c r="AH37" i="3" s="1"/>
  <c r="AF37" i="3" s="1"/>
  <c r="AB37" i="3"/>
  <c r="AA37" i="3"/>
  <c r="Y37" i="3"/>
  <c r="AX36" i="3"/>
  <c r="AW36" i="3"/>
  <c r="AT36" i="3" s="1"/>
  <c r="BB36" i="3" s="1"/>
  <c r="AG36" i="3" s="1"/>
  <c r="AS36" i="3"/>
  <c r="AN36" i="3"/>
  <c r="AM36" i="3"/>
  <c r="AJ36" i="3" s="1"/>
  <c r="AH36" i="3" s="1"/>
  <c r="AF36" i="3" s="1"/>
  <c r="AB36" i="3"/>
  <c r="AA36" i="3"/>
  <c r="Y36" i="3"/>
  <c r="AX35" i="3"/>
  <c r="AW35" i="3"/>
  <c r="AT35" i="3" s="1"/>
  <c r="BB35" i="3" s="1"/>
  <c r="AG35" i="3" s="1"/>
  <c r="AS35" i="3"/>
  <c r="AN35" i="3"/>
  <c r="AM35" i="3"/>
  <c r="AJ35" i="3" s="1"/>
  <c r="AH35" i="3" s="1"/>
  <c r="AF35" i="3" s="1"/>
  <c r="AB35" i="3"/>
  <c r="AA35" i="3"/>
  <c r="AX34" i="3"/>
  <c r="AW34" i="3"/>
  <c r="AT34" i="3" s="1"/>
  <c r="BB34" i="3" s="1"/>
  <c r="AG34" i="3" s="1"/>
  <c r="AS34" i="3"/>
  <c r="AM34" i="3"/>
  <c r="AJ34" i="3" s="1"/>
  <c r="AH34" i="3" s="1"/>
  <c r="AF34" i="3" s="1"/>
  <c r="AD34" i="3" s="1"/>
  <c r="AB34" i="3"/>
  <c r="AA34" i="3"/>
  <c r="AC34" i="3" s="1"/>
  <c r="AX33" i="3"/>
  <c r="AW33" i="3"/>
  <c r="AT33" i="3" s="1"/>
  <c r="BB33" i="3" s="1"/>
  <c r="AG33" i="3" s="1"/>
  <c r="AS33" i="3"/>
  <c r="AN33" i="3"/>
  <c r="AM33" i="3"/>
  <c r="AJ33" i="3" s="1"/>
  <c r="AH33" i="3" s="1"/>
  <c r="AF33" i="3" s="1"/>
  <c r="AB33" i="3"/>
  <c r="AA33" i="3"/>
  <c r="Y33" i="3"/>
  <c r="AX32" i="3"/>
  <c r="AW32" i="3"/>
  <c r="AT32" i="3" s="1"/>
  <c r="BB32" i="3" s="1"/>
  <c r="AG32" i="3" s="1"/>
  <c r="AS32" i="3"/>
  <c r="AN32" i="3"/>
  <c r="AM32" i="3"/>
  <c r="AJ32" i="3" s="1"/>
  <c r="AH32" i="3" s="1"/>
  <c r="AF32" i="3" s="1"/>
  <c r="AB32" i="3"/>
  <c r="AA32" i="3"/>
  <c r="AX31" i="3"/>
  <c r="AW31" i="3"/>
  <c r="AT31" i="3" s="1"/>
  <c r="BB31" i="3" s="1"/>
  <c r="AG31" i="3" s="1"/>
  <c r="AS31" i="3"/>
  <c r="AN31" i="3"/>
  <c r="AM31" i="3"/>
  <c r="AJ31" i="3" s="1"/>
  <c r="AH31" i="3" s="1"/>
  <c r="AF31" i="3" s="1"/>
  <c r="AB31" i="3"/>
  <c r="AA31" i="3"/>
  <c r="AX30" i="3"/>
  <c r="AW30" i="3"/>
  <c r="AT30" i="3" s="1"/>
  <c r="BB30" i="3" s="1"/>
  <c r="AG30" i="3" s="1"/>
  <c r="AS30" i="3"/>
  <c r="AN30" i="3"/>
  <c r="AM30" i="3"/>
  <c r="AJ30" i="3" s="1"/>
  <c r="AH30" i="3" s="1"/>
  <c r="AF30" i="3" s="1"/>
  <c r="AB30" i="3"/>
  <c r="AA30" i="3"/>
  <c r="AX29" i="3"/>
  <c r="AW29" i="3"/>
  <c r="AT29" i="3" s="1"/>
  <c r="BB29" i="3" s="1"/>
  <c r="AG29" i="3" s="1"/>
  <c r="AS29" i="3"/>
  <c r="AN29" i="3"/>
  <c r="AM29" i="3"/>
  <c r="AJ29" i="3" s="1"/>
  <c r="AH29" i="3" s="1"/>
  <c r="AF29" i="3" s="1"/>
  <c r="AB29" i="3"/>
  <c r="AA29" i="3"/>
  <c r="AX28" i="3"/>
  <c r="AW28" i="3"/>
  <c r="AT28" i="3" s="1"/>
  <c r="BB28" i="3" s="1"/>
  <c r="AG28" i="3" s="1"/>
  <c r="AS28" i="3"/>
  <c r="AN28" i="3"/>
  <c r="AM28" i="3"/>
  <c r="AJ28" i="3" s="1"/>
  <c r="AH28" i="3" s="1"/>
  <c r="AF28" i="3" s="1"/>
  <c r="AB28" i="3"/>
  <c r="AA28" i="3"/>
  <c r="Y28" i="3"/>
  <c r="AW27" i="3"/>
  <c r="AT27" i="3" s="1"/>
  <c r="BB27" i="3" s="1"/>
  <c r="AG27" i="3" s="1"/>
  <c r="AS27" i="3"/>
  <c r="AN27" i="3"/>
  <c r="AM27" i="3"/>
  <c r="AJ27" i="3" s="1"/>
  <c r="AH27" i="3" s="1"/>
  <c r="AF27" i="3" s="1"/>
  <c r="AB27" i="3"/>
  <c r="AA27" i="3"/>
  <c r="AW26" i="3"/>
  <c r="AT26" i="3" s="1"/>
  <c r="BB26" i="3" s="1"/>
  <c r="AG26" i="3" s="1"/>
  <c r="AS26" i="3"/>
  <c r="AN26" i="3"/>
  <c r="AM26" i="3"/>
  <c r="AJ26" i="3" s="1"/>
  <c r="AH26" i="3" s="1"/>
  <c r="AF26" i="3" s="1"/>
  <c r="AB26" i="3"/>
  <c r="AA26" i="3"/>
  <c r="AX25" i="3"/>
  <c r="AW25" i="3"/>
  <c r="AT25" i="3" s="1"/>
  <c r="BB25" i="3" s="1"/>
  <c r="AG25" i="3" s="1"/>
  <c r="AS25" i="3"/>
  <c r="AN25" i="3"/>
  <c r="AM25" i="3"/>
  <c r="AJ25" i="3" s="1"/>
  <c r="AH25" i="3" s="1"/>
  <c r="AF25" i="3" s="1"/>
  <c r="AB25" i="3"/>
  <c r="AA25" i="3"/>
  <c r="Y25" i="3"/>
  <c r="AX24" i="3"/>
  <c r="AW24" i="3"/>
  <c r="AT24" i="3" s="1"/>
  <c r="BB24" i="3" s="1"/>
  <c r="AG24" i="3" s="1"/>
  <c r="AS24" i="3"/>
  <c r="AN24" i="3"/>
  <c r="AM24" i="3"/>
  <c r="AJ24" i="3" s="1"/>
  <c r="AH24" i="3" s="1"/>
  <c r="AF24" i="3" s="1"/>
  <c r="AB24" i="3"/>
  <c r="AA24" i="3"/>
  <c r="AX23" i="3"/>
  <c r="AW23" i="3"/>
  <c r="AT23" i="3" s="1"/>
  <c r="BB23" i="3" s="1"/>
  <c r="AG23" i="3" s="1"/>
  <c r="AS23" i="3"/>
  <c r="AN23" i="3"/>
  <c r="AM23" i="3"/>
  <c r="AJ23" i="3" s="1"/>
  <c r="AH23" i="3" s="1"/>
  <c r="AF23" i="3" s="1"/>
  <c r="AB23" i="3"/>
  <c r="AA23" i="3"/>
  <c r="AX22" i="3"/>
  <c r="AW22" i="3"/>
  <c r="AT22" i="3" s="1"/>
  <c r="BB22" i="3" s="1"/>
  <c r="AG22" i="3" s="1"/>
  <c r="AS22" i="3"/>
  <c r="AN22" i="3"/>
  <c r="AM22" i="3"/>
  <c r="AJ22" i="3" s="1"/>
  <c r="AH22" i="3" s="1"/>
  <c r="AF22" i="3" s="1"/>
  <c r="AB22" i="3"/>
  <c r="AA22" i="3"/>
  <c r="AX21" i="3"/>
  <c r="AW21" i="3"/>
  <c r="AT21" i="3" s="1"/>
  <c r="BB21" i="3" s="1"/>
  <c r="AG21" i="3" s="1"/>
  <c r="AS21" i="3"/>
  <c r="AN21" i="3"/>
  <c r="AM21" i="3"/>
  <c r="AJ21" i="3" s="1"/>
  <c r="AH21" i="3" s="1"/>
  <c r="AF21" i="3" s="1"/>
  <c r="AB21" i="3"/>
  <c r="AA21" i="3"/>
  <c r="AX20" i="3"/>
  <c r="AW20" i="3"/>
  <c r="AT20" i="3" s="1"/>
  <c r="BB20" i="3" s="1"/>
  <c r="AG20" i="3" s="1"/>
  <c r="AS20" i="3"/>
  <c r="AN20" i="3"/>
  <c r="AM20" i="3"/>
  <c r="AJ20" i="3" s="1"/>
  <c r="AH20" i="3" s="1"/>
  <c r="AF20" i="3" s="1"/>
  <c r="AB20" i="3"/>
  <c r="AA20" i="3"/>
  <c r="AX19" i="3"/>
  <c r="AW19" i="3"/>
  <c r="AT19" i="3" s="1"/>
  <c r="BB19" i="3" s="1"/>
  <c r="AG19" i="3" s="1"/>
  <c r="AS19" i="3"/>
  <c r="AN19" i="3"/>
  <c r="AM19" i="3"/>
  <c r="AJ19" i="3" s="1"/>
  <c r="AH19" i="3" s="1"/>
  <c r="AF19" i="3" s="1"/>
  <c r="AB19" i="3"/>
  <c r="AA19" i="3"/>
  <c r="AX18" i="3"/>
  <c r="AW18" i="3"/>
  <c r="AT18" i="3" s="1"/>
  <c r="BB18" i="3" s="1"/>
  <c r="AG18" i="3" s="1"/>
  <c r="AS18" i="3"/>
  <c r="AN18" i="3"/>
  <c r="AM18" i="3"/>
  <c r="AJ18" i="3" s="1"/>
  <c r="AH18" i="3" s="1"/>
  <c r="AF18" i="3" s="1"/>
  <c r="AB18" i="3"/>
  <c r="AA18" i="3"/>
  <c r="AX17" i="3"/>
  <c r="AW17" i="3"/>
  <c r="AT17" i="3" s="1"/>
  <c r="BB17" i="3" s="1"/>
  <c r="AG17" i="3" s="1"/>
  <c r="AS17" i="3"/>
  <c r="AN17" i="3"/>
  <c r="AM17" i="3"/>
  <c r="AJ17" i="3" s="1"/>
  <c r="AH17" i="3" s="1"/>
  <c r="AF17" i="3" s="1"/>
  <c r="AB17" i="3"/>
  <c r="AA17" i="3"/>
  <c r="AX16" i="3"/>
  <c r="AW16" i="3"/>
  <c r="AT16" i="3" s="1"/>
  <c r="BB16" i="3" s="1"/>
  <c r="AG16" i="3" s="1"/>
  <c r="AS16" i="3"/>
  <c r="AN16" i="3"/>
  <c r="AM16" i="3"/>
  <c r="AJ16" i="3" s="1"/>
  <c r="AH16" i="3" s="1"/>
  <c r="AF16" i="3" s="1"/>
  <c r="AB16" i="3"/>
  <c r="AA16" i="3"/>
  <c r="AW15" i="3"/>
  <c r="AT15" i="3" s="1"/>
  <c r="BB15" i="3" s="1"/>
  <c r="AG15" i="3" s="1"/>
  <c r="AS15" i="3"/>
  <c r="AN15" i="3"/>
  <c r="AM15" i="3"/>
  <c r="AJ15" i="3" s="1"/>
  <c r="AH15" i="3" s="1"/>
  <c r="AF15" i="3" s="1"/>
  <c r="AB15" i="3"/>
  <c r="AA15" i="3"/>
  <c r="AW14" i="3"/>
  <c r="AT14" i="3" s="1"/>
  <c r="BB14" i="3" s="1"/>
  <c r="AG14" i="3" s="1"/>
  <c r="AS14" i="3"/>
  <c r="AN14" i="3"/>
  <c r="AM14" i="3"/>
  <c r="AJ14" i="3" s="1"/>
  <c r="AH14" i="3" s="1"/>
  <c r="AF14" i="3" s="1"/>
  <c r="AB14" i="3"/>
  <c r="AA14" i="3"/>
  <c r="AW13" i="3"/>
  <c r="AT13" i="3" s="1"/>
  <c r="BB13" i="3" s="1"/>
  <c r="AG13" i="3" s="1"/>
  <c r="AS13" i="3"/>
  <c r="AN13" i="3"/>
  <c r="AM13" i="3"/>
  <c r="AJ13" i="3" s="1"/>
  <c r="AH13" i="3" s="1"/>
  <c r="AF13" i="3" s="1"/>
  <c r="AB13" i="3"/>
  <c r="AA13" i="3"/>
  <c r="AW12" i="3"/>
  <c r="AT12" i="3" s="1"/>
  <c r="BB12" i="3" s="1"/>
  <c r="AG12" i="3" s="1"/>
  <c r="AS12" i="3"/>
  <c r="AM12" i="3"/>
  <c r="AJ12" i="3" s="1"/>
  <c r="AH12" i="3" s="1"/>
  <c r="AF12" i="3" s="1"/>
  <c r="AB12" i="3"/>
  <c r="AA12" i="3"/>
  <c r="AX11" i="3"/>
  <c r="AW11" i="3"/>
  <c r="AT11" i="3" s="1"/>
  <c r="BB11" i="3" s="1"/>
  <c r="AG11" i="3" s="1"/>
  <c r="AS11" i="3"/>
  <c r="AN11" i="3"/>
  <c r="AM11" i="3"/>
  <c r="AJ11" i="3" s="1"/>
  <c r="AH11" i="3" s="1"/>
  <c r="AF11" i="3" s="1"/>
  <c r="AB11" i="3"/>
  <c r="AA11" i="3"/>
  <c r="Y11" i="3"/>
  <c r="AX10" i="3"/>
  <c r="AW10" i="3"/>
  <c r="AT10" i="3" s="1"/>
  <c r="BB10" i="3" s="1"/>
  <c r="AG10" i="3" s="1"/>
  <c r="AS10" i="3"/>
  <c r="AN10" i="3"/>
  <c r="AM10" i="3"/>
  <c r="AJ10" i="3" s="1"/>
  <c r="AH10" i="3" s="1"/>
  <c r="AF10" i="3" s="1"/>
  <c r="AB10" i="3"/>
  <c r="AA10" i="3"/>
  <c r="AX9" i="3"/>
  <c r="AW9" i="3"/>
  <c r="AT9" i="3" s="1"/>
  <c r="BB9" i="3" s="1"/>
  <c r="AG9" i="3" s="1"/>
  <c r="AS9" i="3"/>
  <c r="AN9" i="3"/>
  <c r="AM9" i="3"/>
  <c r="AJ9" i="3" s="1"/>
  <c r="AH9" i="3" s="1"/>
  <c r="AF9" i="3" s="1"/>
  <c r="AB9" i="3"/>
  <c r="AA9" i="3"/>
  <c r="AW8" i="3"/>
  <c r="AT8" i="3" s="1"/>
  <c r="BB8" i="3" s="1"/>
  <c r="AG8" i="3" s="1"/>
  <c r="AS8" i="3"/>
  <c r="AN8" i="3"/>
  <c r="AM8" i="3"/>
  <c r="AJ8" i="3" s="1"/>
  <c r="AH8" i="3" s="1"/>
  <c r="AF8" i="3" s="1"/>
  <c r="AB8" i="3"/>
  <c r="AA8" i="3"/>
  <c r="AW7" i="3"/>
  <c r="AT7" i="3" s="1"/>
  <c r="BB7" i="3" s="1"/>
  <c r="AG7" i="3" s="1"/>
  <c r="AS7" i="3"/>
  <c r="AN7" i="3"/>
  <c r="AM7" i="3"/>
  <c r="AJ7" i="3" s="1"/>
  <c r="AH7" i="3" s="1"/>
  <c r="AF7" i="3" s="1"/>
  <c r="AB7" i="3"/>
  <c r="AA7" i="3"/>
  <c r="AX6" i="3"/>
  <c r="AW6" i="3"/>
  <c r="AT6" i="3" s="1"/>
  <c r="BB6" i="3" s="1"/>
  <c r="AG6" i="3" s="1"/>
  <c r="AS6" i="3"/>
  <c r="AN6" i="3"/>
  <c r="AM6" i="3"/>
  <c r="AJ6" i="3" s="1"/>
  <c r="AH6" i="3" s="1"/>
  <c r="AF6" i="3" s="1"/>
  <c r="AB6" i="3"/>
  <c r="AA6" i="3"/>
  <c r="AX5" i="3"/>
  <c r="AW5" i="3"/>
  <c r="AT5" i="3" s="1"/>
  <c r="BB5" i="3" s="1"/>
  <c r="AG5" i="3" s="1"/>
  <c r="AS5" i="3"/>
  <c r="AN5" i="3"/>
  <c r="AM5" i="3"/>
  <c r="AJ5" i="3" s="1"/>
  <c r="AH5" i="3" s="1"/>
  <c r="AF5" i="3" s="1"/>
  <c r="AB5" i="3"/>
  <c r="AA5" i="3"/>
  <c r="AX4" i="3"/>
  <c r="AW4" i="3"/>
  <c r="AT4" i="3" s="1"/>
  <c r="BB4" i="3" s="1"/>
  <c r="AG4" i="3" s="1"/>
  <c r="AS4" i="3"/>
  <c r="AN4" i="3"/>
  <c r="AM4" i="3"/>
  <c r="AJ4" i="3" s="1"/>
  <c r="AH4" i="3" s="1"/>
  <c r="AF4" i="3" s="1"/>
  <c r="AB4" i="3"/>
  <c r="AA4" i="3"/>
  <c r="AX3" i="3"/>
  <c r="AW3" i="3"/>
  <c r="AT3" i="3" s="1"/>
  <c r="BB3" i="3" s="1"/>
  <c r="AG3" i="3" s="1"/>
  <c r="AS3" i="3"/>
  <c r="AN3" i="3"/>
  <c r="AM3" i="3"/>
  <c r="AJ3" i="3" s="1"/>
  <c r="AH3" i="3" s="1"/>
  <c r="AF3" i="3" s="1"/>
  <c r="AB3" i="3"/>
  <c r="AA3" i="3"/>
  <c r="Y3" i="3"/>
  <c r="AX2" i="3"/>
  <c r="AW2" i="3"/>
  <c r="AT2" i="3" s="1"/>
  <c r="BB2" i="3" s="1"/>
  <c r="AG2" i="3" s="1"/>
  <c r="AS2" i="3"/>
  <c r="AN2" i="3"/>
  <c r="AM2" i="3"/>
  <c r="AJ2" i="3" s="1"/>
  <c r="AH2" i="3" s="1"/>
  <c r="AF2" i="3" s="1"/>
  <c r="AB2" i="3"/>
  <c r="AC2" i="3" s="1"/>
  <c r="AA2" i="3"/>
  <c r="Y2" i="3"/>
  <c r="BC111" i="2"/>
  <c r="BB111" i="2"/>
  <c r="BA111" i="2"/>
  <c r="AZ111" i="2"/>
  <c r="AY111" i="2"/>
  <c r="AX111" i="2"/>
  <c r="AW111" i="2"/>
  <c r="AV111" i="2"/>
  <c r="AU111" i="2"/>
  <c r="AS111" i="2"/>
  <c r="AR111" i="2"/>
  <c r="AQ111" i="2"/>
  <c r="AP111" i="2"/>
  <c r="AO111" i="2"/>
  <c r="AN111" i="2"/>
  <c r="AM111" i="2"/>
  <c r="AL111" i="2"/>
  <c r="AK111" i="2"/>
  <c r="AJ111" i="2"/>
  <c r="AI111" i="2"/>
  <c r="AF111" i="2"/>
  <c r="AE111" i="2"/>
  <c r="AC111" i="2"/>
  <c r="AB111" i="2"/>
  <c r="AA111" i="2"/>
  <c r="Z111" i="2"/>
  <c r="Y111" i="2"/>
  <c r="X111" i="2"/>
  <c r="W111" i="2"/>
  <c r="T111" i="2"/>
  <c r="S111" i="2"/>
  <c r="R111" i="2"/>
  <c r="Q111" i="2"/>
  <c r="P111" i="2"/>
  <c r="BC110" i="2"/>
  <c r="BB110" i="2"/>
  <c r="BA110" i="2"/>
  <c r="AZ110" i="2"/>
  <c r="AY110" i="2"/>
  <c r="AX110" i="2"/>
  <c r="AW110" i="2"/>
  <c r="AV110" i="2"/>
  <c r="AU110" i="2"/>
  <c r="AS110" i="2"/>
  <c r="AR110" i="2"/>
  <c r="AQ110" i="2"/>
  <c r="AP110" i="2"/>
  <c r="AO110" i="2"/>
  <c r="AN110" i="2"/>
  <c r="AM110" i="2"/>
  <c r="AL110" i="2"/>
  <c r="AK110" i="2"/>
  <c r="AJ110" i="2"/>
  <c r="AI110" i="2"/>
  <c r="AF110" i="2"/>
  <c r="AE110" i="2"/>
  <c r="AC110" i="2"/>
  <c r="AB110" i="2"/>
  <c r="AA110" i="2"/>
  <c r="Z110" i="2"/>
  <c r="Y110" i="2"/>
  <c r="X110" i="2"/>
  <c r="W110" i="2"/>
  <c r="T110" i="2"/>
  <c r="S110" i="2"/>
  <c r="R110" i="2"/>
  <c r="Q110" i="2"/>
  <c r="P110" i="2"/>
  <c r="BC109" i="2"/>
  <c r="BB109" i="2"/>
  <c r="BA109" i="2"/>
  <c r="AZ109" i="2"/>
  <c r="AY109" i="2"/>
  <c r="AX109" i="2"/>
  <c r="AW109" i="2"/>
  <c r="AV109" i="2"/>
  <c r="AU109" i="2"/>
  <c r="AS109" i="2"/>
  <c r="AR109" i="2"/>
  <c r="AQ109" i="2"/>
  <c r="AP109" i="2"/>
  <c r="AO109" i="2"/>
  <c r="AN109" i="2"/>
  <c r="AM109" i="2"/>
  <c r="AL109" i="2"/>
  <c r="AK109" i="2"/>
  <c r="AJ109" i="2"/>
  <c r="AI109" i="2"/>
  <c r="AF109" i="2"/>
  <c r="AE109" i="2"/>
  <c r="AC109" i="2"/>
  <c r="AB109" i="2"/>
  <c r="AA109" i="2"/>
  <c r="Z109" i="2"/>
  <c r="Y109" i="2"/>
  <c r="X109" i="2"/>
  <c r="W109" i="2"/>
  <c r="T109" i="2"/>
  <c r="S109" i="2"/>
  <c r="R109" i="2"/>
  <c r="Q109" i="2"/>
  <c r="P109" i="2"/>
  <c r="BC108" i="2"/>
  <c r="BB108" i="2"/>
  <c r="BA108" i="2"/>
  <c r="AZ108" i="2"/>
  <c r="AY108" i="2"/>
  <c r="AX108" i="2"/>
  <c r="AW108" i="2"/>
  <c r="AV108" i="2"/>
  <c r="AU108" i="2"/>
  <c r="AS108" i="2"/>
  <c r="AR108" i="2"/>
  <c r="AQ108" i="2"/>
  <c r="AP108" i="2"/>
  <c r="AO108" i="2"/>
  <c r="AN108" i="2"/>
  <c r="AM108" i="2"/>
  <c r="AL108" i="2"/>
  <c r="AK108" i="2"/>
  <c r="AJ108" i="2"/>
  <c r="AI108" i="2"/>
  <c r="AF108" i="2"/>
  <c r="AE108" i="2"/>
  <c r="AC108" i="2"/>
  <c r="AB108" i="2"/>
  <c r="AA108" i="2"/>
  <c r="Z108" i="2"/>
  <c r="Y108" i="2"/>
  <c r="X108" i="2"/>
  <c r="W108" i="2"/>
  <c r="T108" i="2"/>
  <c r="S108" i="2"/>
  <c r="R108" i="2"/>
  <c r="Q108" i="2"/>
  <c r="P108" i="2"/>
  <c r="BC107" i="2"/>
  <c r="BB107" i="2"/>
  <c r="BA107" i="2"/>
  <c r="AZ107" i="2"/>
  <c r="AY107" i="2"/>
  <c r="AX107" i="2"/>
  <c r="AW107" i="2"/>
  <c r="AV107" i="2"/>
  <c r="AU107" i="2"/>
  <c r="AS107" i="2"/>
  <c r="AR107" i="2"/>
  <c r="AQ107" i="2"/>
  <c r="AP107" i="2"/>
  <c r="AO107" i="2"/>
  <c r="AN107" i="2"/>
  <c r="AM107" i="2"/>
  <c r="AL107" i="2"/>
  <c r="AK107" i="2"/>
  <c r="AJ107" i="2"/>
  <c r="AI107" i="2"/>
  <c r="AF107" i="2"/>
  <c r="AE107" i="2"/>
  <c r="AC107" i="2"/>
  <c r="AB107" i="2"/>
  <c r="AA107" i="2"/>
  <c r="Z107" i="2"/>
  <c r="Y107" i="2"/>
  <c r="X107" i="2"/>
  <c r="W107" i="2"/>
  <c r="T107" i="2"/>
  <c r="S107" i="2"/>
  <c r="R107" i="2"/>
  <c r="Q107" i="2"/>
  <c r="P107" i="2"/>
  <c r="BC106" i="2"/>
  <c r="BB106" i="2"/>
  <c r="BA106" i="2"/>
  <c r="AZ106" i="2"/>
  <c r="AY106" i="2"/>
  <c r="AX106" i="2"/>
  <c r="AW106" i="2"/>
  <c r="AV106" i="2"/>
  <c r="AU106" i="2"/>
  <c r="AS106" i="2"/>
  <c r="AR106" i="2"/>
  <c r="AQ106" i="2"/>
  <c r="AP106" i="2"/>
  <c r="AO106" i="2"/>
  <c r="AN106" i="2"/>
  <c r="AM106" i="2"/>
  <c r="AL106" i="2"/>
  <c r="AK106" i="2"/>
  <c r="AJ106" i="2"/>
  <c r="AI106" i="2"/>
  <c r="AF106" i="2"/>
  <c r="AE106" i="2"/>
  <c r="AC106" i="2"/>
  <c r="AB106" i="2"/>
  <c r="AA106" i="2"/>
  <c r="Z106" i="2"/>
  <c r="Y106" i="2"/>
  <c r="X106" i="2"/>
  <c r="W106" i="2"/>
  <c r="T106" i="2"/>
  <c r="S106" i="2"/>
  <c r="R106" i="2"/>
  <c r="Q106" i="2"/>
  <c r="P106" i="2"/>
  <c r="BC105" i="2"/>
  <c r="BB105" i="2"/>
  <c r="BA105" i="2"/>
  <c r="AZ105" i="2"/>
  <c r="AY105" i="2"/>
  <c r="AX105" i="2"/>
  <c r="AW105" i="2"/>
  <c r="AV105" i="2"/>
  <c r="AU105" i="2"/>
  <c r="AS105" i="2"/>
  <c r="AR105" i="2"/>
  <c r="AQ105" i="2"/>
  <c r="AP105" i="2"/>
  <c r="AO105" i="2"/>
  <c r="AN105" i="2"/>
  <c r="AM105" i="2"/>
  <c r="AL105" i="2"/>
  <c r="AK105" i="2"/>
  <c r="AJ105" i="2"/>
  <c r="AI105" i="2"/>
  <c r="AF105" i="2"/>
  <c r="AE105" i="2"/>
  <c r="AC105" i="2"/>
  <c r="AB105" i="2"/>
  <c r="AA105" i="2"/>
  <c r="Z105" i="2"/>
  <c r="Y105" i="2"/>
  <c r="X105" i="2"/>
  <c r="W105" i="2"/>
  <c r="T105" i="2"/>
  <c r="S105" i="2"/>
  <c r="R105" i="2"/>
  <c r="Q105" i="2"/>
  <c r="P105" i="2"/>
  <c r="BC104" i="2"/>
  <c r="BB104" i="2"/>
  <c r="BA104" i="2"/>
  <c r="AZ104" i="2"/>
  <c r="AY104" i="2"/>
  <c r="AX104" i="2"/>
  <c r="AW104" i="2"/>
  <c r="AV104" i="2"/>
  <c r="AU104" i="2"/>
  <c r="AS104" i="2"/>
  <c r="AR104" i="2"/>
  <c r="AQ104" i="2"/>
  <c r="AP104" i="2"/>
  <c r="AO104" i="2"/>
  <c r="AN104" i="2"/>
  <c r="AM104" i="2"/>
  <c r="AL104" i="2"/>
  <c r="AK104" i="2"/>
  <c r="AJ104" i="2"/>
  <c r="AI104" i="2"/>
  <c r="AF104" i="2"/>
  <c r="AE104" i="2"/>
  <c r="AC104" i="2"/>
  <c r="AB104" i="2"/>
  <c r="AA104" i="2"/>
  <c r="Z104" i="2"/>
  <c r="Y104" i="2"/>
  <c r="X104" i="2"/>
  <c r="W104" i="2"/>
  <c r="T104" i="2"/>
  <c r="S104" i="2"/>
  <c r="R104" i="2"/>
  <c r="Q104" i="2"/>
  <c r="P104" i="2"/>
  <c r="BC103" i="2"/>
  <c r="BB103" i="2"/>
  <c r="BA103" i="2"/>
  <c r="AZ103" i="2"/>
  <c r="AY103" i="2"/>
  <c r="AX103" i="2"/>
  <c r="AW103" i="2"/>
  <c r="AV103" i="2"/>
  <c r="AU103" i="2"/>
  <c r="AS103" i="2"/>
  <c r="AR103" i="2"/>
  <c r="AQ103" i="2"/>
  <c r="AP103" i="2"/>
  <c r="AO103" i="2"/>
  <c r="AN103" i="2"/>
  <c r="AM103" i="2"/>
  <c r="AL103" i="2"/>
  <c r="AK103" i="2"/>
  <c r="AJ103" i="2"/>
  <c r="AI103" i="2"/>
  <c r="AF103" i="2"/>
  <c r="AE103" i="2"/>
  <c r="AC103" i="2"/>
  <c r="AB103" i="2"/>
  <c r="AA103" i="2"/>
  <c r="Z103" i="2"/>
  <c r="Y103" i="2"/>
  <c r="X103" i="2"/>
  <c r="W103" i="2"/>
  <c r="T103" i="2"/>
  <c r="S103" i="2"/>
  <c r="R103" i="2"/>
  <c r="Q103" i="2"/>
  <c r="P103" i="2"/>
  <c r="BC102" i="2"/>
  <c r="BB102" i="2"/>
  <c r="BA102" i="2"/>
  <c r="AZ102" i="2"/>
  <c r="AY102" i="2"/>
  <c r="AX102" i="2"/>
  <c r="AW102" i="2"/>
  <c r="AV102" i="2"/>
  <c r="AU102" i="2"/>
  <c r="AS102" i="2"/>
  <c r="AR102" i="2"/>
  <c r="AQ102" i="2"/>
  <c r="AP102" i="2"/>
  <c r="AO102" i="2"/>
  <c r="AN102" i="2"/>
  <c r="AM102" i="2"/>
  <c r="AL102" i="2"/>
  <c r="AK102" i="2"/>
  <c r="AJ102" i="2"/>
  <c r="AI102" i="2"/>
  <c r="AF102" i="2"/>
  <c r="AE102" i="2"/>
  <c r="AC102" i="2"/>
  <c r="AB102" i="2"/>
  <c r="AA102" i="2"/>
  <c r="Z102" i="2"/>
  <c r="Y102" i="2"/>
  <c r="X102" i="2"/>
  <c r="W102" i="2"/>
  <c r="T102" i="2"/>
  <c r="S102" i="2"/>
  <c r="R102" i="2"/>
  <c r="Q102" i="2"/>
  <c r="P102" i="2"/>
  <c r="BC101" i="2"/>
  <c r="BB101" i="2"/>
  <c r="BA101" i="2"/>
  <c r="AZ101" i="2"/>
  <c r="AY101" i="2"/>
  <c r="AX101" i="2"/>
  <c r="AW101" i="2"/>
  <c r="AV101" i="2"/>
  <c r="AU101" i="2"/>
  <c r="AS101" i="2"/>
  <c r="AR101" i="2"/>
  <c r="AQ101" i="2"/>
  <c r="AP101" i="2"/>
  <c r="AO101" i="2"/>
  <c r="AN101" i="2"/>
  <c r="AM101" i="2"/>
  <c r="AL101" i="2"/>
  <c r="AK101" i="2"/>
  <c r="AJ101" i="2"/>
  <c r="AI101" i="2"/>
  <c r="AF101" i="2"/>
  <c r="AE101" i="2"/>
  <c r="AC101" i="2"/>
  <c r="AB101" i="2"/>
  <c r="AA101" i="2"/>
  <c r="Z101" i="2"/>
  <c r="Y101" i="2"/>
  <c r="X101" i="2"/>
  <c r="W101" i="2"/>
  <c r="T101" i="2"/>
  <c r="S101" i="2"/>
  <c r="R101" i="2"/>
  <c r="Q101" i="2"/>
  <c r="P101" i="2"/>
  <c r="BC100" i="2"/>
  <c r="BB100" i="2"/>
  <c r="BA100" i="2"/>
  <c r="AZ100" i="2"/>
  <c r="AY100" i="2"/>
  <c r="AX100" i="2"/>
  <c r="AW100" i="2"/>
  <c r="AV100" i="2"/>
  <c r="AU100" i="2"/>
  <c r="AS100" i="2"/>
  <c r="AR100" i="2"/>
  <c r="AQ100" i="2"/>
  <c r="AP100" i="2"/>
  <c r="AO100" i="2"/>
  <c r="AN100" i="2"/>
  <c r="AM100" i="2"/>
  <c r="AL100" i="2"/>
  <c r="AK100" i="2"/>
  <c r="AJ100" i="2"/>
  <c r="AI100" i="2"/>
  <c r="AF100" i="2"/>
  <c r="AE100" i="2"/>
  <c r="AC100" i="2"/>
  <c r="AB100" i="2"/>
  <c r="AA100" i="2"/>
  <c r="Z100" i="2"/>
  <c r="Y100" i="2"/>
  <c r="X100" i="2"/>
  <c r="W100" i="2"/>
  <c r="T100" i="2"/>
  <c r="S100" i="2"/>
  <c r="R100" i="2"/>
  <c r="Q100" i="2"/>
  <c r="P100" i="2"/>
  <c r="BC99" i="2"/>
  <c r="BB99" i="2"/>
  <c r="BA99" i="2"/>
  <c r="AZ99" i="2"/>
  <c r="AY99" i="2"/>
  <c r="AX99" i="2"/>
  <c r="AW99" i="2"/>
  <c r="AV99" i="2"/>
  <c r="AU99" i="2"/>
  <c r="AS99" i="2"/>
  <c r="AR99" i="2"/>
  <c r="AQ99" i="2"/>
  <c r="AP99" i="2"/>
  <c r="AO99" i="2"/>
  <c r="AN99" i="2"/>
  <c r="AM99" i="2"/>
  <c r="AL99" i="2"/>
  <c r="AK99" i="2"/>
  <c r="AJ99" i="2"/>
  <c r="AI99" i="2"/>
  <c r="AF99" i="2"/>
  <c r="AE99" i="2"/>
  <c r="AC99" i="2"/>
  <c r="AB99" i="2"/>
  <c r="AA99" i="2"/>
  <c r="Z99" i="2"/>
  <c r="Y99" i="2"/>
  <c r="X99" i="2"/>
  <c r="W99" i="2"/>
  <c r="T99" i="2"/>
  <c r="S99" i="2"/>
  <c r="R99" i="2"/>
  <c r="Q99" i="2"/>
  <c r="P99" i="2"/>
  <c r="BC98" i="2"/>
  <c r="BB98" i="2"/>
  <c r="BA98" i="2"/>
  <c r="AZ98" i="2"/>
  <c r="AY98" i="2"/>
  <c r="AX98" i="2"/>
  <c r="AW98" i="2"/>
  <c r="AV98" i="2"/>
  <c r="AU98" i="2"/>
  <c r="AT98" i="2" s="1"/>
  <c r="AS98" i="2"/>
  <c r="AR98" i="2"/>
  <c r="AQ98" i="2"/>
  <c r="AP98" i="2"/>
  <c r="AO98" i="2"/>
  <c r="AN98" i="2"/>
  <c r="AM98" i="2"/>
  <c r="AL98" i="2"/>
  <c r="AK98" i="2"/>
  <c r="AJ98" i="2"/>
  <c r="AI98" i="2"/>
  <c r="AF98" i="2"/>
  <c r="AE98" i="2"/>
  <c r="AC98" i="2"/>
  <c r="AB98" i="2"/>
  <c r="AA98" i="2"/>
  <c r="Z98" i="2"/>
  <c r="Y98" i="2"/>
  <c r="X98" i="2"/>
  <c r="W98" i="2"/>
  <c r="AD98" i="2" s="1"/>
  <c r="T98" i="2"/>
  <c r="S98" i="2"/>
  <c r="R98" i="2"/>
  <c r="Q98" i="2"/>
  <c r="P98" i="2"/>
  <c r="BC97" i="2"/>
  <c r="BB97" i="2"/>
  <c r="BA97" i="2"/>
  <c r="AZ97" i="2"/>
  <c r="AY97" i="2"/>
  <c r="AX97" i="2"/>
  <c r="AW97" i="2"/>
  <c r="AV97" i="2"/>
  <c r="AU97" i="2"/>
  <c r="AS97" i="2"/>
  <c r="AR97" i="2"/>
  <c r="AQ97" i="2"/>
  <c r="AP97" i="2"/>
  <c r="AO97" i="2"/>
  <c r="AN97" i="2"/>
  <c r="AM97" i="2"/>
  <c r="AL97" i="2"/>
  <c r="AK97" i="2"/>
  <c r="AJ97" i="2"/>
  <c r="AI97" i="2"/>
  <c r="AF97" i="2"/>
  <c r="AE97" i="2"/>
  <c r="AC97" i="2"/>
  <c r="AB97" i="2"/>
  <c r="AA97" i="2"/>
  <c r="Z97" i="2"/>
  <c r="Y97" i="2"/>
  <c r="AD97" i="2" s="1"/>
  <c r="AH97" i="2" s="1"/>
  <c r="X97" i="2"/>
  <c r="W97" i="2"/>
  <c r="T97" i="2"/>
  <c r="S97" i="2"/>
  <c r="R97" i="2"/>
  <c r="Q97" i="2"/>
  <c r="P97" i="2"/>
  <c r="BC96" i="2"/>
  <c r="BB96" i="2"/>
  <c r="BA96" i="2"/>
  <c r="AZ96" i="2"/>
  <c r="AY96" i="2"/>
  <c r="AX96" i="2"/>
  <c r="AW96" i="2"/>
  <c r="AV96" i="2"/>
  <c r="AU96" i="2"/>
  <c r="AS96" i="2"/>
  <c r="AR96" i="2"/>
  <c r="AQ96" i="2"/>
  <c r="AP96" i="2"/>
  <c r="AO96" i="2"/>
  <c r="AN96" i="2"/>
  <c r="AM96" i="2"/>
  <c r="AL96" i="2"/>
  <c r="AK96" i="2"/>
  <c r="AJ96" i="2"/>
  <c r="AI96" i="2"/>
  <c r="AF96" i="2"/>
  <c r="AE96" i="2"/>
  <c r="AC96" i="2"/>
  <c r="AB96" i="2"/>
  <c r="AA96" i="2"/>
  <c r="Z96" i="2"/>
  <c r="Y96" i="2"/>
  <c r="X96" i="2"/>
  <c r="W96" i="2"/>
  <c r="T96" i="2"/>
  <c r="S96" i="2"/>
  <c r="R96" i="2"/>
  <c r="Q96" i="2"/>
  <c r="P96" i="2"/>
  <c r="BC95" i="2"/>
  <c r="BB95" i="2"/>
  <c r="BA95" i="2"/>
  <c r="AZ95" i="2"/>
  <c r="AY95" i="2"/>
  <c r="AX95" i="2"/>
  <c r="AW95" i="2"/>
  <c r="AV95" i="2"/>
  <c r="AU95" i="2"/>
  <c r="AS95" i="2"/>
  <c r="AR95" i="2"/>
  <c r="AQ95" i="2"/>
  <c r="AP95" i="2"/>
  <c r="AO95" i="2"/>
  <c r="AN95" i="2"/>
  <c r="AM95" i="2"/>
  <c r="AL95" i="2"/>
  <c r="AK95" i="2"/>
  <c r="AJ95" i="2"/>
  <c r="AI95" i="2"/>
  <c r="AF95" i="2"/>
  <c r="AE95" i="2"/>
  <c r="AC95" i="2"/>
  <c r="AB95" i="2"/>
  <c r="AA95" i="2"/>
  <c r="Z95" i="2"/>
  <c r="Y95" i="2"/>
  <c r="X95" i="2"/>
  <c r="W95" i="2"/>
  <c r="T95" i="2"/>
  <c r="S95" i="2"/>
  <c r="R95" i="2"/>
  <c r="Q95" i="2"/>
  <c r="P95" i="2"/>
  <c r="BC94" i="2"/>
  <c r="BB94" i="2"/>
  <c r="BA94" i="2"/>
  <c r="AZ94" i="2"/>
  <c r="AY94" i="2"/>
  <c r="AX94" i="2"/>
  <c r="AW94" i="2"/>
  <c r="AV94" i="2"/>
  <c r="AU94" i="2"/>
  <c r="AS94" i="2"/>
  <c r="AR94" i="2"/>
  <c r="AQ94" i="2"/>
  <c r="AP94" i="2"/>
  <c r="AO94" i="2"/>
  <c r="AN94" i="2"/>
  <c r="AM94" i="2"/>
  <c r="AL94" i="2"/>
  <c r="AK94" i="2"/>
  <c r="AJ94" i="2"/>
  <c r="AI94" i="2"/>
  <c r="AF94" i="2"/>
  <c r="AE94" i="2"/>
  <c r="AC94" i="2"/>
  <c r="AB94" i="2"/>
  <c r="AA94" i="2"/>
  <c r="Z94" i="2"/>
  <c r="Y94" i="2"/>
  <c r="X94" i="2"/>
  <c r="W94" i="2"/>
  <c r="T94" i="2"/>
  <c r="S94" i="2"/>
  <c r="R94" i="2"/>
  <c r="Q94" i="2"/>
  <c r="P94" i="2"/>
  <c r="BC93" i="2"/>
  <c r="BB93" i="2"/>
  <c r="BA93" i="2"/>
  <c r="AZ93" i="2"/>
  <c r="AY93" i="2"/>
  <c r="AX93" i="2"/>
  <c r="AW93" i="2"/>
  <c r="AV93" i="2"/>
  <c r="AU93" i="2"/>
  <c r="AS93" i="2"/>
  <c r="AR93" i="2"/>
  <c r="AQ93" i="2"/>
  <c r="AP93" i="2"/>
  <c r="AO93" i="2"/>
  <c r="AN93" i="2"/>
  <c r="AM93" i="2"/>
  <c r="AL93" i="2"/>
  <c r="AK93" i="2"/>
  <c r="AJ93" i="2"/>
  <c r="AI93" i="2"/>
  <c r="AF93" i="2"/>
  <c r="AE93" i="2"/>
  <c r="AC93" i="2"/>
  <c r="AB93" i="2"/>
  <c r="AA93" i="2"/>
  <c r="Z93" i="2"/>
  <c r="Y93" i="2"/>
  <c r="X93" i="2"/>
  <c r="W93" i="2"/>
  <c r="T93" i="2"/>
  <c r="S93" i="2"/>
  <c r="R93" i="2"/>
  <c r="Q93" i="2"/>
  <c r="P93" i="2"/>
  <c r="BC92" i="2"/>
  <c r="BB92" i="2"/>
  <c r="BA92" i="2"/>
  <c r="AZ92" i="2"/>
  <c r="AY92" i="2"/>
  <c r="AX92" i="2"/>
  <c r="AW92" i="2"/>
  <c r="AV92" i="2"/>
  <c r="AU92" i="2"/>
  <c r="AS92" i="2"/>
  <c r="AR92" i="2"/>
  <c r="AQ92" i="2"/>
  <c r="AP92" i="2"/>
  <c r="AO92" i="2"/>
  <c r="AN92" i="2"/>
  <c r="AM92" i="2"/>
  <c r="AL92" i="2"/>
  <c r="AK92" i="2"/>
  <c r="AJ92" i="2"/>
  <c r="AI92" i="2"/>
  <c r="AF92" i="2"/>
  <c r="AE92" i="2"/>
  <c r="AC92" i="2"/>
  <c r="AB92" i="2"/>
  <c r="AA92" i="2"/>
  <c r="Z92" i="2"/>
  <c r="Y92" i="2"/>
  <c r="X92" i="2"/>
  <c r="W92" i="2"/>
  <c r="T92" i="2"/>
  <c r="S92" i="2"/>
  <c r="R92" i="2"/>
  <c r="Q92" i="2"/>
  <c r="P92" i="2"/>
  <c r="BC91" i="2"/>
  <c r="BB91" i="2"/>
  <c r="BA91" i="2"/>
  <c r="AZ91" i="2"/>
  <c r="AY91" i="2"/>
  <c r="AX91" i="2"/>
  <c r="AW91" i="2"/>
  <c r="AV91" i="2"/>
  <c r="AU91" i="2"/>
  <c r="AS91" i="2"/>
  <c r="AR91" i="2"/>
  <c r="AQ91" i="2"/>
  <c r="AP91" i="2"/>
  <c r="AO91" i="2"/>
  <c r="AN91" i="2"/>
  <c r="AM91" i="2"/>
  <c r="AL91" i="2"/>
  <c r="AK91" i="2"/>
  <c r="AJ91" i="2"/>
  <c r="AI91" i="2"/>
  <c r="AF91" i="2"/>
  <c r="AE91" i="2"/>
  <c r="AC91" i="2"/>
  <c r="AB91" i="2"/>
  <c r="AA91" i="2"/>
  <c r="Z91" i="2"/>
  <c r="Y91" i="2"/>
  <c r="X91" i="2"/>
  <c r="W91" i="2"/>
  <c r="T91" i="2"/>
  <c r="S91" i="2"/>
  <c r="R91" i="2"/>
  <c r="Q91" i="2"/>
  <c r="P91" i="2"/>
  <c r="BC90" i="2"/>
  <c r="BB90" i="2"/>
  <c r="BA90" i="2"/>
  <c r="AZ90" i="2"/>
  <c r="AY90" i="2"/>
  <c r="AX90" i="2"/>
  <c r="AW90" i="2"/>
  <c r="AV90" i="2"/>
  <c r="AU90" i="2"/>
  <c r="AS90" i="2"/>
  <c r="AR90" i="2"/>
  <c r="AQ90" i="2"/>
  <c r="AP90" i="2"/>
  <c r="AO90" i="2"/>
  <c r="AN90" i="2"/>
  <c r="AM90" i="2"/>
  <c r="AL90" i="2"/>
  <c r="AK90" i="2"/>
  <c r="AJ90" i="2"/>
  <c r="AI90" i="2"/>
  <c r="AF90" i="2"/>
  <c r="AE90" i="2"/>
  <c r="AC90" i="2"/>
  <c r="AB90" i="2"/>
  <c r="AA90" i="2"/>
  <c r="Z90" i="2"/>
  <c r="Y90" i="2"/>
  <c r="X90" i="2"/>
  <c r="W90" i="2"/>
  <c r="T90" i="2"/>
  <c r="S90" i="2"/>
  <c r="R90" i="2"/>
  <c r="Q90" i="2"/>
  <c r="P90" i="2"/>
  <c r="BC89" i="2"/>
  <c r="BB89" i="2"/>
  <c r="BA89" i="2"/>
  <c r="AZ89" i="2"/>
  <c r="AY89" i="2"/>
  <c r="AX89" i="2"/>
  <c r="AW89" i="2"/>
  <c r="AV89" i="2"/>
  <c r="AU89" i="2"/>
  <c r="AS89" i="2"/>
  <c r="AR89" i="2"/>
  <c r="AQ89" i="2"/>
  <c r="AP89" i="2"/>
  <c r="AO89" i="2"/>
  <c r="AN89" i="2"/>
  <c r="AM89" i="2"/>
  <c r="AL89" i="2"/>
  <c r="AK89" i="2"/>
  <c r="AJ89" i="2"/>
  <c r="AI89" i="2"/>
  <c r="AF89" i="2"/>
  <c r="AE89" i="2"/>
  <c r="AC89" i="2"/>
  <c r="AB89" i="2"/>
  <c r="AA89" i="2"/>
  <c r="Z89" i="2"/>
  <c r="Y89" i="2"/>
  <c r="X89" i="2"/>
  <c r="W89" i="2"/>
  <c r="T89" i="2"/>
  <c r="S89" i="2"/>
  <c r="R89" i="2"/>
  <c r="Q89" i="2"/>
  <c r="P89" i="2"/>
  <c r="BC88" i="2"/>
  <c r="BB88" i="2"/>
  <c r="BA88" i="2"/>
  <c r="AZ88" i="2"/>
  <c r="AY88" i="2"/>
  <c r="AX88" i="2"/>
  <c r="AW88" i="2"/>
  <c r="AV88" i="2"/>
  <c r="AU88" i="2"/>
  <c r="AS88" i="2"/>
  <c r="AR88" i="2"/>
  <c r="AQ88" i="2"/>
  <c r="AP88" i="2"/>
  <c r="AO88" i="2"/>
  <c r="AN88" i="2"/>
  <c r="AM88" i="2"/>
  <c r="AL88" i="2"/>
  <c r="AK88" i="2"/>
  <c r="AJ88" i="2"/>
  <c r="AI88" i="2"/>
  <c r="AF88" i="2"/>
  <c r="AE88" i="2"/>
  <c r="AC88" i="2"/>
  <c r="AB88" i="2"/>
  <c r="AA88" i="2"/>
  <c r="Z88" i="2"/>
  <c r="Y88" i="2"/>
  <c r="X88" i="2"/>
  <c r="W88" i="2"/>
  <c r="T88" i="2"/>
  <c r="S88" i="2"/>
  <c r="R88" i="2"/>
  <c r="Q88" i="2"/>
  <c r="P88" i="2"/>
  <c r="BC87" i="2"/>
  <c r="BB87" i="2"/>
  <c r="BA87" i="2"/>
  <c r="AZ87" i="2"/>
  <c r="AY87" i="2"/>
  <c r="AX87" i="2"/>
  <c r="AW87" i="2"/>
  <c r="AV87" i="2"/>
  <c r="AU87" i="2"/>
  <c r="AS87" i="2"/>
  <c r="AR87" i="2"/>
  <c r="AQ87" i="2"/>
  <c r="AP87" i="2"/>
  <c r="AO87" i="2"/>
  <c r="AN87" i="2"/>
  <c r="AM87" i="2"/>
  <c r="AL87" i="2"/>
  <c r="AK87" i="2"/>
  <c r="AJ87" i="2"/>
  <c r="AI87" i="2"/>
  <c r="AF87" i="2"/>
  <c r="AE87" i="2"/>
  <c r="AC87" i="2"/>
  <c r="AB87" i="2"/>
  <c r="AA87" i="2"/>
  <c r="Z87" i="2"/>
  <c r="Y87" i="2"/>
  <c r="X87" i="2"/>
  <c r="W87" i="2"/>
  <c r="T87" i="2"/>
  <c r="S87" i="2"/>
  <c r="R87" i="2"/>
  <c r="Q87" i="2"/>
  <c r="P87" i="2"/>
  <c r="BC86" i="2"/>
  <c r="BB86" i="2"/>
  <c r="BA86" i="2"/>
  <c r="AZ86" i="2"/>
  <c r="AY86" i="2"/>
  <c r="AX86" i="2"/>
  <c r="AW86" i="2"/>
  <c r="AV86" i="2"/>
  <c r="AU86" i="2"/>
  <c r="AS86" i="2"/>
  <c r="AR86" i="2"/>
  <c r="AQ86" i="2"/>
  <c r="AP86" i="2"/>
  <c r="AO86" i="2"/>
  <c r="AN86" i="2"/>
  <c r="AM86" i="2"/>
  <c r="AL86" i="2"/>
  <c r="AK86" i="2"/>
  <c r="AJ86" i="2"/>
  <c r="AI86" i="2"/>
  <c r="AF86" i="2"/>
  <c r="AE86" i="2"/>
  <c r="AC86" i="2"/>
  <c r="AB86" i="2"/>
  <c r="AA86" i="2"/>
  <c r="Z86" i="2"/>
  <c r="Y86" i="2"/>
  <c r="X86" i="2"/>
  <c r="W86" i="2"/>
  <c r="AD86" i="2" s="1"/>
  <c r="T86" i="2"/>
  <c r="S86" i="2"/>
  <c r="R86" i="2"/>
  <c r="Q86" i="2"/>
  <c r="P86" i="2"/>
  <c r="BC85" i="2"/>
  <c r="BB85" i="2"/>
  <c r="BA85" i="2"/>
  <c r="AZ85" i="2"/>
  <c r="AY85" i="2"/>
  <c r="AX85" i="2"/>
  <c r="AW85" i="2"/>
  <c r="AV85" i="2"/>
  <c r="AU85" i="2"/>
  <c r="AS85" i="2"/>
  <c r="AR85" i="2"/>
  <c r="AQ85" i="2"/>
  <c r="AP85" i="2"/>
  <c r="AO85" i="2"/>
  <c r="AN85" i="2"/>
  <c r="AM85" i="2"/>
  <c r="AL85" i="2"/>
  <c r="AK85" i="2"/>
  <c r="AJ85" i="2"/>
  <c r="AI85" i="2"/>
  <c r="AF85" i="2"/>
  <c r="AE85" i="2"/>
  <c r="AC85" i="2"/>
  <c r="AB85" i="2"/>
  <c r="AA85" i="2"/>
  <c r="Z85" i="2"/>
  <c r="Y85" i="2"/>
  <c r="X85" i="2"/>
  <c r="W85" i="2"/>
  <c r="T85" i="2"/>
  <c r="S85" i="2"/>
  <c r="R85" i="2"/>
  <c r="Q85" i="2"/>
  <c r="P85" i="2"/>
  <c r="BC84" i="2"/>
  <c r="BB84" i="2"/>
  <c r="BA84" i="2"/>
  <c r="AZ84" i="2"/>
  <c r="AY84" i="2"/>
  <c r="AX84" i="2"/>
  <c r="AW84" i="2"/>
  <c r="AV84" i="2"/>
  <c r="AU84" i="2"/>
  <c r="AS84" i="2"/>
  <c r="AR84" i="2"/>
  <c r="AQ84" i="2"/>
  <c r="AP84" i="2"/>
  <c r="AO84" i="2"/>
  <c r="AN84" i="2"/>
  <c r="AM84" i="2"/>
  <c r="AL84" i="2"/>
  <c r="AK84" i="2"/>
  <c r="AJ84" i="2"/>
  <c r="AI84" i="2"/>
  <c r="AF84" i="2"/>
  <c r="AE84" i="2"/>
  <c r="AC84" i="2"/>
  <c r="AB84" i="2"/>
  <c r="AA84" i="2"/>
  <c r="Z84" i="2"/>
  <c r="Y84" i="2"/>
  <c r="X84" i="2"/>
  <c r="W84" i="2"/>
  <c r="T84" i="2"/>
  <c r="S84" i="2"/>
  <c r="R84" i="2"/>
  <c r="Q84" i="2"/>
  <c r="P84" i="2"/>
  <c r="BC83" i="2"/>
  <c r="BB83" i="2"/>
  <c r="BA83" i="2"/>
  <c r="AZ83" i="2"/>
  <c r="AY83" i="2"/>
  <c r="AX83" i="2"/>
  <c r="AW83" i="2"/>
  <c r="AV83" i="2"/>
  <c r="AU83" i="2"/>
  <c r="AS83" i="2"/>
  <c r="AR83" i="2"/>
  <c r="AQ83" i="2"/>
  <c r="AP83" i="2"/>
  <c r="AO83" i="2"/>
  <c r="AN83" i="2"/>
  <c r="AM83" i="2"/>
  <c r="AL83" i="2"/>
  <c r="AK83" i="2"/>
  <c r="AJ83" i="2"/>
  <c r="AI83" i="2"/>
  <c r="AF83" i="2"/>
  <c r="AE83" i="2"/>
  <c r="AC83" i="2"/>
  <c r="AB83" i="2"/>
  <c r="AA83" i="2"/>
  <c r="Z83" i="2"/>
  <c r="Y83" i="2"/>
  <c r="X83" i="2"/>
  <c r="W83" i="2"/>
  <c r="T83" i="2"/>
  <c r="S83" i="2"/>
  <c r="R83" i="2"/>
  <c r="Q83" i="2"/>
  <c r="P83" i="2"/>
  <c r="BC82" i="2"/>
  <c r="BB82" i="2"/>
  <c r="BA82" i="2"/>
  <c r="AZ82" i="2"/>
  <c r="AY82" i="2"/>
  <c r="AX82" i="2"/>
  <c r="AW82" i="2"/>
  <c r="AV82" i="2"/>
  <c r="AU82" i="2"/>
  <c r="AT82" i="2" s="1"/>
  <c r="AS82" i="2"/>
  <c r="AR82" i="2"/>
  <c r="AQ82" i="2"/>
  <c r="AP82" i="2"/>
  <c r="AO82" i="2"/>
  <c r="AN82" i="2"/>
  <c r="AM82" i="2"/>
  <c r="AL82" i="2"/>
  <c r="AK82" i="2"/>
  <c r="AJ82" i="2"/>
  <c r="AI82" i="2"/>
  <c r="AF82" i="2"/>
  <c r="AE82" i="2"/>
  <c r="AC82" i="2"/>
  <c r="AB82" i="2"/>
  <c r="AA82" i="2"/>
  <c r="Z82" i="2"/>
  <c r="Y82" i="2"/>
  <c r="X82" i="2"/>
  <c r="W82" i="2"/>
  <c r="AD82" i="2" s="1"/>
  <c r="T82" i="2"/>
  <c r="S82" i="2"/>
  <c r="R82" i="2"/>
  <c r="Q82" i="2"/>
  <c r="P82" i="2"/>
  <c r="BC81" i="2"/>
  <c r="BB81" i="2"/>
  <c r="BA81" i="2"/>
  <c r="AZ81" i="2"/>
  <c r="AY81" i="2"/>
  <c r="AX81" i="2"/>
  <c r="AW81" i="2"/>
  <c r="AV81" i="2"/>
  <c r="AU81" i="2"/>
  <c r="AS81" i="2"/>
  <c r="AR81" i="2"/>
  <c r="AQ81" i="2"/>
  <c r="AP81" i="2"/>
  <c r="AO81" i="2"/>
  <c r="AN81" i="2"/>
  <c r="AM81" i="2"/>
  <c r="AL81" i="2"/>
  <c r="AK81" i="2"/>
  <c r="AJ81" i="2"/>
  <c r="AI81" i="2"/>
  <c r="AF81" i="2"/>
  <c r="AE81" i="2"/>
  <c r="AC81" i="2"/>
  <c r="AB81" i="2"/>
  <c r="AA81" i="2"/>
  <c r="Z81" i="2"/>
  <c r="Y81" i="2"/>
  <c r="AD81" i="2" s="1"/>
  <c r="AH81" i="2" s="1"/>
  <c r="X81" i="2"/>
  <c r="W81" i="2"/>
  <c r="T81" i="2"/>
  <c r="S81" i="2"/>
  <c r="R81" i="2"/>
  <c r="Q81" i="2"/>
  <c r="P81" i="2"/>
  <c r="BC80" i="2"/>
  <c r="BB80" i="2"/>
  <c r="BA80" i="2"/>
  <c r="AZ80" i="2"/>
  <c r="AY80" i="2"/>
  <c r="AX80" i="2"/>
  <c r="AW80" i="2"/>
  <c r="AV80" i="2"/>
  <c r="AU80" i="2"/>
  <c r="AS80" i="2"/>
  <c r="AR80" i="2"/>
  <c r="AQ80" i="2"/>
  <c r="AP80" i="2"/>
  <c r="AO80" i="2"/>
  <c r="AN80" i="2"/>
  <c r="AM80" i="2"/>
  <c r="AL80" i="2"/>
  <c r="AK80" i="2"/>
  <c r="AJ80" i="2"/>
  <c r="AI80" i="2"/>
  <c r="AF80" i="2"/>
  <c r="AE80" i="2"/>
  <c r="AC80" i="2"/>
  <c r="AB80" i="2"/>
  <c r="AA80" i="2"/>
  <c r="Z80" i="2"/>
  <c r="Y80" i="2"/>
  <c r="X80" i="2"/>
  <c r="W80" i="2"/>
  <c r="T80" i="2"/>
  <c r="S80" i="2"/>
  <c r="R80" i="2"/>
  <c r="Q80" i="2"/>
  <c r="P80" i="2"/>
  <c r="BC79" i="2"/>
  <c r="BB79" i="2"/>
  <c r="BA79" i="2"/>
  <c r="AZ79" i="2"/>
  <c r="AY79" i="2"/>
  <c r="AX79" i="2"/>
  <c r="AW79" i="2"/>
  <c r="AV79" i="2"/>
  <c r="AU79" i="2"/>
  <c r="AS79" i="2"/>
  <c r="AR79" i="2"/>
  <c r="AQ79" i="2"/>
  <c r="AP79" i="2"/>
  <c r="AO79" i="2"/>
  <c r="AN79" i="2"/>
  <c r="AM79" i="2"/>
  <c r="AL79" i="2"/>
  <c r="AK79" i="2"/>
  <c r="AJ79" i="2"/>
  <c r="AI79" i="2"/>
  <c r="AF79" i="2"/>
  <c r="AE79" i="2"/>
  <c r="AC79" i="2"/>
  <c r="AB79" i="2"/>
  <c r="AA79" i="2"/>
  <c r="Z79" i="2"/>
  <c r="Y79" i="2"/>
  <c r="X79" i="2"/>
  <c r="W79" i="2"/>
  <c r="T79" i="2"/>
  <c r="S79" i="2"/>
  <c r="R79" i="2"/>
  <c r="Q79" i="2"/>
  <c r="P79" i="2"/>
  <c r="BC78" i="2"/>
  <c r="BB78" i="2"/>
  <c r="BA78" i="2"/>
  <c r="AZ78" i="2"/>
  <c r="AY78" i="2"/>
  <c r="AX78" i="2"/>
  <c r="AW78" i="2"/>
  <c r="AV78" i="2"/>
  <c r="AU78" i="2"/>
  <c r="AS78" i="2"/>
  <c r="AR78" i="2"/>
  <c r="AQ78" i="2"/>
  <c r="AP78" i="2"/>
  <c r="AO78" i="2"/>
  <c r="AN78" i="2"/>
  <c r="AM78" i="2"/>
  <c r="AL78" i="2"/>
  <c r="AK78" i="2"/>
  <c r="AJ78" i="2"/>
  <c r="AI78" i="2"/>
  <c r="AF78" i="2"/>
  <c r="AE78" i="2"/>
  <c r="AC78" i="2"/>
  <c r="AB78" i="2"/>
  <c r="AA78" i="2"/>
  <c r="Z78" i="2"/>
  <c r="Y78" i="2"/>
  <c r="X78" i="2"/>
  <c r="W78" i="2"/>
  <c r="T78" i="2"/>
  <c r="S78" i="2"/>
  <c r="R78" i="2"/>
  <c r="Q78" i="2"/>
  <c r="P78" i="2"/>
  <c r="BC77" i="2"/>
  <c r="BB77" i="2"/>
  <c r="BA77" i="2"/>
  <c r="AZ77" i="2"/>
  <c r="AY77" i="2"/>
  <c r="AX77" i="2"/>
  <c r="AW77" i="2"/>
  <c r="AV77" i="2"/>
  <c r="AU77" i="2"/>
  <c r="AS77" i="2"/>
  <c r="AR77" i="2"/>
  <c r="AQ77" i="2"/>
  <c r="AP77" i="2"/>
  <c r="AO77" i="2"/>
  <c r="AN77" i="2"/>
  <c r="AM77" i="2"/>
  <c r="AL77" i="2"/>
  <c r="AK77" i="2"/>
  <c r="AJ77" i="2"/>
  <c r="AI77" i="2"/>
  <c r="AF77" i="2"/>
  <c r="AE77" i="2"/>
  <c r="AC77" i="2"/>
  <c r="AB77" i="2"/>
  <c r="AA77" i="2"/>
  <c r="Z77" i="2"/>
  <c r="Y77" i="2"/>
  <c r="X77" i="2"/>
  <c r="W77" i="2"/>
  <c r="T77" i="2"/>
  <c r="S77" i="2"/>
  <c r="R77" i="2"/>
  <c r="Q77" i="2"/>
  <c r="P77" i="2"/>
  <c r="BC76" i="2"/>
  <c r="BB76" i="2"/>
  <c r="BA76" i="2"/>
  <c r="AZ76" i="2"/>
  <c r="AY76" i="2"/>
  <c r="AX76" i="2"/>
  <c r="AW76" i="2"/>
  <c r="AV76" i="2"/>
  <c r="AU76" i="2"/>
  <c r="AS76" i="2"/>
  <c r="AR76" i="2"/>
  <c r="AQ76" i="2"/>
  <c r="AP76" i="2"/>
  <c r="AO76" i="2"/>
  <c r="AN76" i="2"/>
  <c r="AM76" i="2"/>
  <c r="AL76" i="2"/>
  <c r="AK76" i="2"/>
  <c r="AJ76" i="2"/>
  <c r="AI76" i="2"/>
  <c r="AF76" i="2"/>
  <c r="AE76" i="2"/>
  <c r="AC76" i="2"/>
  <c r="AB76" i="2"/>
  <c r="AA76" i="2"/>
  <c r="Z76" i="2"/>
  <c r="Y76" i="2"/>
  <c r="X76" i="2"/>
  <c r="W76" i="2"/>
  <c r="T76" i="2"/>
  <c r="S76" i="2"/>
  <c r="R76" i="2"/>
  <c r="Q76" i="2"/>
  <c r="P76" i="2"/>
  <c r="BC74" i="2"/>
  <c r="BB74" i="2"/>
  <c r="BA74" i="2"/>
  <c r="AZ74" i="2"/>
  <c r="AY74" i="2"/>
  <c r="AX74" i="2"/>
  <c r="AW74" i="2"/>
  <c r="AV74" i="2"/>
  <c r="AU74" i="2"/>
  <c r="AS74" i="2"/>
  <c r="AR74" i="2"/>
  <c r="AQ74" i="2"/>
  <c r="AP74" i="2"/>
  <c r="AO74" i="2"/>
  <c r="AN74" i="2"/>
  <c r="AM74" i="2"/>
  <c r="AL74" i="2"/>
  <c r="AK74" i="2"/>
  <c r="AJ74" i="2"/>
  <c r="AI74" i="2"/>
  <c r="AF74" i="2"/>
  <c r="AE74" i="2"/>
  <c r="AC74" i="2"/>
  <c r="AB74" i="2"/>
  <c r="AA74" i="2"/>
  <c r="Z74" i="2"/>
  <c r="Y74" i="2"/>
  <c r="X74" i="2"/>
  <c r="W74" i="2"/>
  <c r="T74" i="2"/>
  <c r="S74" i="2"/>
  <c r="R74" i="2"/>
  <c r="Q74" i="2"/>
  <c r="P74" i="2"/>
  <c r="BC73" i="2"/>
  <c r="BB73" i="2"/>
  <c r="BA73" i="2"/>
  <c r="AZ73" i="2"/>
  <c r="AY73" i="2"/>
  <c r="AX73" i="2"/>
  <c r="AW73" i="2"/>
  <c r="AV73" i="2"/>
  <c r="AU73" i="2"/>
  <c r="AS73" i="2"/>
  <c r="AR73" i="2"/>
  <c r="AQ73" i="2"/>
  <c r="AP73" i="2"/>
  <c r="AO73" i="2"/>
  <c r="AN73" i="2"/>
  <c r="AM73" i="2"/>
  <c r="AL73" i="2"/>
  <c r="AK73" i="2"/>
  <c r="AJ73" i="2"/>
  <c r="AI73" i="2"/>
  <c r="AF73" i="2"/>
  <c r="AE73" i="2"/>
  <c r="AC73" i="2"/>
  <c r="AB73" i="2"/>
  <c r="AA73" i="2"/>
  <c r="Z73" i="2"/>
  <c r="Y73" i="2"/>
  <c r="X73" i="2"/>
  <c r="W73" i="2"/>
  <c r="T73" i="2"/>
  <c r="S73" i="2"/>
  <c r="R73" i="2"/>
  <c r="Q73" i="2"/>
  <c r="P73" i="2"/>
  <c r="BC71" i="2"/>
  <c r="BB71" i="2"/>
  <c r="BA71" i="2"/>
  <c r="AZ71" i="2"/>
  <c r="AY71" i="2"/>
  <c r="AX71" i="2"/>
  <c r="AW71" i="2"/>
  <c r="AV71" i="2"/>
  <c r="AU71" i="2"/>
  <c r="AS71" i="2"/>
  <c r="AR71" i="2"/>
  <c r="AQ71" i="2"/>
  <c r="AP71" i="2"/>
  <c r="AO71" i="2"/>
  <c r="AN71" i="2"/>
  <c r="AM71" i="2"/>
  <c r="AL71" i="2"/>
  <c r="AK71" i="2"/>
  <c r="AJ71" i="2"/>
  <c r="AI71" i="2"/>
  <c r="AF71" i="2"/>
  <c r="AE71" i="2"/>
  <c r="AC71" i="2"/>
  <c r="AB71" i="2"/>
  <c r="AA71" i="2"/>
  <c r="Z71" i="2"/>
  <c r="Y71" i="2"/>
  <c r="X71" i="2"/>
  <c r="W71" i="2"/>
  <c r="T71" i="2"/>
  <c r="S71" i="2"/>
  <c r="R71" i="2"/>
  <c r="Q71" i="2"/>
  <c r="P71" i="2"/>
  <c r="BC70" i="2"/>
  <c r="BB70" i="2"/>
  <c r="BA70" i="2"/>
  <c r="AZ70" i="2"/>
  <c r="AY70" i="2"/>
  <c r="AX70" i="2"/>
  <c r="AW70" i="2"/>
  <c r="AV70" i="2"/>
  <c r="AU70" i="2"/>
  <c r="AS70" i="2"/>
  <c r="AR70" i="2"/>
  <c r="AQ70" i="2"/>
  <c r="AP70" i="2"/>
  <c r="AO70" i="2"/>
  <c r="AN70" i="2"/>
  <c r="AM70" i="2"/>
  <c r="AL70" i="2"/>
  <c r="AK70" i="2"/>
  <c r="AJ70" i="2"/>
  <c r="AI70" i="2"/>
  <c r="AF70" i="2"/>
  <c r="AE70" i="2"/>
  <c r="AC70" i="2"/>
  <c r="AB70" i="2"/>
  <c r="AA70" i="2"/>
  <c r="Z70" i="2"/>
  <c r="Y70" i="2"/>
  <c r="X70" i="2"/>
  <c r="W70" i="2"/>
  <c r="T70" i="2"/>
  <c r="S70" i="2"/>
  <c r="R70" i="2"/>
  <c r="Q70" i="2"/>
  <c r="P70" i="2"/>
  <c r="BC69" i="2"/>
  <c r="BB69" i="2"/>
  <c r="BA69" i="2"/>
  <c r="AZ69" i="2"/>
  <c r="AY69" i="2"/>
  <c r="AX69" i="2"/>
  <c r="AW69" i="2"/>
  <c r="AV69" i="2"/>
  <c r="AU69" i="2"/>
  <c r="AS69" i="2"/>
  <c r="AR69" i="2"/>
  <c r="AQ69" i="2"/>
  <c r="AP69" i="2"/>
  <c r="AO69" i="2"/>
  <c r="AN69" i="2"/>
  <c r="AM69" i="2"/>
  <c r="AL69" i="2"/>
  <c r="AK69" i="2"/>
  <c r="AJ69" i="2"/>
  <c r="AI69" i="2"/>
  <c r="AF69" i="2"/>
  <c r="AE69" i="2"/>
  <c r="AC69" i="2"/>
  <c r="AB69" i="2"/>
  <c r="AA69" i="2"/>
  <c r="Z69" i="2"/>
  <c r="Y69" i="2"/>
  <c r="X69" i="2"/>
  <c r="W69" i="2"/>
  <c r="T69" i="2"/>
  <c r="S69" i="2"/>
  <c r="R69" i="2"/>
  <c r="Q69" i="2"/>
  <c r="P69" i="2"/>
  <c r="BC68" i="2"/>
  <c r="BB68" i="2"/>
  <c r="BA68" i="2"/>
  <c r="AZ68" i="2"/>
  <c r="AY68" i="2"/>
  <c r="AX68" i="2"/>
  <c r="AW68" i="2"/>
  <c r="AV68" i="2"/>
  <c r="AU68" i="2"/>
  <c r="AS68" i="2"/>
  <c r="AR68" i="2"/>
  <c r="AQ68" i="2"/>
  <c r="AP68" i="2"/>
  <c r="AO68" i="2"/>
  <c r="AN68" i="2"/>
  <c r="AM68" i="2"/>
  <c r="AL68" i="2"/>
  <c r="AK68" i="2"/>
  <c r="AJ68" i="2"/>
  <c r="AI68" i="2"/>
  <c r="AF68" i="2"/>
  <c r="AE68" i="2"/>
  <c r="AC68" i="2"/>
  <c r="AB68" i="2"/>
  <c r="AA68" i="2"/>
  <c r="Z68" i="2"/>
  <c r="Y68" i="2"/>
  <c r="X68" i="2"/>
  <c r="W68" i="2"/>
  <c r="T68" i="2"/>
  <c r="S68" i="2"/>
  <c r="R68" i="2"/>
  <c r="Q68" i="2"/>
  <c r="P68" i="2"/>
  <c r="BC67" i="2"/>
  <c r="BB67" i="2"/>
  <c r="BA67" i="2"/>
  <c r="AZ67" i="2"/>
  <c r="AY67" i="2"/>
  <c r="AX67" i="2"/>
  <c r="AW67" i="2"/>
  <c r="AV67" i="2"/>
  <c r="AU67" i="2"/>
  <c r="AS67" i="2"/>
  <c r="AR67" i="2"/>
  <c r="AQ67" i="2"/>
  <c r="AP67" i="2"/>
  <c r="AO67" i="2"/>
  <c r="AN67" i="2"/>
  <c r="AM67" i="2"/>
  <c r="AL67" i="2"/>
  <c r="AK67" i="2"/>
  <c r="AJ67" i="2"/>
  <c r="AI67" i="2"/>
  <c r="AF67" i="2"/>
  <c r="AE67" i="2"/>
  <c r="AC67" i="2"/>
  <c r="AB67" i="2"/>
  <c r="AA67" i="2"/>
  <c r="Z67" i="2"/>
  <c r="Y67" i="2"/>
  <c r="X67" i="2"/>
  <c r="W67" i="2"/>
  <c r="T67" i="2"/>
  <c r="S67" i="2"/>
  <c r="R67" i="2"/>
  <c r="Q67" i="2"/>
  <c r="P67" i="2"/>
  <c r="BC66" i="2"/>
  <c r="BB66" i="2"/>
  <c r="BA66" i="2"/>
  <c r="AZ66" i="2"/>
  <c r="AY66" i="2"/>
  <c r="AX66" i="2"/>
  <c r="AW66" i="2"/>
  <c r="AV66" i="2"/>
  <c r="AU66" i="2"/>
  <c r="AS66" i="2"/>
  <c r="AR66" i="2"/>
  <c r="AQ66" i="2"/>
  <c r="AP66" i="2"/>
  <c r="AO66" i="2"/>
  <c r="AN66" i="2"/>
  <c r="AM66" i="2"/>
  <c r="AL66" i="2"/>
  <c r="AK66" i="2"/>
  <c r="AJ66" i="2"/>
  <c r="AI66" i="2"/>
  <c r="AF66" i="2"/>
  <c r="AE66" i="2"/>
  <c r="AC66" i="2"/>
  <c r="AB66" i="2"/>
  <c r="AA66" i="2"/>
  <c r="Z66" i="2"/>
  <c r="Y66" i="2"/>
  <c r="X66" i="2"/>
  <c r="W66" i="2"/>
  <c r="T66" i="2"/>
  <c r="S66" i="2"/>
  <c r="R66" i="2"/>
  <c r="Q66" i="2"/>
  <c r="P66" i="2"/>
  <c r="BC65" i="2"/>
  <c r="BB65" i="2"/>
  <c r="BA65" i="2"/>
  <c r="AZ65" i="2"/>
  <c r="AY65" i="2"/>
  <c r="AX65" i="2"/>
  <c r="AW65" i="2"/>
  <c r="AV65" i="2"/>
  <c r="AU65" i="2"/>
  <c r="AS65" i="2"/>
  <c r="AR65" i="2"/>
  <c r="AQ65" i="2"/>
  <c r="AP65" i="2"/>
  <c r="AO65" i="2"/>
  <c r="AN65" i="2"/>
  <c r="AM65" i="2"/>
  <c r="AL65" i="2"/>
  <c r="AK65" i="2"/>
  <c r="AJ65" i="2"/>
  <c r="AI65" i="2"/>
  <c r="AF65" i="2"/>
  <c r="AE65" i="2"/>
  <c r="AC65" i="2"/>
  <c r="AB65" i="2"/>
  <c r="AA65" i="2"/>
  <c r="Z65" i="2"/>
  <c r="Y65" i="2"/>
  <c r="X65" i="2"/>
  <c r="W65" i="2"/>
  <c r="T65" i="2"/>
  <c r="S65" i="2"/>
  <c r="R65" i="2"/>
  <c r="Q65" i="2"/>
  <c r="P65" i="2"/>
  <c r="BC63" i="2"/>
  <c r="BB63" i="2"/>
  <c r="BA63" i="2"/>
  <c r="AZ63" i="2"/>
  <c r="AY63" i="2"/>
  <c r="AX63" i="2"/>
  <c r="AW63" i="2"/>
  <c r="AV63" i="2"/>
  <c r="AU63" i="2"/>
  <c r="AT63" i="2" s="1"/>
  <c r="AS63" i="2"/>
  <c r="AR63" i="2"/>
  <c r="AQ63" i="2"/>
  <c r="AP63" i="2"/>
  <c r="AO63" i="2"/>
  <c r="AN63" i="2"/>
  <c r="AM63" i="2"/>
  <c r="AL63" i="2"/>
  <c r="AK63" i="2"/>
  <c r="AJ63" i="2"/>
  <c r="AI63" i="2"/>
  <c r="AF63" i="2"/>
  <c r="AE63" i="2"/>
  <c r="AC63" i="2"/>
  <c r="AB63" i="2"/>
  <c r="AA63" i="2"/>
  <c r="Z63" i="2"/>
  <c r="Y63" i="2"/>
  <c r="X63" i="2"/>
  <c r="W63" i="2"/>
  <c r="AD63" i="2" s="1"/>
  <c r="T63" i="2"/>
  <c r="S63" i="2"/>
  <c r="R63" i="2"/>
  <c r="Q63" i="2"/>
  <c r="P63" i="2"/>
  <c r="BC62" i="2"/>
  <c r="BB62" i="2"/>
  <c r="BA62" i="2"/>
  <c r="AZ62" i="2"/>
  <c r="AY62" i="2"/>
  <c r="AX62" i="2"/>
  <c r="AW62" i="2"/>
  <c r="AV62" i="2"/>
  <c r="AU62" i="2"/>
  <c r="AS62" i="2"/>
  <c r="AR62" i="2"/>
  <c r="AQ62" i="2"/>
  <c r="AP62" i="2"/>
  <c r="AO62" i="2"/>
  <c r="AN62" i="2"/>
  <c r="AM62" i="2"/>
  <c r="AL62" i="2"/>
  <c r="AK62" i="2"/>
  <c r="AJ62" i="2"/>
  <c r="AI62" i="2"/>
  <c r="AF62" i="2"/>
  <c r="AE62" i="2"/>
  <c r="AC62" i="2"/>
  <c r="AB62" i="2"/>
  <c r="AA62" i="2"/>
  <c r="Z62" i="2"/>
  <c r="Y62" i="2"/>
  <c r="X62" i="2"/>
  <c r="W62" i="2"/>
  <c r="T62" i="2"/>
  <c r="S62" i="2"/>
  <c r="R62" i="2"/>
  <c r="Q62" i="2"/>
  <c r="P62" i="2"/>
  <c r="BC61" i="2"/>
  <c r="BB61" i="2"/>
  <c r="BA61" i="2"/>
  <c r="AZ61" i="2"/>
  <c r="AY61" i="2"/>
  <c r="AX61" i="2"/>
  <c r="AW61" i="2"/>
  <c r="AV61" i="2"/>
  <c r="AU61" i="2"/>
  <c r="AS61" i="2"/>
  <c r="AR61" i="2"/>
  <c r="AQ61" i="2"/>
  <c r="AP61" i="2"/>
  <c r="AO61" i="2"/>
  <c r="AN61" i="2"/>
  <c r="AM61" i="2"/>
  <c r="AL61" i="2"/>
  <c r="AK61" i="2"/>
  <c r="AJ61" i="2"/>
  <c r="AI61" i="2"/>
  <c r="AF61" i="2"/>
  <c r="AE61" i="2"/>
  <c r="AC61" i="2"/>
  <c r="AB61" i="2"/>
  <c r="AA61" i="2"/>
  <c r="Z61" i="2"/>
  <c r="Y61" i="2"/>
  <c r="X61" i="2"/>
  <c r="W61" i="2"/>
  <c r="T61" i="2"/>
  <c r="S61" i="2"/>
  <c r="R61" i="2"/>
  <c r="Q61" i="2"/>
  <c r="P61" i="2"/>
  <c r="BC60" i="2"/>
  <c r="BB60" i="2"/>
  <c r="BA60" i="2"/>
  <c r="AZ60" i="2"/>
  <c r="AY60" i="2"/>
  <c r="AX60" i="2"/>
  <c r="AW60" i="2"/>
  <c r="AV60" i="2"/>
  <c r="AU60" i="2"/>
  <c r="AS60" i="2"/>
  <c r="AR60" i="2"/>
  <c r="AQ60" i="2"/>
  <c r="AP60" i="2"/>
  <c r="AO60" i="2"/>
  <c r="AN60" i="2"/>
  <c r="AM60" i="2"/>
  <c r="AL60" i="2"/>
  <c r="AK60" i="2"/>
  <c r="AJ60" i="2"/>
  <c r="AI60" i="2"/>
  <c r="AF60" i="2"/>
  <c r="AE60" i="2"/>
  <c r="AC60" i="2"/>
  <c r="AB60" i="2"/>
  <c r="AA60" i="2"/>
  <c r="Z60" i="2"/>
  <c r="Y60" i="2"/>
  <c r="X60" i="2"/>
  <c r="W60" i="2"/>
  <c r="T60" i="2"/>
  <c r="S60" i="2"/>
  <c r="R60" i="2"/>
  <c r="Q60" i="2"/>
  <c r="P60" i="2"/>
  <c r="BC59" i="2"/>
  <c r="BB59" i="2"/>
  <c r="BA59" i="2"/>
  <c r="AZ59" i="2"/>
  <c r="AY59" i="2"/>
  <c r="AX59" i="2"/>
  <c r="AW59" i="2"/>
  <c r="AV59" i="2"/>
  <c r="AU59" i="2"/>
  <c r="AS59" i="2"/>
  <c r="AR59" i="2"/>
  <c r="AQ59" i="2"/>
  <c r="AP59" i="2"/>
  <c r="AO59" i="2"/>
  <c r="AN59" i="2"/>
  <c r="AM59" i="2"/>
  <c r="AL59" i="2"/>
  <c r="AK59" i="2"/>
  <c r="AJ59" i="2"/>
  <c r="AI59" i="2"/>
  <c r="AF59" i="2"/>
  <c r="AE59" i="2"/>
  <c r="AC59" i="2"/>
  <c r="AB59" i="2"/>
  <c r="AA59" i="2"/>
  <c r="Z59" i="2"/>
  <c r="Y59" i="2"/>
  <c r="X59" i="2"/>
  <c r="W59" i="2"/>
  <c r="T59" i="2"/>
  <c r="S59" i="2"/>
  <c r="R59" i="2"/>
  <c r="Q59" i="2"/>
  <c r="P59" i="2"/>
  <c r="BC58" i="2"/>
  <c r="BB58" i="2"/>
  <c r="BA58" i="2"/>
  <c r="AZ58" i="2"/>
  <c r="AY58" i="2"/>
  <c r="AX58" i="2"/>
  <c r="AW58" i="2"/>
  <c r="AV58" i="2"/>
  <c r="AU58" i="2"/>
  <c r="AS58" i="2"/>
  <c r="AR58" i="2"/>
  <c r="AQ58" i="2"/>
  <c r="AP58" i="2"/>
  <c r="AO58" i="2"/>
  <c r="AN58" i="2"/>
  <c r="AM58" i="2"/>
  <c r="AL58" i="2"/>
  <c r="AK58" i="2"/>
  <c r="AJ58" i="2"/>
  <c r="AI58" i="2"/>
  <c r="AF58" i="2"/>
  <c r="AE58" i="2"/>
  <c r="AC58" i="2"/>
  <c r="AB58" i="2"/>
  <c r="AA58" i="2"/>
  <c r="Z58" i="2"/>
  <c r="Y58" i="2"/>
  <c r="X58" i="2"/>
  <c r="W58" i="2"/>
  <c r="T58" i="2"/>
  <c r="S58" i="2"/>
  <c r="R58" i="2"/>
  <c r="Q58" i="2"/>
  <c r="P58" i="2"/>
  <c r="BC57" i="2"/>
  <c r="BB57" i="2"/>
  <c r="BA57" i="2"/>
  <c r="AZ57" i="2"/>
  <c r="AY57" i="2"/>
  <c r="AX57" i="2"/>
  <c r="AW57" i="2"/>
  <c r="AV57" i="2"/>
  <c r="AU57" i="2"/>
  <c r="AS57" i="2"/>
  <c r="AR57" i="2"/>
  <c r="AQ57" i="2"/>
  <c r="AP57" i="2"/>
  <c r="AO57" i="2"/>
  <c r="AN57" i="2"/>
  <c r="AM57" i="2"/>
  <c r="AL57" i="2"/>
  <c r="AK57" i="2"/>
  <c r="AJ57" i="2"/>
  <c r="AI57" i="2"/>
  <c r="AF57" i="2"/>
  <c r="AE57" i="2"/>
  <c r="AC57" i="2"/>
  <c r="AB57" i="2"/>
  <c r="AA57" i="2"/>
  <c r="Z57" i="2"/>
  <c r="Y57" i="2"/>
  <c r="X57" i="2"/>
  <c r="W57" i="2"/>
  <c r="T57" i="2"/>
  <c r="S57" i="2"/>
  <c r="R57" i="2"/>
  <c r="Q57" i="2"/>
  <c r="P57" i="2"/>
  <c r="BC56" i="2"/>
  <c r="BB56" i="2"/>
  <c r="BA56" i="2"/>
  <c r="AZ56" i="2"/>
  <c r="AY56" i="2"/>
  <c r="AX56" i="2"/>
  <c r="AW56" i="2"/>
  <c r="AV56" i="2"/>
  <c r="AU56" i="2"/>
  <c r="AS56" i="2"/>
  <c r="AR56" i="2"/>
  <c r="AQ56" i="2"/>
  <c r="AP56" i="2"/>
  <c r="AO56" i="2"/>
  <c r="AN56" i="2"/>
  <c r="AM56" i="2"/>
  <c r="AL56" i="2"/>
  <c r="AK56" i="2"/>
  <c r="AJ56" i="2"/>
  <c r="AI56" i="2"/>
  <c r="AF56" i="2"/>
  <c r="AE56" i="2"/>
  <c r="AC56" i="2"/>
  <c r="AB56" i="2"/>
  <c r="AA56" i="2"/>
  <c r="Z56" i="2"/>
  <c r="Y56" i="2"/>
  <c r="X56" i="2"/>
  <c r="W56" i="2"/>
  <c r="T56" i="2"/>
  <c r="S56" i="2"/>
  <c r="R56" i="2"/>
  <c r="Q56" i="2"/>
  <c r="P56" i="2"/>
  <c r="BC55" i="2"/>
  <c r="BB55" i="2"/>
  <c r="BA55" i="2"/>
  <c r="AZ55" i="2"/>
  <c r="AY55" i="2"/>
  <c r="AX55" i="2"/>
  <c r="AW55" i="2"/>
  <c r="AV55" i="2"/>
  <c r="AU55" i="2"/>
  <c r="AS55" i="2"/>
  <c r="AR55" i="2"/>
  <c r="AQ55" i="2"/>
  <c r="AP55" i="2"/>
  <c r="AO55" i="2"/>
  <c r="AN55" i="2"/>
  <c r="AM55" i="2"/>
  <c r="AL55" i="2"/>
  <c r="AK55" i="2"/>
  <c r="AJ55" i="2"/>
  <c r="AI55" i="2"/>
  <c r="AF55" i="2"/>
  <c r="AE55" i="2"/>
  <c r="AC55" i="2"/>
  <c r="AB55" i="2"/>
  <c r="AA55" i="2"/>
  <c r="Z55" i="2"/>
  <c r="Y55" i="2"/>
  <c r="X55" i="2"/>
  <c r="W55" i="2"/>
  <c r="T55" i="2"/>
  <c r="S55" i="2"/>
  <c r="R55" i="2"/>
  <c r="Q55" i="2"/>
  <c r="P55" i="2"/>
  <c r="BC54" i="2"/>
  <c r="BB54" i="2"/>
  <c r="BA54" i="2"/>
  <c r="AZ54" i="2"/>
  <c r="AY54" i="2"/>
  <c r="AX54" i="2"/>
  <c r="AW54" i="2"/>
  <c r="AV54" i="2"/>
  <c r="AU54" i="2"/>
  <c r="AS54" i="2"/>
  <c r="AR54" i="2"/>
  <c r="AQ54" i="2"/>
  <c r="AP54" i="2"/>
  <c r="AO54" i="2"/>
  <c r="AN54" i="2"/>
  <c r="AM54" i="2"/>
  <c r="AL54" i="2"/>
  <c r="AK54" i="2"/>
  <c r="AJ54" i="2"/>
  <c r="AI54" i="2"/>
  <c r="AF54" i="2"/>
  <c r="AE54" i="2"/>
  <c r="AC54" i="2"/>
  <c r="AB54" i="2"/>
  <c r="AA54" i="2"/>
  <c r="Z54" i="2"/>
  <c r="Y54" i="2"/>
  <c r="X54" i="2"/>
  <c r="W54" i="2"/>
  <c r="T54" i="2"/>
  <c r="S54" i="2"/>
  <c r="R54" i="2"/>
  <c r="Q54" i="2"/>
  <c r="P54" i="2"/>
  <c r="BC53" i="2"/>
  <c r="BB53" i="2"/>
  <c r="BA53" i="2"/>
  <c r="AZ53" i="2"/>
  <c r="AY53" i="2"/>
  <c r="AX53" i="2"/>
  <c r="AW53" i="2"/>
  <c r="AV53" i="2"/>
  <c r="AU53" i="2"/>
  <c r="AT53" i="2" s="1"/>
  <c r="AS53" i="2"/>
  <c r="AR53" i="2"/>
  <c r="AQ53" i="2"/>
  <c r="AP53" i="2"/>
  <c r="AO53" i="2"/>
  <c r="AN53" i="2"/>
  <c r="AM53" i="2"/>
  <c r="AL53" i="2"/>
  <c r="AK53" i="2"/>
  <c r="AJ53" i="2"/>
  <c r="AI53" i="2"/>
  <c r="AF53" i="2"/>
  <c r="AE53" i="2"/>
  <c r="AC53" i="2"/>
  <c r="AB53" i="2"/>
  <c r="AA53" i="2"/>
  <c r="Z53" i="2"/>
  <c r="Y53" i="2"/>
  <c r="X53" i="2"/>
  <c r="W53" i="2"/>
  <c r="T53" i="2"/>
  <c r="S53" i="2"/>
  <c r="R53" i="2"/>
  <c r="Q53" i="2"/>
  <c r="P53" i="2"/>
  <c r="BC52" i="2"/>
  <c r="BB52" i="2"/>
  <c r="BA52" i="2"/>
  <c r="AZ52" i="2"/>
  <c r="AY52" i="2"/>
  <c r="AX52" i="2"/>
  <c r="AW52" i="2"/>
  <c r="AV52" i="2"/>
  <c r="AU52" i="2"/>
  <c r="AS52" i="2"/>
  <c r="AR52" i="2"/>
  <c r="AQ52" i="2"/>
  <c r="AP52" i="2"/>
  <c r="AO52" i="2"/>
  <c r="AN52" i="2"/>
  <c r="AM52" i="2"/>
  <c r="AL52" i="2"/>
  <c r="AK52" i="2"/>
  <c r="AJ52" i="2"/>
  <c r="AI52" i="2"/>
  <c r="AF52" i="2"/>
  <c r="AE52" i="2"/>
  <c r="AC52" i="2"/>
  <c r="AB52" i="2"/>
  <c r="AA52" i="2"/>
  <c r="Z52" i="2"/>
  <c r="Y52" i="2"/>
  <c r="X52" i="2"/>
  <c r="W52" i="2"/>
  <c r="T52" i="2"/>
  <c r="S52" i="2"/>
  <c r="R52" i="2"/>
  <c r="Q52" i="2"/>
  <c r="P52" i="2"/>
  <c r="BC50" i="2"/>
  <c r="BB50" i="2"/>
  <c r="BA50" i="2"/>
  <c r="AZ50" i="2"/>
  <c r="AY50" i="2"/>
  <c r="AX50" i="2"/>
  <c r="AW50" i="2"/>
  <c r="AV50" i="2"/>
  <c r="AU50" i="2"/>
  <c r="AS50" i="2"/>
  <c r="AR50" i="2"/>
  <c r="AQ50" i="2"/>
  <c r="AP50" i="2"/>
  <c r="AO50" i="2"/>
  <c r="AN50" i="2"/>
  <c r="AM50" i="2"/>
  <c r="AL50" i="2"/>
  <c r="AK50" i="2"/>
  <c r="AJ50" i="2"/>
  <c r="AI50" i="2"/>
  <c r="AF50" i="2"/>
  <c r="AE50" i="2"/>
  <c r="AC50" i="2"/>
  <c r="AB50" i="2"/>
  <c r="AA50" i="2"/>
  <c r="Z50" i="2"/>
  <c r="Y50" i="2"/>
  <c r="X50" i="2"/>
  <c r="W50" i="2"/>
  <c r="T50" i="2"/>
  <c r="S50" i="2"/>
  <c r="R50" i="2"/>
  <c r="Q50" i="2"/>
  <c r="P50" i="2"/>
  <c r="BC49" i="2"/>
  <c r="BB49" i="2"/>
  <c r="BA49" i="2"/>
  <c r="AZ49" i="2"/>
  <c r="AY49" i="2"/>
  <c r="AX49" i="2"/>
  <c r="AW49" i="2"/>
  <c r="AV49" i="2"/>
  <c r="AU49" i="2"/>
  <c r="AS49" i="2"/>
  <c r="AR49" i="2"/>
  <c r="AQ49" i="2"/>
  <c r="AP49" i="2"/>
  <c r="AO49" i="2"/>
  <c r="AN49" i="2"/>
  <c r="AM49" i="2"/>
  <c r="AL49" i="2"/>
  <c r="AK49" i="2"/>
  <c r="AJ49" i="2"/>
  <c r="AI49" i="2"/>
  <c r="AF49" i="2"/>
  <c r="AE49" i="2"/>
  <c r="AC49" i="2"/>
  <c r="AB49" i="2"/>
  <c r="AA49" i="2"/>
  <c r="Z49" i="2"/>
  <c r="Y49" i="2"/>
  <c r="X49" i="2"/>
  <c r="W49" i="2"/>
  <c r="T49" i="2"/>
  <c r="S49" i="2"/>
  <c r="R49" i="2"/>
  <c r="Q49" i="2"/>
  <c r="P49" i="2"/>
  <c r="BC48" i="2"/>
  <c r="BB48" i="2"/>
  <c r="BA48" i="2"/>
  <c r="AZ48" i="2"/>
  <c r="AY48" i="2"/>
  <c r="AX48" i="2"/>
  <c r="AW48" i="2"/>
  <c r="AV48" i="2"/>
  <c r="AU48" i="2"/>
  <c r="AS48" i="2"/>
  <c r="AR48" i="2"/>
  <c r="AQ48" i="2"/>
  <c r="AP48" i="2"/>
  <c r="AO48" i="2"/>
  <c r="AN48" i="2"/>
  <c r="AM48" i="2"/>
  <c r="AL48" i="2"/>
  <c r="AK48" i="2"/>
  <c r="AJ48" i="2"/>
  <c r="AI48" i="2"/>
  <c r="AF48" i="2"/>
  <c r="AE48" i="2"/>
  <c r="AC48" i="2"/>
  <c r="AB48" i="2"/>
  <c r="AA48" i="2"/>
  <c r="Z48" i="2"/>
  <c r="Y48" i="2"/>
  <c r="X48" i="2"/>
  <c r="W48" i="2"/>
  <c r="T48" i="2"/>
  <c r="S48" i="2"/>
  <c r="R48" i="2"/>
  <c r="Q48" i="2"/>
  <c r="P48" i="2"/>
  <c r="BC47" i="2"/>
  <c r="BB47" i="2"/>
  <c r="BA47" i="2"/>
  <c r="AZ47" i="2"/>
  <c r="AY47" i="2"/>
  <c r="AX47" i="2"/>
  <c r="AW47" i="2"/>
  <c r="AV47" i="2"/>
  <c r="AU47" i="2"/>
  <c r="AS47" i="2"/>
  <c r="AR47" i="2"/>
  <c r="AQ47" i="2"/>
  <c r="AP47" i="2"/>
  <c r="AO47" i="2"/>
  <c r="AN47" i="2"/>
  <c r="AM47" i="2"/>
  <c r="AL47" i="2"/>
  <c r="AK47" i="2"/>
  <c r="AJ47" i="2"/>
  <c r="AI47" i="2"/>
  <c r="AF47" i="2"/>
  <c r="AE47" i="2"/>
  <c r="AC47" i="2"/>
  <c r="AB47" i="2"/>
  <c r="AA47" i="2"/>
  <c r="Z47" i="2"/>
  <c r="Y47" i="2"/>
  <c r="X47" i="2"/>
  <c r="W47" i="2"/>
  <c r="T47" i="2"/>
  <c r="S47" i="2"/>
  <c r="R47" i="2"/>
  <c r="Q47" i="2"/>
  <c r="P47" i="2"/>
  <c r="BC46" i="2"/>
  <c r="BB46" i="2"/>
  <c r="BA46" i="2"/>
  <c r="AZ46" i="2"/>
  <c r="AY46" i="2"/>
  <c r="AX46" i="2"/>
  <c r="AW46" i="2"/>
  <c r="AV46" i="2"/>
  <c r="AU46" i="2"/>
  <c r="AS46" i="2"/>
  <c r="AR46" i="2"/>
  <c r="AQ46" i="2"/>
  <c r="AP46" i="2"/>
  <c r="AO46" i="2"/>
  <c r="AN46" i="2"/>
  <c r="AM46" i="2"/>
  <c r="AL46" i="2"/>
  <c r="AK46" i="2"/>
  <c r="AJ46" i="2"/>
  <c r="AI46" i="2"/>
  <c r="AF46" i="2"/>
  <c r="AE46" i="2"/>
  <c r="AC46" i="2"/>
  <c r="AB46" i="2"/>
  <c r="AA46" i="2"/>
  <c r="Z46" i="2"/>
  <c r="Y46" i="2"/>
  <c r="X46" i="2"/>
  <c r="W46" i="2"/>
  <c r="AD46" i="2" s="1"/>
  <c r="AH46" i="2" s="1"/>
  <c r="T46" i="2"/>
  <c r="S46" i="2"/>
  <c r="R46" i="2"/>
  <c r="Q46" i="2"/>
  <c r="P46" i="2"/>
  <c r="BC45" i="2"/>
  <c r="BB45" i="2"/>
  <c r="BA45" i="2"/>
  <c r="AZ45" i="2"/>
  <c r="AY45" i="2"/>
  <c r="AX45" i="2"/>
  <c r="AW45" i="2"/>
  <c r="AV45" i="2"/>
  <c r="AU45" i="2"/>
  <c r="AS45" i="2"/>
  <c r="AR45" i="2"/>
  <c r="AQ45" i="2"/>
  <c r="AP45" i="2"/>
  <c r="AO45" i="2"/>
  <c r="AN45" i="2"/>
  <c r="AM45" i="2"/>
  <c r="AL45" i="2"/>
  <c r="AK45" i="2"/>
  <c r="AJ45" i="2"/>
  <c r="AI45" i="2"/>
  <c r="AF45" i="2"/>
  <c r="AE45" i="2"/>
  <c r="AC45" i="2"/>
  <c r="AB45" i="2"/>
  <c r="AA45" i="2"/>
  <c r="Z45" i="2"/>
  <c r="Y45" i="2"/>
  <c r="X45" i="2"/>
  <c r="W45" i="2"/>
  <c r="T45" i="2"/>
  <c r="S45" i="2"/>
  <c r="R45" i="2"/>
  <c r="Q45" i="2"/>
  <c r="P45" i="2"/>
  <c r="BC44" i="2"/>
  <c r="BB44" i="2"/>
  <c r="BA44" i="2"/>
  <c r="AZ44" i="2"/>
  <c r="AY44" i="2"/>
  <c r="AX44" i="2"/>
  <c r="AW44" i="2"/>
  <c r="AV44" i="2"/>
  <c r="AU44" i="2"/>
  <c r="AS44" i="2"/>
  <c r="AR44" i="2"/>
  <c r="AQ44" i="2"/>
  <c r="AP44" i="2"/>
  <c r="AO44" i="2"/>
  <c r="AN44" i="2"/>
  <c r="AM44" i="2"/>
  <c r="AL44" i="2"/>
  <c r="AK44" i="2"/>
  <c r="AJ44" i="2"/>
  <c r="AI44" i="2"/>
  <c r="AF44" i="2"/>
  <c r="AE44" i="2"/>
  <c r="AC44" i="2"/>
  <c r="AB44" i="2"/>
  <c r="AA44" i="2"/>
  <c r="Z44" i="2"/>
  <c r="Y44" i="2"/>
  <c r="X44" i="2"/>
  <c r="W44" i="2"/>
  <c r="T44" i="2"/>
  <c r="S44" i="2"/>
  <c r="R44" i="2"/>
  <c r="Q44" i="2"/>
  <c r="P44" i="2"/>
  <c r="BC43" i="2"/>
  <c r="BB43" i="2"/>
  <c r="BA43" i="2"/>
  <c r="AZ43" i="2"/>
  <c r="AY43" i="2"/>
  <c r="AX43" i="2"/>
  <c r="AW43" i="2"/>
  <c r="AV43" i="2"/>
  <c r="AU43" i="2"/>
  <c r="AS43" i="2"/>
  <c r="AR43" i="2"/>
  <c r="AQ43" i="2"/>
  <c r="AP43" i="2"/>
  <c r="AO43" i="2"/>
  <c r="AN43" i="2"/>
  <c r="AM43" i="2"/>
  <c r="AL43" i="2"/>
  <c r="AK43" i="2"/>
  <c r="AJ43" i="2"/>
  <c r="AI43" i="2"/>
  <c r="AF43" i="2"/>
  <c r="AE43" i="2"/>
  <c r="AC43" i="2"/>
  <c r="AB43" i="2"/>
  <c r="AA43" i="2"/>
  <c r="Z43" i="2"/>
  <c r="Y43" i="2"/>
  <c r="X43" i="2"/>
  <c r="W43" i="2"/>
  <c r="T43" i="2"/>
  <c r="S43" i="2"/>
  <c r="R43" i="2"/>
  <c r="Q43" i="2"/>
  <c r="P43" i="2"/>
  <c r="BC42" i="2"/>
  <c r="BB42" i="2"/>
  <c r="BA42" i="2"/>
  <c r="AZ42" i="2"/>
  <c r="AY42" i="2"/>
  <c r="AX42" i="2"/>
  <c r="AW42" i="2"/>
  <c r="AV42" i="2"/>
  <c r="AU42" i="2"/>
  <c r="AS42" i="2"/>
  <c r="AR42" i="2"/>
  <c r="AQ42" i="2"/>
  <c r="AP42" i="2"/>
  <c r="AO42" i="2"/>
  <c r="AN42" i="2"/>
  <c r="AM42" i="2"/>
  <c r="AL42" i="2"/>
  <c r="AK42" i="2"/>
  <c r="AJ42" i="2"/>
  <c r="AI42" i="2"/>
  <c r="AF42" i="2"/>
  <c r="AE42" i="2"/>
  <c r="AC42" i="2"/>
  <c r="AB42" i="2"/>
  <c r="AA42" i="2"/>
  <c r="Z42" i="2"/>
  <c r="Y42" i="2"/>
  <c r="X42" i="2"/>
  <c r="W42" i="2"/>
  <c r="T42" i="2"/>
  <c r="S42" i="2"/>
  <c r="R42" i="2"/>
  <c r="Q42" i="2"/>
  <c r="P42" i="2"/>
  <c r="BC40" i="2"/>
  <c r="BB40" i="2"/>
  <c r="BA40" i="2"/>
  <c r="AZ40" i="2"/>
  <c r="AY40" i="2"/>
  <c r="AX40" i="2"/>
  <c r="AW40" i="2"/>
  <c r="AV40" i="2"/>
  <c r="AU40" i="2"/>
  <c r="AS40" i="2"/>
  <c r="AR40" i="2"/>
  <c r="AQ40" i="2"/>
  <c r="AP40" i="2"/>
  <c r="AO40" i="2"/>
  <c r="AN40" i="2"/>
  <c r="AM40" i="2"/>
  <c r="AL40" i="2"/>
  <c r="AK40" i="2"/>
  <c r="AJ40" i="2"/>
  <c r="AI40" i="2"/>
  <c r="AF40" i="2"/>
  <c r="AE40" i="2"/>
  <c r="AC40" i="2"/>
  <c r="AB40" i="2"/>
  <c r="AA40" i="2"/>
  <c r="Z40" i="2"/>
  <c r="Y40" i="2"/>
  <c r="X40" i="2"/>
  <c r="W40" i="2"/>
  <c r="T40" i="2"/>
  <c r="S40" i="2"/>
  <c r="R40" i="2"/>
  <c r="Q40" i="2"/>
  <c r="P40" i="2"/>
  <c r="BC39" i="2"/>
  <c r="BB39" i="2"/>
  <c r="BA39" i="2"/>
  <c r="AZ39" i="2"/>
  <c r="AY39" i="2"/>
  <c r="AX39" i="2"/>
  <c r="AW39" i="2"/>
  <c r="AV39" i="2"/>
  <c r="AU39" i="2"/>
  <c r="AS39" i="2"/>
  <c r="AR39" i="2"/>
  <c r="AQ39" i="2"/>
  <c r="AP39" i="2"/>
  <c r="AO39" i="2"/>
  <c r="AN39" i="2"/>
  <c r="AM39" i="2"/>
  <c r="AL39" i="2"/>
  <c r="AK39" i="2"/>
  <c r="AJ39" i="2"/>
  <c r="AI39" i="2"/>
  <c r="AF39" i="2"/>
  <c r="AE39" i="2"/>
  <c r="AC39" i="2"/>
  <c r="AB39" i="2"/>
  <c r="AA39" i="2"/>
  <c r="Z39" i="2"/>
  <c r="Y39" i="2"/>
  <c r="X39" i="2"/>
  <c r="W39" i="2"/>
  <c r="T39" i="2"/>
  <c r="S39" i="2"/>
  <c r="R39" i="2"/>
  <c r="P39" i="2"/>
  <c r="BC38" i="2"/>
  <c r="BB38" i="2"/>
  <c r="BA38" i="2"/>
  <c r="AZ38" i="2"/>
  <c r="AY38" i="2"/>
  <c r="AX38" i="2"/>
  <c r="AW38" i="2"/>
  <c r="AV38" i="2"/>
  <c r="AU38" i="2"/>
  <c r="AS38" i="2"/>
  <c r="AR38" i="2"/>
  <c r="AQ38" i="2"/>
  <c r="AP38" i="2"/>
  <c r="AO38" i="2"/>
  <c r="AN38" i="2"/>
  <c r="AM38" i="2"/>
  <c r="AL38" i="2"/>
  <c r="AK38" i="2"/>
  <c r="AJ38" i="2"/>
  <c r="AI38" i="2"/>
  <c r="AF38" i="2"/>
  <c r="AE38" i="2"/>
  <c r="AC38" i="2"/>
  <c r="AB38" i="2"/>
  <c r="AG38" i="2" s="1"/>
  <c r="AA38" i="2"/>
  <c r="Z38" i="2"/>
  <c r="Y38" i="2"/>
  <c r="X38" i="2"/>
  <c r="W38" i="2"/>
  <c r="T38" i="2"/>
  <c r="S38" i="2"/>
  <c r="R38" i="2"/>
  <c r="Q38" i="2"/>
  <c r="P38" i="2"/>
  <c r="BC37" i="2"/>
  <c r="BB37" i="2"/>
  <c r="BA37" i="2"/>
  <c r="AZ37" i="2"/>
  <c r="AY37" i="2"/>
  <c r="AX37" i="2"/>
  <c r="AW37" i="2"/>
  <c r="AV37" i="2"/>
  <c r="AU37" i="2"/>
  <c r="AS37" i="2"/>
  <c r="AR37" i="2"/>
  <c r="AQ37" i="2"/>
  <c r="AP37" i="2"/>
  <c r="AO37" i="2"/>
  <c r="AN37" i="2"/>
  <c r="AM37" i="2"/>
  <c r="AL37" i="2"/>
  <c r="AK37" i="2"/>
  <c r="AJ37" i="2"/>
  <c r="AI37" i="2"/>
  <c r="AF37" i="2"/>
  <c r="AE37" i="2"/>
  <c r="AC37" i="2"/>
  <c r="AB37" i="2"/>
  <c r="AA37" i="2"/>
  <c r="Z37" i="2"/>
  <c r="Y37" i="2"/>
  <c r="X37" i="2"/>
  <c r="W37" i="2"/>
  <c r="T37" i="2"/>
  <c r="S37" i="2"/>
  <c r="R37" i="2"/>
  <c r="Q37" i="2"/>
  <c r="P37" i="2"/>
  <c r="BC36" i="2"/>
  <c r="BB36" i="2"/>
  <c r="BA36" i="2"/>
  <c r="AZ36" i="2"/>
  <c r="AY36" i="2"/>
  <c r="AX36" i="2"/>
  <c r="AW36" i="2"/>
  <c r="AV36" i="2"/>
  <c r="AU36" i="2"/>
  <c r="AS36" i="2"/>
  <c r="AR36" i="2"/>
  <c r="AQ36" i="2"/>
  <c r="AP36" i="2"/>
  <c r="AO36" i="2"/>
  <c r="AN36" i="2"/>
  <c r="AM36" i="2"/>
  <c r="AL36" i="2"/>
  <c r="AK36" i="2"/>
  <c r="AJ36" i="2"/>
  <c r="AI36" i="2"/>
  <c r="AF36" i="2"/>
  <c r="AE36" i="2"/>
  <c r="AC36" i="2"/>
  <c r="AB36" i="2"/>
  <c r="AA36" i="2"/>
  <c r="Z36" i="2"/>
  <c r="Y36" i="2"/>
  <c r="X36" i="2"/>
  <c r="W36" i="2"/>
  <c r="T36" i="2"/>
  <c r="S36" i="2"/>
  <c r="R36" i="2"/>
  <c r="Q36" i="2"/>
  <c r="P36" i="2"/>
  <c r="BC35" i="2"/>
  <c r="BB35" i="2"/>
  <c r="BA35" i="2"/>
  <c r="AZ35" i="2"/>
  <c r="AY35" i="2"/>
  <c r="AX35" i="2"/>
  <c r="AW35" i="2"/>
  <c r="AV35" i="2"/>
  <c r="AU35" i="2"/>
  <c r="AS35" i="2"/>
  <c r="AR35" i="2"/>
  <c r="AQ35" i="2"/>
  <c r="AP35" i="2"/>
  <c r="AO35" i="2"/>
  <c r="AN35" i="2"/>
  <c r="AM35" i="2"/>
  <c r="AL35" i="2"/>
  <c r="AK35" i="2"/>
  <c r="AJ35" i="2"/>
  <c r="AI35" i="2"/>
  <c r="AF35" i="2"/>
  <c r="AE35" i="2"/>
  <c r="AC35" i="2"/>
  <c r="AB35" i="2"/>
  <c r="AA35" i="2"/>
  <c r="Z35" i="2"/>
  <c r="Y35" i="2"/>
  <c r="X35" i="2"/>
  <c r="W35" i="2"/>
  <c r="T35" i="2"/>
  <c r="S35" i="2"/>
  <c r="R35" i="2"/>
  <c r="Q35" i="2"/>
  <c r="P35" i="2"/>
  <c r="BC34" i="2"/>
  <c r="BB34" i="2"/>
  <c r="BA34" i="2"/>
  <c r="AZ34" i="2"/>
  <c r="AY34" i="2"/>
  <c r="AX34" i="2"/>
  <c r="AW34" i="2"/>
  <c r="AV34" i="2"/>
  <c r="AU34" i="2"/>
  <c r="AS34" i="2"/>
  <c r="AR34" i="2"/>
  <c r="AQ34" i="2"/>
  <c r="AP34" i="2"/>
  <c r="AO34" i="2"/>
  <c r="AN34" i="2"/>
  <c r="AM34" i="2"/>
  <c r="AL34" i="2"/>
  <c r="AK34" i="2"/>
  <c r="AJ34" i="2"/>
  <c r="AI34" i="2"/>
  <c r="AF34" i="2"/>
  <c r="AE34" i="2"/>
  <c r="AC34" i="2"/>
  <c r="AB34" i="2"/>
  <c r="AA34" i="2"/>
  <c r="Z34" i="2"/>
  <c r="Y34" i="2"/>
  <c r="X34" i="2"/>
  <c r="W34" i="2"/>
  <c r="T34" i="2"/>
  <c r="S34" i="2"/>
  <c r="R34" i="2"/>
  <c r="Q34" i="2"/>
  <c r="P34" i="2"/>
  <c r="BC33" i="2"/>
  <c r="BB33" i="2"/>
  <c r="BA33" i="2"/>
  <c r="AZ33" i="2"/>
  <c r="AY33" i="2"/>
  <c r="AX33" i="2"/>
  <c r="AW33" i="2"/>
  <c r="AV33" i="2"/>
  <c r="AU33" i="2"/>
  <c r="AS33" i="2"/>
  <c r="AR33" i="2"/>
  <c r="AQ33" i="2"/>
  <c r="AP33" i="2"/>
  <c r="AO33" i="2"/>
  <c r="AN33" i="2"/>
  <c r="AM33" i="2"/>
  <c r="AL33" i="2"/>
  <c r="AK33" i="2"/>
  <c r="AJ33" i="2"/>
  <c r="AI33" i="2"/>
  <c r="AF33" i="2"/>
  <c r="AE33" i="2"/>
  <c r="AC33" i="2"/>
  <c r="AB33" i="2"/>
  <c r="AA33" i="2"/>
  <c r="Z33" i="2"/>
  <c r="Y33" i="2"/>
  <c r="X33" i="2"/>
  <c r="W33" i="2"/>
  <c r="T33" i="2"/>
  <c r="S33" i="2"/>
  <c r="R33" i="2"/>
  <c r="Q33" i="2"/>
  <c r="P33" i="2"/>
  <c r="BC32" i="2"/>
  <c r="BB32" i="2"/>
  <c r="BA32" i="2"/>
  <c r="AZ32" i="2"/>
  <c r="AY32" i="2"/>
  <c r="AX32" i="2"/>
  <c r="AW32" i="2"/>
  <c r="AV32" i="2"/>
  <c r="AU32" i="2"/>
  <c r="AS32" i="2"/>
  <c r="AR32" i="2"/>
  <c r="AQ32" i="2"/>
  <c r="AP32" i="2"/>
  <c r="AO32" i="2"/>
  <c r="AN32" i="2"/>
  <c r="AM32" i="2"/>
  <c r="AL32" i="2"/>
  <c r="AK32" i="2"/>
  <c r="AJ32" i="2"/>
  <c r="AI32" i="2"/>
  <c r="AF32" i="2"/>
  <c r="AE32" i="2"/>
  <c r="AC32" i="2"/>
  <c r="AB32" i="2"/>
  <c r="AA32" i="2"/>
  <c r="Z32" i="2"/>
  <c r="Y32" i="2"/>
  <c r="X32" i="2"/>
  <c r="W32" i="2"/>
  <c r="T32" i="2"/>
  <c r="S32" i="2"/>
  <c r="R32" i="2"/>
  <c r="Q32" i="2"/>
  <c r="P32" i="2"/>
  <c r="BC31" i="2"/>
  <c r="BB31" i="2"/>
  <c r="BA31" i="2"/>
  <c r="AZ31" i="2"/>
  <c r="AY31" i="2"/>
  <c r="AX31" i="2"/>
  <c r="AW31" i="2"/>
  <c r="AV31" i="2"/>
  <c r="AU31" i="2"/>
  <c r="AS31" i="2"/>
  <c r="AR31" i="2"/>
  <c r="AQ31" i="2"/>
  <c r="AP31" i="2"/>
  <c r="AO31" i="2"/>
  <c r="AN31" i="2"/>
  <c r="AM31" i="2"/>
  <c r="AL31" i="2"/>
  <c r="AK31" i="2"/>
  <c r="AJ31" i="2"/>
  <c r="AI31" i="2"/>
  <c r="AF31" i="2"/>
  <c r="AE31" i="2"/>
  <c r="AC31" i="2"/>
  <c r="AB31" i="2"/>
  <c r="AA31" i="2"/>
  <c r="Z31" i="2"/>
  <c r="Y31" i="2"/>
  <c r="X31" i="2"/>
  <c r="W31" i="2"/>
  <c r="T31" i="2"/>
  <c r="S31" i="2"/>
  <c r="R31" i="2"/>
  <c r="Q31" i="2"/>
  <c r="P31" i="2"/>
  <c r="BC30" i="2"/>
  <c r="BB30" i="2"/>
  <c r="BA30" i="2"/>
  <c r="AZ30" i="2"/>
  <c r="AY30" i="2"/>
  <c r="AX30" i="2"/>
  <c r="AW30" i="2"/>
  <c r="AV30" i="2"/>
  <c r="AU30" i="2"/>
  <c r="AS30" i="2"/>
  <c r="AR30" i="2"/>
  <c r="AQ30" i="2"/>
  <c r="AP30" i="2"/>
  <c r="AO30" i="2"/>
  <c r="AN30" i="2"/>
  <c r="AM30" i="2"/>
  <c r="AL30" i="2"/>
  <c r="AK30" i="2"/>
  <c r="AJ30" i="2"/>
  <c r="AI30" i="2"/>
  <c r="AF30" i="2"/>
  <c r="AE30" i="2"/>
  <c r="AC30" i="2"/>
  <c r="AB30" i="2"/>
  <c r="AA30" i="2"/>
  <c r="Z30" i="2"/>
  <c r="Y30" i="2"/>
  <c r="X30" i="2"/>
  <c r="W30" i="2"/>
  <c r="T30" i="2"/>
  <c r="S30" i="2"/>
  <c r="R30" i="2"/>
  <c r="Q30" i="2"/>
  <c r="P30" i="2"/>
  <c r="BC29" i="2"/>
  <c r="BB29" i="2"/>
  <c r="BA29" i="2"/>
  <c r="AZ29" i="2"/>
  <c r="AY29" i="2"/>
  <c r="AX29" i="2"/>
  <c r="AW29" i="2"/>
  <c r="AV29" i="2"/>
  <c r="AU29" i="2"/>
  <c r="AS29" i="2"/>
  <c r="AR29" i="2"/>
  <c r="AQ29" i="2"/>
  <c r="AP29" i="2"/>
  <c r="AO29" i="2"/>
  <c r="AN29" i="2"/>
  <c r="AM29" i="2"/>
  <c r="AL29" i="2"/>
  <c r="AK29" i="2"/>
  <c r="AJ29" i="2"/>
  <c r="AI29" i="2"/>
  <c r="AF29" i="2"/>
  <c r="AE29" i="2"/>
  <c r="AC29" i="2"/>
  <c r="AB29" i="2"/>
  <c r="AA29" i="2"/>
  <c r="Z29" i="2"/>
  <c r="Y29" i="2"/>
  <c r="X29" i="2"/>
  <c r="W29" i="2"/>
  <c r="T29" i="2"/>
  <c r="S29" i="2"/>
  <c r="R29" i="2"/>
  <c r="Q29" i="2"/>
  <c r="P29" i="2"/>
  <c r="BC28" i="2"/>
  <c r="BB28" i="2"/>
  <c r="BA28" i="2"/>
  <c r="AZ28" i="2"/>
  <c r="AY28" i="2"/>
  <c r="AX28" i="2"/>
  <c r="AW28" i="2"/>
  <c r="AV28" i="2"/>
  <c r="AU28" i="2"/>
  <c r="AS28" i="2"/>
  <c r="AR28" i="2"/>
  <c r="AQ28" i="2"/>
  <c r="AP28" i="2"/>
  <c r="AO28" i="2"/>
  <c r="AN28" i="2"/>
  <c r="AM28" i="2"/>
  <c r="AL28" i="2"/>
  <c r="AK28" i="2"/>
  <c r="AJ28" i="2"/>
  <c r="AI28" i="2"/>
  <c r="AF28" i="2"/>
  <c r="AE28" i="2"/>
  <c r="AC28" i="2"/>
  <c r="AB28" i="2"/>
  <c r="AA28" i="2"/>
  <c r="Z28" i="2"/>
  <c r="Y28" i="2"/>
  <c r="X28" i="2"/>
  <c r="W28" i="2"/>
  <c r="T28" i="2"/>
  <c r="S28" i="2"/>
  <c r="R28" i="2"/>
  <c r="Q28" i="2"/>
  <c r="P28" i="2"/>
  <c r="BC27" i="2"/>
  <c r="BB27" i="2"/>
  <c r="BA27" i="2"/>
  <c r="AZ27" i="2"/>
  <c r="AY27" i="2"/>
  <c r="AX27" i="2"/>
  <c r="AW27" i="2"/>
  <c r="AV27" i="2"/>
  <c r="AU27" i="2"/>
  <c r="AS27" i="2"/>
  <c r="AR27" i="2"/>
  <c r="AQ27" i="2"/>
  <c r="AP27" i="2"/>
  <c r="AO27" i="2"/>
  <c r="AN27" i="2"/>
  <c r="AM27" i="2"/>
  <c r="AL27" i="2"/>
  <c r="AK27" i="2"/>
  <c r="AJ27" i="2"/>
  <c r="AI27" i="2"/>
  <c r="AF27" i="2"/>
  <c r="AE27" i="2"/>
  <c r="AC27" i="2"/>
  <c r="AB27" i="2"/>
  <c r="AA27" i="2"/>
  <c r="Z27" i="2"/>
  <c r="AG27" i="2" s="1"/>
  <c r="Y27" i="2"/>
  <c r="X27" i="2"/>
  <c r="W27" i="2"/>
  <c r="T27" i="2"/>
  <c r="S27" i="2"/>
  <c r="R27" i="2"/>
  <c r="Q27" i="2"/>
  <c r="P27" i="2"/>
  <c r="BC26" i="2"/>
  <c r="BB26" i="2"/>
  <c r="BA26" i="2"/>
  <c r="AZ26" i="2"/>
  <c r="AY26" i="2"/>
  <c r="AX26" i="2"/>
  <c r="AW26" i="2"/>
  <c r="AV26" i="2"/>
  <c r="AU26" i="2"/>
  <c r="AS26" i="2"/>
  <c r="AR26" i="2"/>
  <c r="AQ26" i="2"/>
  <c r="AP26" i="2"/>
  <c r="AO26" i="2"/>
  <c r="AN26" i="2"/>
  <c r="AM26" i="2"/>
  <c r="AL26" i="2"/>
  <c r="AK26" i="2"/>
  <c r="AJ26" i="2"/>
  <c r="AI26" i="2"/>
  <c r="AF26" i="2"/>
  <c r="AE26" i="2"/>
  <c r="AC26" i="2"/>
  <c r="AB26" i="2"/>
  <c r="AG26" i="2" s="1"/>
  <c r="AA26" i="2"/>
  <c r="Z26" i="2"/>
  <c r="Y26" i="2"/>
  <c r="X26" i="2"/>
  <c r="W26" i="2"/>
  <c r="T26" i="2"/>
  <c r="S26" i="2"/>
  <c r="R26" i="2"/>
  <c r="Q26" i="2"/>
  <c r="P26" i="2"/>
  <c r="BC25" i="2"/>
  <c r="BB25" i="2"/>
  <c r="BA25" i="2"/>
  <c r="AZ25" i="2"/>
  <c r="AY25" i="2"/>
  <c r="AX25" i="2"/>
  <c r="AW25" i="2"/>
  <c r="AV25" i="2"/>
  <c r="AU25" i="2"/>
  <c r="AS25" i="2"/>
  <c r="AR25" i="2"/>
  <c r="AQ25" i="2"/>
  <c r="AP25" i="2"/>
  <c r="AO25" i="2"/>
  <c r="AN25" i="2"/>
  <c r="AM25" i="2"/>
  <c r="AL25" i="2"/>
  <c r="AK25" i="2"/>
  <c r="AJ25" i="2"/>
  <c r="AI25" i="2"/>
  <c r="AF25" i="2"/>
  <c r="AE25" i="2"/>
  <c r="AC25" i="2"/>
  <c r="AB25" i="2"/>
  <c r="AA25" i="2"/>
  <c r="Z25" i="2"/>
  <c r="Y25" i="2"/>
  <c r="X25" i="2"/>
  <c r="W25" i="2"/>
  <c r="T25" i="2"/>
  <c r="S25" i="2"/>
  <c r="R25" i="2"/>
  <c r="Q25" i="2"/>
  <c r="P25" i="2"/>
  <c r="BC24" i="2"/>
  <c r="BB24" i="2"/>
  <c r="BA24" i="2"/>
  <c r="AZ24" i="2"/>
  <c r="AY24" i="2"/>
  <c r="AX24" i="2"/>
  <c r="AW24" i="2"/>
  <c r="AV24" i="2"/>
  <c r="AU24" i="2"/>
  <c r="AS24" i="2"/>
  <c r="AR24" i="2"/>
  <c r="AQ24" i="2"/>
  <c r="AP24" i="2"/>
  <c r="AO24" i="2"/>
  <c r="AN24" i="2"/>
  <c r="AM24" i="2"/>
  <c r="AL24" i="2"/>
  <c r="AK24" i="2"/>
  <c r="AJ24" i="2"/>
  <c r="AI24" i="2"/>
  <c r="AF24" i="2"/>
  <c r="AE24" i="2"/>
  <c r="AC24" i="2"/>
  <c r="AB24" i="2"/>
  <c r="AA24" i="2"/>
  <c r="Z24" i="2"/>
  <c r="Y24" i="2"/>
  <c r="X24" i="2"/>
  <c r="W24" i="2"/>
  <c r="T24" i="2"/>
  <c r="S24" i="2"/>
  <c r="R24" i="2"/>
  <c r="Q24" i="2"/>
  <c r="P24" i="2"/>
  <c r="BC23" i="2"/>
  <c r="BB23" i="2"/>
  <c r="BA23" i="2"/>
  <c r="AZ23" i="2"/>
  <c r="AY23" i="2"/>
  <c r="AX23" i="2"/>
  <c r="AW23" i="2"/>
  <c r="AV23" i="2"/>
  <c r="AU23" i="2"/>
  <c r="AS23" i="2"/>
  <c r="AR23" i="2"/>
  <c r="AQ23" i="2"/>
  <c r="AP23" i="2"/>
  <c r="AO23" i="2"/>
  <c r="AN23" i="2"/>
  <c r="AM23" i="2"/>
  <c r="AL23" i="2"/>
  <c r="AK23" i="2"/>
  <c r="AJ23" i="2"/>
  <c r="AI23" i="2"/>
  <c r="AF23" i="2"/>
  <c r="AE23" i="2"/>
  <c r="AC23" i="2"/>
  <c r="AB23" i="2"/>
  <c r="AA23" i="2"/>
  <c r="Z23" i="2"/>
  <c r="Y23" i="2"/>
  <c r="X23" i="2"/>
  <c r="W23" i="2"/>
  <c r="T23" i="2"/>
  <c r="S23" i="2"/>
  <c r="R23" i="2"/>
  <c r="Q23" i="2"/>
  <c r="P23" i="2"/>
  <c r="BC22" i="2"/>
  <c r="BB22" i="2"/>
  <c r="BA22" i="2"/>
  <c r="AZ22" i="2"/>
  <c r="AY22" i="2"/>
  <c r="AX22" i="2"/>
  <c r="AW22" i="2"/>
  <c r="AV22" i="2"/>
  <c r="AU22" i="2"/>
  <c r="AS22" i="2"/>
  <c r="AR22" i="2"/>
  <c r="AQ22" i="2"/>
  <c r="AP22" i="2"/>
  <c r="AO22" i="2"/>
  <c r="AN22" i="2"/>
  <c r="AM22" i="2"/>
  <c r="AL22" i="2"/>
  <c r="AK22" i="2"/>
  <c r="AJ22" i="2"/>
  <c r="AI22" i="2"/>
  <c r="AF22" i="2"/>
  <c r="AE22" i="2"/>
  <c r="AC22" i="2"/>
  <c r="AB22" i="2"/>
  <c r="AA22" i="2"/>
  <c r="Z22" i="2"/>
  <c r="Y22" i="2"/>
  <c r="X22" i="2"/>
  <c r="W22" i="2"/>
  <c r="T22" i="2"/>
  <c r="S22" i="2"/>
  <c r="R22" i="2"/>
  <c r="Q22" i="2"/>
  <c r="P22" i="2"/>
  <c r="BC21" i="2"/>
  <c r="BB21" i="2"/>
  <c r="BA21" i="2"/>
  <c r="AZ21" i="2"/>
  <c r="AY21" i="2"/>
  <c r="AX21" i="2"/>
  <c r="AW21" i="2"/>
  <c r="AV21" i="2"/>
  <c r="AU21" i="2"/>
  <c r="AS21" i="2"/>
  <c r="AR21" i="2"/>
  <c r="AQ21" i="2"/>
  <c r="AP21" i="2"/>
  <c r="AO21" i="2"/>
  <c r="AN21" i="2"/>
  <c r="AM21" i="2"/>
  <c r="AL21" i="2"/>
  <c r="AK21" i="2"/>
  <c r="AJ21" i="2"/>
  <c r="AI21" i="2"/>
  <c r="AF21" i="2"/>
  <c r="AE21" i="2"/>
  <c r="AC21" i="2"/>
  <c r="AB21" i="2"/>
  <c r="AA21" i="2"/>
  <c r="Z21" i="2"/>
  <c r="Y21" i="2"/>
  <c r="X21" i="2"/>
  <c r="W21" i="2"/>
  <c r="T21" i="2"/>
  <c r="S21" i="2"/>
  <c r="R21" i="2"/>
  <c r="Q21" i="2"/>
  <c r="P21" i="2"/>
  <c r="BC20" i="2"/>
  <c r="BB20" i="2"/>
  <c r="BA20" i="2"/>
  <c r="AZ20" i="2"/>
  <c r="AY20" i="2"/>
  <c r="AX20" i="2"/>
  <c r="AW20" i="2"/>
  <c r="AV20" i="2"/>
  <c r="AU20" i="2"/>
  <c r="AS20" i="2"/>
  <c r="AR20" i="2"/>
  <c r="AQ20" i="2"/>
  <c r="AP20" i="2"/>
  <c r="AO20" i="2"/>
  <c r="AN20" i="2"/>
  <c r="AM20" i="2"/>
  <c r="AL20" i="2"/>
  <c r="AK20" i="2"/>
  <c r="AJ20" i="2"/>
  <c r="AI20" i="2"/>
  <c r="AF20" i="2"/>
  <c r="AE20" i="2"/>
  <c r="AC20" i="2"/>
  <c r="AB20" i="2"/>
  <c r="AA20" i="2"/>
  <c r="Z20" i="2"/>
  <c r="Y20" i="2"/>
  <c r="X20" i="2"/>
  <c r="W20" i="2"/>
  <c r="T20" i="2"/>
  <c r="S20" i="2"/>
  <c r="R20" i="2"/>
  <c r="Q20" i="2"/>
  <c r="P20" i="2"/>
  <c r="BC19" i="2"/>
  <c r="BB19" i="2"/>
  <c r="BA19" i="2"/>
  <c r="AZ19" i="2"/>
  <c r="AY19" i="2"/>
  <c r="AX19" i="2"/>
  <c r="AW19" i="2"/>
  <c r="AV19" i="2"/>
  <c r="AU19" i="2"/>
  <c r="AS19" i="2"/>
  <c r="AR19" i="2"/>
  <c r="AQ19" i="2"/>
  <c r="AP19" i="2"/>
  <c r="AO19" i="2"/>
  <c r="AN19" i="2"/>
  <c r="AM19" i="2"/>
  <c r="AL19" i="2"/>
  <c r="AK19" i="2"/>
  <c r="AJ19" i="2"/>
  <c r="AI19" i="2"/>
  <c r="AF19" i="2"/>
  <c r="AE19" i="2"/>
  <c r="AC19" i="2"/>
  <c r="AB19" i="2"/>
  <c r="AA19" i="2"/>
  <c r="Z19" i="2"/>
  <c r="Y19" i="2"/>
  <c r="X19" i="2"/>
  <c r="W19" i="2"/>
  <c r="T19" i="2"/>
  <c r="S19" i="2"/>
  <c r="R19" i="2"/>
  <c r="Q19" i="2"/>
  <c r="P19" i="2"/>
  <c r="BC18" i="2"/>
  <c r="BB18" i="2"/>
  <c r="BA18" i="2"/>
  <c r="AZ18" i="2"/>
  <c r="AY18" i="2"/>
  <c r="AX18" i="2"/>
  <c r="AW18" i="2"/>
  <c r="AV18" i="2"/>
  <c r="AU18" i="2"/>
  <c r="AS18" i="2"/>
  <c r="AR18" i="2"/>
  <c r="AQ18" i="2"/>
  <c r="AP18" i="2"/>
  <c r="AO18" i="2"/>
  <c r="AN18" i="2"/>
  <c r="AM18" i="2"/>
  <c r="AL18" i="2"/>
  <c r="AK18" i="2"/>
  <c r="AJ18" i="2"/>
  <c r="AI18" i="2"/>
  <c r="AF18" i="2"/>
  <c r="AE18" i="2"/>
  <c r="AC18" i="2"/>
  <c r="AB18" i="2"/>
  <c r="AA18" i="2"/>
  <c r="Z18" i="2"/>
  <c r="Y18" i="2"/>
  <c r="X18" i="2"/>
  <c r="W18" i="2"/>
  <c r="T18" i="2"/>
  <c r="S18" i="2"/>
  <c r="R18" i="2"/>
  <c r="Q18" i="2"/>
  <c r="P18" i="2"/>
  <c r="BC16" i="2"/>
  <c r="BB16" i="2"/>
  <c r="BA16" i="2"/>
  <c r="AZ16" i="2"/>
  <c r="AY16" i="2"/>
  <c r="AX16" i="2"/>
  <c r="AW16" i="2"/>
  <c r="AV16" i="2"/>
  <c r="AU16" i="2"/>
  <c r="AS16" i="2"/>
  <c r="AR16" i="2"/>
  <c r="AQ16" i="2"/>
  <c r="AP16" i="2"/>
  <c r="AO16" i="2"/>
  <c r="AN16" i="2"/>
  <c r="AM16" i="2"/>
  <c r="AL16" i="2"/>
  <c r="AK16" i="2"/>
  <c r="AJ16" i="2"/>
  <c r="AI16" i="2"/>
  <c r="AF16" i="2"/>
  <c r="AE16" i="2"/>
  <c r="AC16" i="2"/>
  <c r="AB16" i="2"/>
  <c r="AA16" i="2"/>
  <c r="Z16" i="2"/>
  <c r="Y16" i="2"/>
  <c r="X16" i="2"/>
  <c r="W16" i="2"/>
  <c r="T16" i="2"/>
  <c r="S16" i="2"/>
  <c r="R16" i="2"/>
  <c r="Q16" i="2"/>
  <c r="P16" i="2"/>
  <c r="BC15" i="2"/>
  <c r="BB15" i="2"/>
  <c r="BA15" i="2"/>
  <c r="AZ15" i="2"/>
  <c r="AY15" i="2"/>
  <c r="AX15" i="2"/>
  <c r="AW15" i="2"/>
  <c r="AV15" i="2"/>
  <c r="AU15" i="2"/>
  <c r="AS15" i="2"/>
  <c r="AR15" i="2"/>
  <c r="AQ15" i="2"/>
  <c r="AP15" i="2"/>
  <c r="AO15" i="2"/>
  <c r="AN15" i="2"/>
  <c r="AM15" i="2"/>
  <c r="AL15" i="2"/>
  <c r="AK15" i="2"/>
  <c r="AJ15" i="2"/>
  <c r="AI15" i="2"/>
  <c r="AF15" i="2"/>
  <c r="AE15" i="2"/>
  <c r="AC15" i="2"/>
  <c r="AB15" i="2"/>
  <c r="AA15" i="2"/>
  <c r="Z15" i="2"/>
  <c r="Y15" i="2"/>
  <c r="X15" i="2"/>
  <c r="W15" i="2"/>
  <c r="T15" i="2"/>
  <c r="S15" i="2"/>
  <c r="R15" i="2"/>
  <c r="Q15" i="2"/>
  <c r="P15" i="2"/>
  <c r="BC14" i="2"/>
  <c r="BB14" i="2"/>
  <c r="BA14" i="2"/>
  <c r="AZ14" i="2"/>
  <c r="AY14" i="2"/>
  <c r="AX14" i="2"/>
  <c r="AW14" i="2"/>
  <c r="AV14" i="2"/>
  <c r="AU14" i="2"/>
  <c r="AS14" i="2"/>
  <c r="AR14" i="2"/>
  <c r="AQ14" i="2"/>
  <c r="AP14" i="2"/>
  <c r="AO14" i="2"/>
  <c r="AN14" i="2"/>
  <c r="AM14" i="2"/>
  <c r="AL14" i="2"/>
  <c r="AK14" i="2"/>
  <c r="AJ14" i="2"/>
  <c r="AI14" i="2"/>
  <c r="AF14" i="2"/>
  <c r="AE14" i="2"/>
  <c r="AC14" i="2"/>
  <c r="AB14" i="2"/>
  <c r="AA14" i="2"/>
  <c r="Z14" i="2"/>
  <c r="Y14" i="2"/>
  <c r="X14" i="2"/>
  <c r="W14" i="2"/>
  <c r="T14" i="2"/>
  <c r="S14" i="2"/>
  <c r="R14" i="2"/>
  <c r="Q14" i="2"/>
  <c r="P14" i="2"/>
  <c r="BC13" i="2"/>
  <c r="BB13" i="2"/>
  <c r="BA13" i="2"/>
  <c r="AZ13" i="2"/>
  <c r="AY13" i="2"/>
  <c r="AX13" i="2"/>
  <c r="AW13" i="2"/>
  <c r="AV13" i="2"/>
  <c r="AU13" i="2"/>
  <c r="AS13" i="2"/>
  <c r="AR13" i="2"/>
  <c r="AQ13" i="2"/>
  <c r="AP13" i="2"/>
  <c r="AO13" i="2"/>
  <c r="AN13" i="2"/>
  <c r="AM13" i="2"/>
  <c r="AL13" i="2"/>
  <c r="AK13" i="2"/>
  <c r="AJ13" i="2"/>
  <c r="AI13" i="2"/>
  <c r="AF13" i="2"/>
  <c r="AE13" i="2"/>
  <c r="AC13" i="2"/>
  <c r="AB13" i="2"/>
  <c r="AA13" i="2"/>
  <c r="Z13" i="2"/>
  <c r="Y13" i="2"/>
  <c r="X13" i="2"/>
  <c r="W13" i="2"/>
  <c r="T13" i="2"/>
  <c r="S13" i="2"/>
  <c r="R13" i="2"/>
  <c r="Q13" i="2"/>
  <c r="P13" i="2"/>
  <c r="BC12" i="2"/>
  <c r="BB12" i="2"/>
  <c r="BA12" i="2"/>
  <c r="AZ12" i="2"/>
  <c r="AY12" i="2"/>
  <c r="AX12" i="2"/>
  <c r="AW12" i="2"/>
  <c r="AV12" i="2"/>
  <c r="AU12" i="2"/>
  <c r="AS12" i="2"/>
  <c r="AR12" i="2"/>
  <c r="AQ12" i="2"/>
  <c r="AP12" i="2"/>
  <c r="AO12" i="2"/>
  <c r="AN12" i="2"/>
  <c r="AM12" i="2"/>
  <c r="AL12" i="2"/>
  <c r="AK12" i="2"/>
  <c r="AJ12" i="2"/>
  <c r="AI12" i="2"/>
  <c r="AF12" i="2"/>
  <c r="AE12" i="2"/>
  <c r="AC12" i="2"/>
  <c r="AB12" i="2"/>
  <c r="AA12" i="2"/>
  <c r="Z12" i="2"/>
  <c r="Y12" i="2"/>
  <c r="X12" i="2"/>
  <c r="W12" i="2"/>
  <c r="T12" i="2"/>
  <c r="S12" i="2"/>
  <c r="R12" i="2"/>
  <c r="Q12" i="2"/>
  <c r="P12" i="2"/>
  <c r="BC11" i="2"/>
  <c r="BB11" i="2"/>
  <c r="BA11" i="2"/>
  <c r="AZ11" i="2"/>
  <c r="AY11" i="2"/>
  <c r="AX11" i="2"/>
  <c r="AW11" i="2"/>
  <c r="AV11" i="2"/>
  <c r="AU11" i="2"/>
  <c r="AS11" i="2"/>
  <c r="AR11" i="2"/>
  <c r="AQ11" i="2"/>
  <c r="AP11" i="2"/>
  <c r="AO11" i="2"/>
  <c r="AN11" i="2"/>
  <c r="AM11" i="2"/>
  <c r="AL11" i="2"/>
  <c r="AK11" i="2"/>
  <c r="AJ11" i="2"/>
  <c r="AI11" i="2"/>
  <c r="AF11" i="2"/>
  <c r="AE11" i="2"/>
  <c r="AC11" i="2"/>
  <c r="AB11" i="2"/>
  <c r="AA11" i="2"/>
  <c r="Z11" i="2"/>
  <c r="Y11" i="2"/>
  <c r="X11" i="2"/>
  <c r="W11" i="2"/>
  <c r="T11" i="2"/>
  <c r="S11" i="2"/>
  <c r="R11" i="2"/>
  <c r="Q11" i="2"/>
  <c r="P11" i="2"/>
  <c r="BC10" i="2"/>
  <c r="BB10" i="2"/>
  <c r="BA10" i="2"/>
  <c r="AZ10" i="2"/>
  <c r="AY10" i="2"/>
  <c r="AX10" i="2"/>
  <c r="AW10" i="2"/>
  <c r="AV10" i="2"/>
  <c r="AU10" i="2"/>
  <c r="AS10" i="2"/>
  <c r="AR10" i="2"/>
  <c r="AQ10" i="2"/>
  <c r="AP10" i="2"/>
  <c r="AO10" i="2"/>
  <c r="AN10" i="2"/>
  <c r="AM10" i="2"/>
  <c r="AL10" i="2"/>
  <c r="AK10" i="2"/>
  <c r="AJ10" i="2"/>
  <c r="AI10" i="2"/>
  <c r="AF10" i="2"/>
  <c r="AE10" i="2"/>
  <c r="AC10" i="2"/>
  <c r="AB10" i="2"/>
  <c r="AA10" i="2"/>
  <c r="Z10" i="2"/>
  <c r="AG10" i="2" s="1"/>
  <c r="Y10" i="2"/>
  <c r="X10" i="2"/>
  <c r="W10" i="2"/>
  <c r="T10" i="2"/>
  <c r="S10" i="2"/>
  <c r="R10" i="2"/>
  <c r="Q10" i="2"/>
  <c r="P10" i="2"/>
  <c r="BC9" i="2"/>
  <c r="BB9" i="2"/>
  <c r="BA9" i="2"/>
  <c r="AZ9" i="2"/>
  <c r="AY9" i="2"/>
  <c r="AX9" i="2"/>
  <c r="AW9" i="2"/>
  <c r="AV9" i="2"/>
  <c r="AU9" i="2"/>
  <c r="AS9" i="2"/>
  <c r="AR9" i="2"/>
  <c r="AQ9" i="2"/>
  <c r="AP9" i="2"/>
  <c r="AO9" i="2"/>
  <c r="AN9" i="2"/>
  <c r="AM9" i="2"/>
  <c r="AL9" i="2"/>
  <c r="AK9" i="2"/>
  <c r="AJ9" i="2"/>
  <c r="AI9" i="2"/>
  <c r="AF9" i="2"/>
  <c r="AE9" i="2"/>
  <c r="AC9" i="2"/>
  <c r="AB9" i="2"/>
  <c r="AG9" i="2" s="1"/>
  <c r="AA9" i="2"/>
  <c r="Z9" i="2"/>
  <c r="Y9" i="2"/>
  <c r="X9" i="2"/>
  <c r="W9" i="2"/>
  <c r="T9" i="2"/>
  <c r="S9" i="2"/>
  <c r="R9" i="2"/>
  <c r="Q9" i="2"/>
  <c r="P9" i="2"/>
  <c r="BC8" i="2"/>
  <c r="BB8" i="2"/>
  <c r="BA8" i="2"/>
  <c r="AZ8" i="2"/>
  <c r="AY8" i="2"/>
  <c r="AX8" i="2"/>
  <c r="AW8" i="2"/>
  <c r="AV8" i="2"/>
  <c r="AU8" i="2"/>
  <c r="AS8" i="2"/>
  <c r="AR8" i="2"/>
  <c r="AQ8" i="2"/>
  <c r="AP8" i="2"/>
  <c r="AO8" i="2"/>
  <c r="AN8" i="2"/>
  <c r="AM8" i="2"/>
  <c r="AL8" i="2"/>
  <c r="AK8" i="2"/>
  <c r="AJ8" i="2"/>
  <c r="AI8" i="2"/>
  <c r="AF8" i="2"/>
  <c r="AE8" i="2"/>
  <c r="AC8" i="2"/>
  <c r="AB8" i="2"/>
  <c r="AA8" i="2"/>
  <c r="Z8" i="2"/>
  <c r="Y8" i="2"/>
  <c r="X8" i="2"/>
  <c r="W8" i="2"/>
  <c r="T8" i="2"/>
  <c r="S8" i="2"/>
  <c r="R8" i="2"/>
  <c r="Q8" i="2"/>
  <c r="P8" i="2"/>
  <c r="BC7" i="2"/>
  <c r="BB7" i="2"/>
  <c r="BA7" i="2"/>
  <c r="AZ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J7" i="2"/>
  <c r="AI7" i="2"/>
  <c r="AF7" i="2"/>
  <c r="AE7" i="2"/>
  <c r="AC7" i="2"/>
  <c r="AB7" i="2"/>
  <c r="AA7" i="2"/>
  <c r="Z7" i="2"/>
  <c r="Y7" i="2"/>
  <c r="X7" i="2"/>
  <c r="W7" i="2"/>
  <c r="T7" i="2"/>
  <c r="S7" i="2"/>
  <c r="R7" i="2"/>
  <c r="Q7" i="2"/>
  <c r="P7" i="2"/>
  <c r="BC6" i="2"/>
  <c r="BB6" i="2"/>
  <c r="BA6" i="2"/>
  <c r="AZ6" i="2"/>
  <c r="AY6" i="2"/>
  <c r="AX6" i="2"/>
  <c r="AW6" i="2"/>
  <c r="AV6" i="2"/>
  <c r="AU6" i="2"/>
  <c r="AS6" i="2"/>
  <c r="AR6" i="2"/>
  <c r="AQ6" i="2"/>
  <c r="AP6" i="2"/>
  <c r="AO6" i="2"/>
  <c r="AN6" i="2"/>
  <c r="AM6" i="2"/>
  <c r="AL6" i="2"/>
  <c r="AK6" i="2"/>
  <c r="AJ6" i="2"/>
  <c r="AI6" i="2"/>
  <c r="AF6" i="2"/>
  <c r="AE6" i="2"/>
  <c r="AC6" i="2"/>
  <c r="AB6" i="2"/>
  <c r="AA6" i="2"/>
  <c r="Z6" i="2"/>
  <c r="Y6" i="2"/>
  <c r="X6" i="2"/>
  <c r="W6" i="2"/>
  <c r="T6" i="2"/>
  <c r="S6" i="2"/>
  <c r="R6" i="2"/>
  <c r="Q6" i="2"/>
  <c r="P6" i="2"/>
  <c r="BC5" i="2"/>
  <c r="BB5" i="2"/>
  <c r="BA5" i="2"/>
  <c r="AZ5" i="2"/>
  <c r="AY5" i="2"/>
  <c r="AX5" i="2"/>
  <c r="AW5" i="2"/>
  <c r="AV5" i="2"/>
  <c r="AU5" i="2"/>
  <c r="AS5" i="2"/>
  <c r="AR5" i="2"/>
  <c r="AQ5" i="2"/>
  <c r="AP5" i="2"/>
  <c r="AO5" i="2"/>
  <c r="AN5" i="2"/>
  <c r="AM5" i="2"/>
  <c r="AL5" i="2"/>
  <c r="AK5" i="2"/>
  <c r="AJ5" i="2"/>
  <c r="AI5" i="2"/>
  <c r="AF5" i="2"/>
  <c r="AE5" i="2"/>
  <c r="AC5" i="2"/>
  <c r="AB5" i="2"/>
  <c r="AA5" i="2"/>
  <c r="Z5" i="2"/>
  <c r="Y5" i="2"/>
  <c r="X5" i="2"/>
  <c r="W5" i="2"/>
  <c r="T5" i="2"/>
  <c r="S5" i="2"/>
  <c r="R5" i="2"/>
  <c r="Q5" i="2"/>
  <c r="P5" i="2"/>
  <c r="BC4" i="2"/>
  <c r="BB4" i="2"/>
  <c r="BA4" i="2"/>
  <c r="AZ4" i="2"/>
  <c r="AY4" i="2"/>
  <c r="AX4" i="2"/>
  <c r="AW4" i="2"/>
  <c r="AV4" i="2"/>
  <c r="AU4" i="2"/>
  <c r="AS4" i="2"/>
  <c r="AR4" i="2"/>
  <c r="AQ4" i="2"/>
  <c r="AP4" i="2"/>
  <c r="AO4" i="2"/>
  <c r="AN4" i="2"/>
  <c r="AM4" i="2"/>
  <c r="AL4" i="2"/>
  <c r="AK4" i="2"/>
  <c r="AJ4" i="2"/>
  <c r="AI4" i="2"/>
  <c r="AF4" i="2"/>
  <c r="AE4" i="2"/>
  <c r="AC4" i="2"/>
  <c r="AB4" i="2"/>
  <c r="AA4" i="2"/>
  <c r="Z4" i="2"/>
  <c r="Y4" i="2"/>
  <c r="X4" i="2"/>
  <c r="W4" i="2"/>
  <c r="T4" i="2"/>
  <c r="S4" i="2"/>
  <c r="R4" i="2"/>
  <c r="Q4" i="2"/>
  <c r="P4" i="2"/>
  <c r="BC3" i="2"/>
  <c r="BB3" i="2"/>
  <c r="BA3" i="2"/>
  <c r="AZ3" i="2"/>
  <c r="AY3" i="2"/>
  <c r="AX3" i="2"/>
  <c r="AW3" i="2"/>
  <c r="AV3" i="2"/>
  <c r="AU3" i="2"/>
  <c r="AS3" i="2"/>
  <c r="AR3" i="2"/>
  <c r="AQ3" i="2"/>
  <c r="AP3" i="2"/>
  <c r="AO3" i="2"/>
  <c r="AN3" i="2"/>
  <c r="AM3" i="2"/>
  <c r="AL3" i="2"/>
  <c r="AK3" i="2"/>
  <c r="AJ3" i="2"/>
  <c r="AI3" i="2"/>
  <c r="AF3" i="2"/>
  <c r="AE3" i="2"/>
  <c r="AC3" i="2"/>
  <c r="AB3" i="2"/>
  <c r="AA3" i="2"/>
  <c r="Z3" i="2"/>
  <c r="Y3" i="2"/>
  <c r="X3" i="2"/>
  <c r="W3" i="2"/>
  <c r="T3" i="2"/>
  <c r="S3" i="2"/>
  <c r="R3" i="2"/>
  <c r="Q3" i="2"/>
  <c r="P3" i="2"/>
  <c r="BC2" i="2"/>
  <c r="BB2" i="2"/>
  <c r="BA2" i="2"/>
  <c r="AZ2" i="2"/>
  <c r="AY2" i="2"/>
  <c r="AX2" i="2"/>
  <c r="AW2" i="2"/>
  <c r="AV2" i="2"/>
  <c r="AU2" i="2"/>
  <c r="AS2" i="2"/>
  <c r="AR2" i="2"/>
  <c r="AQ2" i="2"/>
  <c r="AP2" i="2"/>
  <c r="AO2" i="2"/>
  <c r="AN2" i="2"/>
  <c r="AM2" i="2"/>
  <c r="AL2" i="2"/>
  <c r="AK2" i="2"/>
  <c r="AJ2" i="2"/>
  <c r="AI2" i="2"/>
  <c r="AF2" i="2"/>
  <c r="AE2" i="2"/>
  <c r="AC2" i="2"/>
  <c r="AB2" i="2"/>
  <c r="AA2" i="2"/>
  <c r="Z2" i="2"/>
  <c r="AG2" i="2" s="1"/>
  <c r="Y2" i="2"/>
  <c r="X2" i="2"/>
  <c r="W2" i="2"/>
  <c r="T2" i="2"/>
  <c r="S2" i="2"/>
  <c r="R2" i="2"/>
  <c r="Q2" i="2"/>
  <c r="P2" i="2"/>
  <c r="AG47" i="2" l="1"/>
  <c r="AG56" i="2"/>
  <c r="AG69" i="2"/>
  <c r="AG85" i="2"/>
  <c r="AG87" i="2"/>
  <c r="V88" i="2"/>
  <c r="V2" i="2"/>
  <c r="AD27" i="2"/>
  <c r="AH27" i="2" s="1"/>
  <c r="AT37" i="2"/>
  <c r="AG44" i="2"/>
  <c r="V46" i="2"/>
  <c r="AG49" i="2"/>
  <c r="AG58" i="2"/>
  <c r="AG61" i="2"/>
  <c r="AD10" i="2"/>
  <c r="AH10" i="2" s="1"/>
  <c r="AD19" i="2"/>
  <c r="AH19" i="2" s="1"/>
  <c r="V10" i="2"/>
  <c r="V14" i="2"/>
  <c r="V16" i="2"/>
  <c r="AG16" i="2"/>
  <c r="V19" i="2"/>
  <c r="V27" i="2"/>
  <c r="AG28" i="2"/>
  <c r="V31" i="2"/>
  <c r="AG32" i="2"/>
  <c r="AG33" i="2"/>
  <c r="V35" i="2"/>
  <c r="V37" i="2"/>
  <c r="AD49" i="2"/>
  <c r="AH49" i="2" s="1"/>
  <c r="V49" i="2"/>
  <c r="AG101" i="2"/>
  <c r="AG103" i="2"/>
  <c r="V104" i="2"/>
  <c r="AT2" i="2"/>
  <c r="AD4" i="2"/>
  <c r="AH4" i="2" s="1"/>
  <c r="AT4" i="2"/>
  <c r="AD6" i="2"/>
  <c r="AH6" i="2" s="1"/>
  <c r="AD11" i="2"/>
  <c r="AD13" i="2"/>
  <c r="AD23" i="2"/>
  <c r="AH23" i="2" s="1"/>
  <c r="AD28" i="2"/>
  <c r="AD30" i="2"/>
  <c r="V62" i="2"/>
  <c r="AG73" i="2"/>
  <c r="AG76" i="2"/>
  <c r="V81" i="2"/>
  <c r="AG90" i="2"/>
  <c r="AG92" i="2"/>
  <c r="V97" i="2"/>
  <c r="AG106" i="2"/>
  <c r="AG108" i="2"/>
  <c r="V4" i="2"/>
  <c r="V8" i="2"/>
  <c r="AG13" i="2"/>
  <c r="AG18" i="2"/>
  <c r="AG20" i="2"/>
  <c r="V23" i="2"/>
  <c r="AG24" i="2"/>
  <c r="AG52" i="2"/>
  <c r="AD58" i="2"/>
  <c r="AH58" i="2" s="1"/>
  <c r="AT58" i="2"/>
  <c r="AD62" i="2"/>
  <c r="AH62" i="2" s="1"/>
  <c r="AT70" i="2"/>
  <c r="AD71" i="2"/>
  <c r="AH71" i="2" s="1"/>
  <c r="AT88" i="2"/>
  <c r="AD89" i="2"/>
  <c r="AH89" i="2" s="1"/>
  <c r="AD93" i="2"/>
  <c r="AH93" i="2" s="1"/>
  <c r="AT104" i="2"/>
  <c r="AD105" i="2"/>
  <c r="AH105" i="2" s="1"/>
  <c r="AD14" i="2"/>
  <c r="AH14" i="2" s="1"/>
  <c r="AT18" i="2"/>
  <c r="AD22" i="2"/>
  <c r="AH22" i="2" s="1"/>
  <c r="AD31" i="2"/>
  <c r="AH31" i="2" s="1"/>
  <c r="AT36" i="2"/>
  <c r="AD37" i="2"/>
  <c r="AH37" i="2" s="1"/>
  <c r="V38" i="2"/>
  <c r="AD39" i="2"/>
  <c r="AH39" i="2" s="1"/>
  <c r="AT39" i="2"/>
  <c r="V40" i="2"/>
  <c r="AT45" i="2"/>
  <c r="AD48" i="2"/>
  <c r="AH48" i="2" s="1"/>
  <c r="AT48" i="2"/>
  <c r="V54" i="2"/>
  <c r="AG54" i="2"/>
  <c r="V58" i="2"/>
  <c r="V67" i="2"/>
  <c r="AG67" i="2"/>
  <c r="AT67" i="2"/>
  <c r="AT69" i="2"/>
  <c r="V70" i="2"/>
  <c r="V71" i="2"/>
  <c r="V85" i="2"/>
  <c r="AT85" i="2"/>
  <c r="AT87" i="2"/>
  <c r="V89" i="2"/>
  <c r="V101" i="2"/>
  <c r="AT103" i="2"/>
  <c r="V105" i="2"/>
  <c r="AT109" i="2"/>
  <c r="AT111" i="2"/>
  <c r="AG4" i="2"/>
  <c r="AT6" i="2"/>
  <c r="AG8" i="2"/>
  <c r="AT14" i="2"/>
  <c r="AT16" i="2"/>
  <c r="AG25" i="2"/>
  <c r="AT42" i="2"/>
  <c r="AD44" i="2"/>
  <c r="AH44" i="2" s="1"/>
  <c r="AT44" i="2"/>
  <c r="V45" i="2"/>
  <c r="AD53" i="2"/>
  <c r="AH53" i="2" s="1"/>
  <c r="AG53" i="2"/>
  <c r="AD61" i="2"/>
  <c r="AH61" i="2" s="1"/>
  <c r="AT61" i="2"/>
  <c r="AH63" i="2"/>
  <c r="AD68" i="2"/>
  <c r="AH68" i="2" s="1"/>
  <c r="AD77" i="2"/>
  <c r="AH77" i="2" s="1"/>
  <c r="AT80" i="2"/>
  <c r="AH82" i="2"/>
  <c r="V83" i="2"/>
  <c r="AT96" i="2"/>
  <c r="AH98" i="2"/>
  <c r="V99" i="2"/>
  <c r="AD102" i="2"/>
  <c r="AH102" i="2" s="1"/>
  <c r="AD109" i="2"/>
  <c r="AH109" i="2" s="1"/>
  <c r="AD2" i="2"/>
  <c r="AH2" i="2" s="1"/>
  <c r="AD7" i="2"/>
  <c r="AT13" i="2"/>
  <c r="AD15" i="2"/>
  <c r="AG23" i="2"/>
  <c r="AD24" i="2"/>
  <c r="AH24" i="2" s="1"/>
  <c r="AT24" i="2"/>
  <c r="AD26" i="2"/>
  <c r="AH26" i="2" s="1"/>
  <c r="AG31" i="2"/>
  <c r="AD32" i="2"/>
  <c r="AH32" i="2" s="1"/>
  <c r="AT32" i="2"/>
  <c r="AD34" i="2"/>
  <c r="AH34" i="2" s="1"/>
  <c r="AD36" i="2"/>
  <c r="AH36" i="2" s="1"/>
  <c r="AT49" i="2"/>
  <c r="V53" i="2"/>
  <c r="AG60" i="2"/>
  <c r="AG66" i="2"/>
  <c r="AG70" i="2"/>
  <c r="V77" i="2"/>
  <c r="AG77" i="2"/>
  <c r="AT77" i="2"/>
  <c r="AG79" i="2"/>
  <c r="AT79" i="2"/>
  <c r="V80" i="2"/>
  <c r="AG82" i="2"/>
  <c r="AG84" i="2"/>
  <c r="AG88" i="2"/>
  <c r="V93" i="2"/>
  <c r="AG93" i="2"/>
  <c r="AT93" i="2"/>
  <c r="AG95" i="2"/>
  <c r="AT95" i="2"/>
  <c r="V96" i="2"/>
  <c r="AG98" i="2"/>
  <c r="AG100" i="2"/>
  <c r="AG104" i="2"/>
  <c r="V109" i="2"/>
  <c r="AG109" i="2"/>
  <c r="AG111" i="2"/>
  <c r="AG5" i="2"/>
  <c r="AT5" i="2"/>
  <c r="AT10" i="2"/>
  <c r="V12" i="2"/>
  <c r="AG12" i="2"/>
  <c r="V13" i="2"/>
  <c r="AT19" i="2"/>
  <c r="V21" i="2"/>
  <c r="AG21" i="2"/>
  <c r="AT27" i="2"/>
  <c r="V29" i="2"/>
  <c r="AG29" i="2"/>
  <c r="AG34" i="2"/>
  <c r="V36" i="2"/>
  <c r="AG40" i="2"/>
  <c r="V42" i="2"/>
  <c r="AG48" i="2"/>
  <c r="AT54" i="2"/>
  <c r="V55" i="2"/>
  <c r="AD56" i="2"/>
  <c r="AH56" i="2" s="1"/>
  <c r="AT56" i="2"/>
  <c r="V57" i="2"/>
  <c r="AD67" i="2"/>
  <c r="AH67" i="2" s="1"/>
  <c r="AD73" i="2"/>
  <c r="AH73" i="2" s="1"/>
  <c r="AT73" i="2"/>
  <c r="AD78" i="2"/>
  <c r="AD85" i="2"/>
  <c r="AH85" i="2" s="1"/>
  <c r="AD90" i="2"/>
  <c r="AH90" i="2" s="1"/>
  <c r="AT90" i="2"/>
  <c r="V91" i="2"/>
  <c r="AD94" i="2"/>
  <c r="AD101" i="2"/>
  <c r="AH101" i="2" s="1"/>
  <c r="AT101" i="2"/>
  <c r="AD106" i="2"/>
  <c r="AH106" i="2" s="1"/>
  <c r="AT106" i="2"/>
  <c r="V107" i="2"/>
  <c r="AD110" i="2"/>
  <c r="AH110" i="2" s="1"/>
  <c r="AL94" i="4"/>
  <c r="AJ94" i="4" s="1"/>
  <c r="AH94" i="4" s="1"/>
  <c r="AE2" i="4"/>
  <c r="AE6" i="4"/>
  <c r="AE10" i="4"/>
  <c r="AE14" i="4"/>
  <c r="AE18" i="4"/>
  <c r="AF30" i="4"/>
  <c r="AE35" i="4"/>
  <c r="AE42" i="4"/>
  <c r="AG42" i="4" s="1"/>
  <c r="AE46" i="4"/>
  <c r="AL78" i="4"/>
  <c r="AJ78" i="4" s="1"/>
  <c r="AH78" i="4" s="1"/>
  <c r="AL81" i="4"/>
  <c r="AJ81" i="4" s="1"/>
  <c r="AH81" i="4" s="1"/>
  <c r="AL89" i="4"/>
  <c r="AJ89" i="4" s="1"/>
  <c r="AH89" i="4" s="1"/>
  <c r="AL90" i="4"/>
  <c r="AJ90" i="4" s="1"/>
  <c r="AH90" i="4" s="1"/>
  <c r="AL91" i="4"/>
  <c r="AJ91" i="4" s="1"/>
  <c r="AH91" i="4" s="1"/>
  <c r="AF91" i="4" s="1"/>
  <c r="AE95" i="4"/>
  <c r="AE106" i="4"/>
  <c r="AD38" i="3"/>
  <c r="AD8" i="3"/>
  <c r="AD25" i="3"/>
  <c r="AD75" i="3"/>
  <c r="AD87" i="3"/>
  <c r="AD90" i="3"/>
  <c r="AD93" i="3"/>
  <c r="AC6" i="3"/>
  <c r="AD63" i="3"/>
  <c r="AC76" i="3"/>
  <c r="AC95" i="3"/>
  <c r="AC99" i="3"/>
  <c r="AC8" i="3"/>
  <c r="AC49" i="3"/>
  <c r="AC69" i="3"/>
  <c r="AC71" i="3"/>
  <c r="AC72" i="3"/>
  <c r="AC93" i="3"/>
  <c r="AD11" i="3"/>
  <c r="AD13" i="3"/>
  <c r="AD19" i="3"/>
  <c r="AD49" i="3"/>
  <c r="AD108" i="3"/>
  <c r="AC66" i="3"/>
  <c r="AC73" i="3"/>
  <c r="AC80" i="3"/>
  <c r="AC92" i="3"/>
  <c r="AC110" i="3"/>
  <c r="AE22" i="4"/>
  <c r="AE26" i="4"/>
  <c r="AL34" i="4"/>
  <c r="AJ34" i="4" s="1"/>
  <c r="AH34" i="4" s="1"/>
  <c r="AF34" i="4" s="1"/>
  <c r="AE36" i="4"/>
  <c r="AE37" i="4"/>
  <c r="AE38" i="4"/>
  <c r="AE47" i="4"/>
  <c r="AG47" i="4" s="1"/>
  <c r="AE49" i="4"/>
  <c r="AL55" i="4"/>
  <c r="AJ55" i="4" s="1"/>
  <c r="AH55" i="4" s="1"/>
  <c r="AF55" i="4" s="1"/>
  <c r="AE59" i="4"/>
  <c r="AL77" i="4"/>
  <c r="AJ77" i="4" s="1"/>
  <c r="AH77" i="4" s="1"/>
  <c r="AF77" i="4" s="1"/>
  <c r="AE83" i="4"/>
  <c r="AE87" i="4"/>
  <c r="AE96" i="4"/>
  <c r="AL103" i="4"/>
  <c r="AJ103" i="4" s="1"/>
  <c r="AH103" i="4" s="1"/>
  <c r="AF103" i="4" s="1"/>
  <c r="AG103" i="4" s="1"/>
  <c r="AE24" i="4"/>
  <c r="AE28" i="4"/>
  <c r="AL56" i="4"/>
  <c r="AJ56" i="4" s="1"/>
  <c r="AH56" i="4" s="1"/>
  <c r="AF56" i="4" s="1"/>
  <c r="AG56" i="4" s="1"/>
  <c r="AL61" i="4"/>
  <c r="AJ61" i="4" s="1"/>
  <c r="AH61" i="4" s="1"/>
  <c r="AF61" i="4" s="1"/>
  <c r="AE74" i="4"/>
  <c r="AE78" i="4"/>
  <c r="AL82" i="4"/>
  <c r="AJ82" i="4" s="1"/>
  <c r="AH82" i="4" s="1"/>
  <c r="AL97" i="4"/>
  <c r="AJ97" i="4" s="1"/>
  <c r="AH97" i="4" s="1"/>
  <c r="AF97" i="4" s="1"/>
  <c r="AE99" i="4"/>
  <c r="AE104" i="4"/>
  <c r="AL108" i="4"/>
  <c r="AJ108" i="4" s="1"/>
  <c r="AH108" i="4" s="1"/>
  <c r="AF108" i="4"/>
  <c r="AL8" i="4"/>
  <c r="AJ8" i="4" s="1"/>
  <c r="AH8" i="4" s="1"/>
  <c r="AL12" i="4"/>
  <c r="AJ12" i="4" s="1"/>
  <c r="AH12" i="4" s="1"/>
  <c r="AF12" i="4" s="1"/>
  <c r="AG12" i="4" s="1"/>
  <c r="AL16" i="4"/>
  <c r="AJ16" i="4" s="1"/>
  <c r="AH16" i="4" s="1"/>
  <c r="AF16" i="4" s="1"/>
  <c r="AG16" i="4" s="1"/>
  <c r="AE53" i="4"/>
  <c r="AE57" i="4"/>
  <c r="AE58" i="4"/>
  <c r="AL64" i="4"/>
  <c r="AJ64" i="4" s="1"/>
  <c r="AH64" i="4" s="1"/>
  <c r="AF64" i="4" s="1"/>
  <c r="AE66" i="4"/>
  <c r="AG66" i="4" s="1"/>
  <c r="AE69" i="4"/>
  <c r="AL70" i="4"/>
  <c r="AJ70" i="4" s="1"/>
  <c r="AH70" i="4" s="1"/>
  <c r="AF70" i="4" s="1"/>
  <c r="AG70" i="4" s="1"/>
  <c r="AL71" i="4"/>
  <c r="AJ71" i="4" s="1"/>
  <c r="AH71" i="4" s="1"/>
  <c r="AF71" i="4" s="1"/>
  <c r="AG71" i="4" s="1"/>
  <c r="AL72" i="4"/>
  <c r="AJ72" i="4" s="1"/>
  <c r="AH72" i="4" s="1"/>
  <c r="AF72" i="4" s="1"/>
  <c r="AE75" i="4"/>
  <c r="AE76" i="4"/>
  <c r="AL80" i="4"/>
  <c r="AJ80" i="4" s="1"/>
  <c r="AH80" i="4" s="1"/>
  <c r="AF80" i="4" s="1"/>
  <c r="AE84" i="4"/>
  <c r="AE86" i="4"/>
  <c r="AL92" i="4"/>
  <c r="AJ92" i="4" s="1"/>
  <c r="AH92" i="4" s="1"/>
  <c r="AF92" i="4" s="1"/>
  <c r="AE98" i="4"/>
  <c r="AL100" i="4"/>
  <c r="AJ100" i="4" s="1"/>
  <c r="AH100" i="4" s="1"/>
  <c r="AF100" i="4" s="1"/>
  <c r="AL101" i="4"/>
  <c r="AJ101" i="4" s="1"/>
  <c r="AH101" i="4" s="1"/>
  <c r="AF101" i="4" s="1"/>
  <c r="AL104" i="4"/>
  <c r="AJ104" i="4" s="1"/>
  <c r="AH104" i="4" s="1"/>
  <c r="AF104" i="4" s="1"/>
  <c r="AG104" i="4" s="1"/>
  <c r="AL106" i="4"/>
  <c r="AJ106" i="4" s="1"/>
  <c r="AH106" i="4" s="1"/>
  <c r="AF106" i="4" s="1"/>
  <c r="AG106" i="4" s="1"/>
  <c r="AL111" i="4"/>
  <c r="AJ111" i="4" s="1"/>
  <c r="AH111" i="4" s="1"/>
  <c r="AF111" i="4" s="1"/>
  <c r="AG111" i="4" s="1"/>
  <c r="AE9" i="4"/>
  <c r="AE13" i="4"/>
  <c r="AE17" i="4"/>
  <c r="AG17" i="4" s="1"/>
  <c r="AE29" i="4"/>
  <c r="AE30" i="4"/>
  <c r="AE31" i="4"/>
  <c r="AE33" i="4"/>
  <c r="AE34" i="4"/>
  <c r="AG34" i="4" s="1"/>
  <c r="AL38" i="4"/>
  <c r="AJ38" i="4" s="1"/>
  <c r="AH38" i="4" s="1"/>
  <c r="AF38" i="4" s="1"/>
  <c r="AL39" i="4"/>
  <c r="AJ39" i="4" s="1"/>
  <c r="AH39" i="4" s="1"/>
  <c r="AF39" i="4" s="1"/>
  <c r="AL40" i="4"/>
  <c r="AJ40" i="4" s="1"/>
  <c r="AH40" i="4" s="1"/>
  <c r="AF40" i="4" s="1"/>
  <c r="AG40" i="4" s="1"/>
  <c r="AL41" i="4"/>
  <c r="AJ41" i="4" s="1"/>
  <c r="AH41" i="4" s="1"/>
  <c r="AF41" i="4" s="1"/>
  <c r="AL42" i="4"/>
  <c r="AJ42" i="4" s="1"/>
  <c r="AH42" i="4" s="1"/>
  <c r="AF42" i="4" s="1"/>
  <c r="AL43" i="4"/>
  <c r="AJ43" i="4" s="1"/>
  <c r="AH43" i="4" s="1"/>
  <c r="AF43" i="4" s="1"/>
  <c r="AL44" i="4"/>
  <c r="AJ44" i="4" s="1"/>
  <c r="AH44" i="4" s="1"/>
  <c r="AF44" i="4" s="1"/>
  <c r="AG44" i="4" s="1"/>
  <c r="AL45" i="4"/>
  <c r="AJ45" i="4" s="1"/>
  <c r="AH45" i="4" s="1"/>
  <c r="AF45" i="4" s="1"/>
  <c r="AG45" i="4" s="1"/>
  <c r="AL46" i="4"/>
  <c r="AJ46" i="4" s="1"/>
  <c r="AH46" i="4" s="1"/>
  <c r="AF46" i="4" s="1"/>
  <c r="AL47" i="4"/>
  <c r="AJ47" i="4" s="1"/>
  <c r="AH47" i="4" s="1"/>
  <c r="AF47" i="4" s="1"/>
  <c r="AL48" i="4"/>
  <c r="AJ48" i="4" s="1"/>
  <c r="AH48" i="4" s="1"/>
  <c r="AF48" i="4" s="1"/>
  <c r="AG48" i="4" s="1"/>
  <c r="AL49" i="4"/>
  <c r="AJ49" i="4" s="1"/>
  <c r="AH49" i="4" s="1"/>
  <c r="AF49" i="4" s="1"/>
  <c r="AG49" i="4" s="1"/>
  <c r="AL51" i="4"/>
  <c r="AJ51" i="4" s="1"/>
  <c r="AH51" i="4" s="1"/>
  <c r="AL52" i="4"/>
  <c r="AJ52" i="4" s="1"/>
  <c r="AH52" i="4" s="1"/>
  <c r="AF52" i="4" s="1"/>
  <c r="AL53" i="4"/>
  <c r="AJ53" i="4" s="1"/>
  <c r="AH53" i="4" s="1"/>
  <c r="AF53" i="4" s="1"/>
  <c r="AL54" i="4"/>
  <c r="AJ54" i="4" s="1"/>
  <c r="AH54" i="4" s="1"/>
  <c r="AF54" i="4" s="1"/>
  <c r="AG54" i="4" s="1"/>
  <c r="AE56" i="4"/>
  <c r="AL57" i="4"/>
  <c r="AJ57" i="4" s="1"/>
  <c r="AH57" i="4" s="1"/>
  <c r="AF57" i="4" s="1"/>
  <c r="AG57" i="4" s="1"/>
  <c r="AL59" i="4"/>
  <c r="AJ59" i="4" s="1"/>
  <c r="AH59" i="4" s="1"/>
  <c r="AF59" i="4" s="1"/>
  <c r="AE61" i="4"/>
  <c r="AG61" i="4" s="1"/>
  <c r="AL67" i="4"/>
  <c r="AJ67" i="4" s="1"/>
  <c r="AH67" i="4" s="1"/>
  <c r="AL69" i="4"/>
  <c r="AJ69" i="4" s="1"/>
  <c r="AH69" i="4" s="1"/>
  <c r="AF69" i="4" s="1"/>
  <c r="AG69" i="4" s="1"/>
  <c r="AL73" i="4"/>
  <c r="AJ73" i="4" s="1"/>
  <c r="AH73" i="4" s="1"/>
  <c r="AF73" i="4" s="1"/>
  <c r="AE80" i="4"/>
  <c r="AG80" i="4" s="1"/>
  <c r="AL83" i="4"/>
  <c r="AJ83" i="4" s="1"/>
  <c r="AH83" i="4" s="1"/>
  <c r="AF83" i="4" s="1"/>
  <c r="AG83" i="4" s="1"/>
  <c r="AL84" i="4"/>
  <c r="AJ84" i="4" s="1"/>
  <c r="AH84" i="4" s="1"/>
  <c r="AF84" i="4" s="1"/>
  <c r="AE91" i="4"/>
  <c r="AE94" i="4"/>
  <c r="AL98" i="4"/>
  <c r="AJ98" i="4" s="1"/>
  <c r="AH98" i="4" s="1"/>
  <c r="AE101" i="4"/>
  <c r="AG101" i="4" s="1"/>
  <c r="AL102" i="4"/>
  <c r="AJ102" i="4" s="1"/>
  <c r="AH102" i="4" s="1"/>
  <c r="AF102" i="4" s="1"/>
  <c r="AE108" i="4"/>
  <c r="AG108" i="4" s="1"/>
  <c r="AE111" i="4"/>
  <c r="AG65" i="4"/>
  <c r="AF78" i="4"/>
  <c r="AG78" i="4" s="1"/>
  <c r="AE3" i="4"/>
  <c r="AL4" i="4"/>
  <c r="AJ4" i="4" s="1"/>
  <c r="AH4" i="4" s="1"/>
  <c r="AF4" i="4" s="1"/>
  <c r="AG4" i="4" s="1"/>
  <c r="AE7" i="4"/>
  <c r="AE11" i="4"/>
  <c r="AE15" i="4"/>
  <c r="AE19" i="4"/>
  <c r="AL31" i="4"/>
  <c r="AJ31" i="4" s="1"/>
  <c r="AH31" i="4" s="1"/>
  <c r="AF31" i="4" s="1"/>
  <c r="AG31" i="4" s="1"/>
  <c r="AF50" i="4"/>
  <c r="AG50" i="4" s="1"/>
  <c r="AL62" i="4"/>
  <c r="AJ62" i="4" s="1"/>
  <c r="AH62" i="4" s="1"/>
  <c r="AF62" i="4" s="1"/>
  <c r="AL66" i="4"/>
  <c r="AJ66" i="4" s="1"/>
  <c r="AH66" i="4" s="1"/>
  <c r="AF66" i="4" s="1"/>
  <c r="AL76" i="4"/>
  <c r="AJ76" i="4" s="1"/>
  <c r="AH76" i="4" s="1"/>
  <c r="AE79" i="4"/>
  <c r="AL86" i="4"/>
  <c r="AJ86" i="4" s="1"/>
  <c r="AH86" i="4" s="1"/>
  <c r="AF86" i="4" s="1"/>
  <c r="AG86" i="4" s="1"/>
  <c r="AF89" i="4"/>
  <c r="AL93" i="4"/>
  <c r="AJ93" i="4" s="1"/>
  <c r="AH93" i="4" s="1"/>
  <c r="AF93" i="4" s="1"/>
  <c r="AL96" i="4"/>
  <c r="AJ96" i="4" s="1"/>
  <c r="AH96" i="4" s="1"/>
  <c r="AF96" i="4" s="1"/>
  <c r="AG96" i="4" s="1"/>
  <c r="AE107" i="4"/>
  <c r="AL110" i="4"/>
  <c r="AJ110" i="4" s="1"/>
  <c r="AH110" i="4" s="1"/>
  <c r="AF110" i="4" s="1"/>
  <c r="AG110" i="4" s="1"/>
  <c r="AL11" i="4"/>
  <c r="AJ11" i="4" s="1"/>
  <c r="AH11" i="4" s="1"/>
  <c r="AF11" i="4" s="1"/>
  <c r="AG11" i="4" s="1"/>
  <c r="AL15" i="4"/>
  <c r="AJ15" i="4" s="1"/>
  <c r="AH15" i="4" s="1"/>
  <c r="AF15" i="4" s="1"/>
  <c r="AL19" i="4"/>
  <c r="AJ19" i="4" s="1"/>
  <c r="AH19" i="4" s="1"/>
  <c r="AF19" i="4" s="1"/>
  <c r="AL58" i="4"/>
  <c r="AJ58" i="4" s="1"/>
  <c r="AH58" i="4" s="1"/>
  <c r="AF58" i="4" s="1"/>
  <c r="AL68" i="4"/>
  <c r="AJ68" i="4" s="1"/>
  <c r="AH68" i="4" s="1"/>
  <c r="AF68" i="4" s="1"/>
  <c r="AE72" i="4"/>
  <c r="AG72" i="4" s="1"/>
  <c r="AF81" i="4"/>
  <c r="AG81" i="4" s="1"/>
  <c r="AL85" i="4"/>
  <c r="AJ85" i="4" s="1"/>
  <c r="AH85" i="4" s="1"/>
  <c r="AF85" i="4" s="1"/>
  <c r="AL88" i="4"/>
  <c r="AJ88" i="4" s="1"/>
  <c r="AH88" i="4" s="1"/>
  <c r="AF88" i="4" s="1"/>
  <c r="AG88" i="4" s="1"/>
  <c r="AE93" i="4"/>
  <c r="AG93" i="4" s="1"/>
  <c r="AL95" i="4"/>
  <c r="AJ95" i="4" s="1"/>
  <c r="AH95" i="4" s="1"/>
  <c r="AF95" i="4" s="1"/>
  <c r="AG95" i="4" s="1"/>
  <c r="AE100" i="4"/>
  <c r="AE103" i="4"/>
  <c r="AL107" i="4"/>
  <c r="AJ107" i="4" s="1"/>
  <c r="AH107" i="4" s="1"/>
  <c r="AF107" i="4" s="1"/>
  <c r="AG107" i="4" s="1"/>
  <c r="AE110" i="4"/>
  <c r="AF94" i="4"/>
  <c r="AL2" i="4"/>
  <c r="AJ2" i="4" s="1"/>
  <c r="AH2" i="4" s="1"/>
  <c r="AF2" i="4" s="1"/>
  <c r="AG2" i="4" s="1"/>
  <c r="AE5" i="4"/>
  <c r="AG5" i="4" s="1"/>
  <c r="AL6" i="4"/>
  <c r="AJ6" i="4" s="1"/>
  <c r="AH6" i="4" s="1"/>
  <c r="AL10" i="4"/>
  <c r="AJ10" i="4" s="1"/>
  <c r="AH10" i="4" s="1"/>
  <c r="AF10" i="4" s="1"/>
  <c r="AG10" i="4" s="1"/>
  <c r="AL14" i="4"/>
  <c r="AJ14" i="4" s="1"/>
  <c r="AH14" i="4" s="1"/>
  <c r="AF14" i="4" s="1"/>
  <c r="AG14" i="4" s="1"/>
  <c r="AL18" i="4"/>
  <c r="AJ18" i="4" s="1"/>
  <c r="AH18" i="4" s="1"/>
  <c r="AF18" i="4" s="1"/>
  <c r="AE50" i="4"/>
  <c r="AE52" i="4"/>
  <c r="AE55" i="4"/>
  <c r="AG55" i="4" s="1"/>
  <c r="AE73" i="4"/>
  <c r="AL75" i="4"/>
  <c r="AJ75" i="4" s="1"/>
  <c r="AH75" i="4" s="1"/>
  <c r="AF75" i="4" s="1"/>
  <c r="AG75" i="4" s="1"/>
  <c r="AE85" i="4"/>
  <c r="AL87" i="4"/>
  <c r="AJ87" i="4" s="1"/>
  <c r="AH87" i="4" s="1"/>
  <c r="AF87" i="4" s="1"/>
  <c r="AE92" i="4"/>
  <c r="AL99" i="4"/>
  <c r="AJ99" i="4" s="1"/>
  <c r="AH99" i="4" s="1"/>
  <c r="AF99" i="4" s="1"/>
  <c r="AE102" i="4"/>
  <c r="AL105" i="4"/>
  <c r="AJ105" i="4" s="1"/>
  <c r="AH105" i="4" s="1"/>
  <c r="AF105" i="4" s="1"/>
  <c r="AL109" i="4"/>
  <c r="AJ109" i="4" s="1"/>
  <c r="AH109" i="4" s="1"/>
  <c r="AF109" i="4" s="1"/>
  <c r="AF8" i="4"/>
  <c r="AG8" i="4" s="1"/>
  <c r="AF3" i="4"/>
  <c r="AG3" i="4" s="1"/>
  <c r="AF7" i="4"/>
  <c r="AF6" i="4"/>
  <c r="AG9" i="4"/>
  <c r="AG13" i="4"/>
  <c r="AG59" i="4"/>
  <c r="AF35" i="4"/>
  <c r="AG35" i="4" s="1"/>
  <c r="AL20" i="4"/>
  <c r="AJ20" i="4" s="1"/>
  <c r="AH20" i="4" s="1"/>
  <c r="AF20" i="4" s="1"/>
  <c r="AG20" i="4" s="1"/>
  <c r="AL21" i="4"/>
  <c r="AJ21" i="4" s="1"/>
  <c r="AH21" i="4" s="1"/>
  <c r="AF21" i="4" s="1"/>
  <c r="AG21" i="4" s="1"/>
  <c r="AL22" i="4"/>
  <c r="AJ22" i="4" s="1"/>
  <c r="AH22" i="4" s="1"/>
  <c r="AF22" i="4" s="1"/>
  <c r="AL23" i="4"/>
  <c r="AJ23" i="4" s="1"/>
  <c r="AH23" i="4" s="1"/>
  <c r="AF23" i="4" s="1"/>
  <c r="AG23" i="4" s="1"/>
  <c r="AL24" i="4"/>
  <c r="AJ24" i="4" s="1"/>
  <c r="AH24" i="4" s="1"/>
  <c r="AF24" i="4" s="1"/>
  <c r="AG24" i="4" s="1"/>
  <c r="AL25" i="4"/>
  <c r="AJ25" i="4" s="1"/>
  <c r="AH25" i="4" s="1"/>
  <c r="AF25" i="4" s="1"/>
  <c r="AG25" i="4" s="1"/>
  <c r="AL26" i="4"/>
  <c r="AJ26" i="4" s="1"/>
  <c r="AH26" i="4" s="1"/>
  <c r="AF26" i="4" s="1"/>
  <c r="AL27" i="4"/>
  <c r="AJ27" i="4" s="1"/>
  <c r="AH27" i="4" s="1"/>
  <c r="AF27" i="4" s="1"/>
  <c r="AG27" i="4" s="1"/>
  <c r="AL28" i="4"/>
  <c r="AJ28" i="4" s="1"/>
  <c r="AH28" i="4" s="1"/>
  <c r="AF28" i="4" s="1"/>
  <c r="AG28" i="4" s="1"/>
  <c r="AG30" i="4"/>
  <c r="AL32" i="4"/>
  <c r="AJ32" i="4" s="1"/>
  <c r="AH32" i="4" s="1"/>
  <c r="AF32" i="4" s="1"/>
  <c r="AG32" i="4" s="1"/>
  <c r="AL36" i="4"/>
  <c r="AJ36" i="4" s="1"/>
  <c r="AH36" i="4" s="1"/>
  <c r="AF36" i="4" s="1"/>
  <c r="AG36" i="4" s="1"/>
  <c r="AG38" i="4"/>
  <c r="AL29" i="4"/>
  <c r="AJ29" i="4" s="1"/>
  <c r="AH29" i="4" s="1"/>
  <c r="AF29" i="4" s="1"/>
  <c r="AL33" i="4"/>
  <c r="AJ33" i="4" s="1"/>
  <c r="AH33" i="4" s="1"/>
  <c r="AF33" i="4" s="1"/>
  <c r="AL37" i="4"/>
  <c r="AJ37" i="4" s="1"/>
  <c r="AH37" i="4" s="1"/>
  <c r="AF37" i="4" s="1"/>
  <c r="AG37" i="4" s="1"/>
  <c r="AG39" i="4"/>
  <c r="AG41" i="4"/>
  <c r="AG43" i="4"/>
  <c r="AG46" i="4"/>
  <c r="AG52" i="4"/>
  <c r="AG62" i="4"/>
  <c r="AF67" i="4"/>
  <c r="AF76" i="4"/>
  <c r="AE64" i="4"/>
  <c r="AG67" i="4"/>
  <c r="AE68" i="4"/>
  <c r="AG68" i="4" s="1"/>
  <c r="AF74" i="4"/>
  <c r="AG74" i="4" s="1"/>
  <c r="AG76" i="4"/>
  <c r="AE60" i="4"/>
  <c r="AG60" i="4" s="1"/>
  <c r="AL63" i="4"/>
  <c r="AJ63" i="4" s="1"/>
  <c r="AH63" i="4" s="1"/>
  <c r="AF63" i="4" s="1"/>
  <c r="AG63" i="4" s="1"/>
  <c r="AG99" i="4"/>
  <c r="AG109" i="4"/>
  <c r="AE77" i="4"/>
  <c r="AG87" i="4"/>
  <c r="AE89" i="4"/>
  <c r="AE97" i="4"/>
  <c r="AE105" i="4"/>
  <c r="AG105" i="4" s="1"/>
  <c r="AL79" i="4"/>
  <c r="AJ79" i="4" s="1"/>
  <c r="AH79" i="4" s="1"/>
  <c r="AF79" i="4" s="1"/>
  <c r="AF82" i="4"/>
  <c r="AG82" i="4" s="1"/>
  <c r="AF90" i="4"/>
  <c r="AG90" i="4" s="1"/>
  <c r="AF98" i="4"/>
  <c r="AD4" i="3"/>
  <c r="AD67" i="3"/>
  <c r="AD84" i="3"/>
  <c r="AC19" i="3"/>
  <c r="AC23" i="3"/>
  <c r="AD60" i="3"/>
  <c r="AD61" i="3"/>
  <c r="AC65" i="3"/>
  <c r="AD66" i="3"/>
  <c r="AC68" i="3"/>
  <c r="AC70" i="3"/>
  <c r="AD80" i="3"/>
  <c r="AC82" i="3"/>
  <c r="AC91" i="3"/>
  <c r="AD28" i="3"/>
  <c r="AD32" i="3"/>
  <c r="AC37" i="3"/>
  <c r="AD51" i="3"/>
  <c r="AD55" i="3"/>
  <c r="AC28" i="3"/>
  <c r="AC33" i="3"/>
  <c r="AC51" i="3"/>
  <c r="AE51" i="3" s="1"/>
  <c r="AD109" i="3"/>
  <c r="AD50" i="3"/>
  <c r="AD65" i="3"/>
  <c r="AD76" i="3"/>
  <c r="AE76" i="3" s="1"/>
  <c r="AD52" i="3"/>
  <c r="AE52" i="3" s="1"/>
  <c r="AC4" i="3"/>
  <c r="AD30" i="3"/>
  <c r="AC32" i="3"/>
  <c r="AD42" i="3"/>
  <c r="AD46" i="3"/>
  <c r="AC53" i="3"/>
  <c r="AE53" i="3" s="1"/>
  <c r="AC54" i="3"/>
  <c r="AD74" i="3"/>
  <c r="AC78" i="3"/>
  <c r="AD79" i="3"/>
  <c r="AC81" i="3"/>
  <c r="AD103" i="3"/>
  <c r="AD17" i="3"/>
  <c r="AD21" i="3"/>
  <c r="AC9" i="3"/>
  <c r="AC10" i="3"/>
  <c r="AC17" i="3"/>
  <c r="AC21" i="3"/>
  <c r="AE21" i="3" s="1"/>
  <c r="AD23" i="3"/>
  <c r="AC58" i="3"/>
  <c r="AE58" i="3" s="1"/>
  <c r="AC61" i="3"/>
  <c r="AD73" i="3"/>
  <c r="AE73" i="3" s="1"/>
  <c r="AC102" i="3"/>
  <c r="AD107" i="3"/>
  <c r="AE107" i="3" s="1"/>
  <c r="AC30" i="3"/>
  <c r="AC39" i="3"/>
  <c r="AC40" i="3"/>
  <c r="AC42" i="3"/>
  <c r="AC46" i="3"/>
  <c r="AC57" i="3"/>
  <c r="AC67" i="3"/>
  <c r="AE67" i="3" s="1"/>
  <c r="AC83" i="3"/>
  <c r="AC84" i="3"/>
  <c r="AC86" i="3"/>
  <c r="AD88" i="3"/>
  <c r="AC89" i="3"/>
  <c r="AC90" i="3"/>
  <c r="AC105" i="3"/>
  <c r="AD104" i="3"/>
  <c r="AD14" i="3"/>
  <c r="AD36" i="3"/>
  <c r="AD37" i="3"/>
  <c r="AE37" i="3" s="1"/>
  <c r="AD57" i="3"/>
  <c r="AD9" i="3"/>
  <c r="AD26" i="3"/>
  <c r="AD15" i="3"/>
  <c r="AD33" i="3"/>
  <c r="AD53" i="3"/>
  <c r="AD62" i="3"/>
  <c r="AD72" i="3"/>
  <c r="AE72" i="3" s="1"/>
  <c r="AD2" i="3"/>
  <c r="AE2" i="3" s="1"/>
  <c r="AD3" i="3"/>
  <c r="AC5" i="3"/>
  <c r="AD7" i="3"/>
  <c r="AC12" i="3"/>
  <c r="AC13" i="3"/>
  <c r="AD16" i="3"/>
  <c r="AC18" i="3"/>
  <c r="AD20" i="3"/>
  <c r="AC22" i="3"/>
  <c r="AD24" i="3"/>
  <c r="AC26" i="3"/>
  <c r="AC27" i="3"/>
  <c r="AD29" i="3"/>
  <c r="AC31" i="3"/>
  <c r="AC35" i="3"/>
  <c r="AC36" i="3"/>
  <c r="AD40" i="3"/>
  <c r="AD41" i="3"/>
  <c r="AC43" i="3"/>
  <c r="AE43" i="3" s="1"/>
  <c r="AD45" i="3"/>
  <c r="AC48" i="3"/>
  <c r="AE48" i="3" s="1"/>
  <c r="AC52" i="3"/>
  <c r="AD59" i="3"/>
  <c r="AC62" i="3"/>
  <c r="AC87" i="3"/>
  <c r="AE87" i="3" s="1"/>
  <c r="AC88" i="3"/>
  <c r="AC94" i="3"/>
  <c r="AC104" i="3"/>
  <c r="AE104" i="3" s="1"/>
  <c r="AC106" i="3"/>
  <c r="AE106" i="3" s="1"/>
  <c r="AC107" i="3"/>
  <c r="AE34" i="3"/>
  <c r="AD85" i="3"/>
  <c r="AD94" i="3"/>
  <c r="AD106" i="3"/>
  <c r="AC3" i="3"/>
  <c r="AC7" i="3"/>
  <c r="AD12" i="3"/>
  <c r="AC14" i="3"/>
  <c r="AC16" i="3"/>
  <c r="AE16" i="3" s="1"/>
  <c r="AD18" i="3"/>
  <c r="AC20" i="3"/>
  <c r="AD22" i="3"/>
  <c r="AC24" i="3"/>
  <c r="AE24" i="3" s="1"/>
  <c r="AC25" i="3"/>
  <c r="AE25" i="3" s="1"/>
  <c r="AD27" i="3"/>
  <c r="AC29" i="3"/>
  <c r="AD31" i="3"/>
  <c r="AE31" i="3" s="1"/>
  <c r="AD35" i="3"/>
  <c r="AC41" i="3"/>
  <c r="AE41" i="3" s="1"/>
  <c r="AD43" i="3"/>
  <c r="AC45" i="3"/>
  <c r="AD47" i="3"/>
  <c r="AE47" i="3" s="1"/>
  <c r="AC50" i="3"/>
  <c r="AE50" i="3" s="1"/>
  <c r="AD56" i="3"/>
  <c r="AC74" i="3"/>
  <c r="AC75" i="3"/>
  <c r="AC79" i="3"/>
  <c r="AC108" i="3"/>
  <c r="AC109" i="3"/>
  <c r="AC111" i="3"/>
  <c r="AD6" i="3"/>
  <c r="AE6" i="3" s="1"/>
  <c r="AD10" i="3"/>
  <c r="AD5" i="3"/>
  <c r="AE5" i="3" s="1"/>
  <c r="AE8" i="3"/>
  <c r="AE14" i="3"/>
  <c r="AE19" i="3"/>
  <c r="AE30" i="3"/>
  <c r="AE44" i="3"/>
  <c r="AE46" i="3"/>
  <c r="AE49" i="3"/>
  <c r="AD54" i="3"/>
  <c r="AC11" i="3"/>
  <c r="AE11" i="3" s="1"/>
  <c r="AC15" i="3"/>
  <c r="AE15" i="3" s="1"/>
  <c r="AD39" i="3"/>
  <c r="AE63" i="3"/>
  <c r="AE38" i="3"/>
  <c r="AD68" i="3"/>
  <c r="AE68" i="3" s="1"/>
  <c r="AD69" i="3"/>
  <c r="AE69" i="3" s="1"/>
  <c r="AD78" i="3"/>
  <c r="AC56" i="3"/>
  <c r="AE56" i="3" s="1"/>
  <c r="AC60" i="3"/>
  <c r="AE60" i="3" s="1"/>
  <c r="AD70" i="3"/>
  <c r="AD71" i="3"/>
  <c r="AE71" i="3" s="1"/>
  <c r="AD77" i="3"/>
  <c r="AE77" i="3" s="1"/>
  <c r="AC55" i="3"/>
  <c r="AC59" i="3"/>
  <c r="AE64" i="3"/>
  <c r="AE80" i="3"/>
  <c r="AD86" i="3"/>
  <c r="AE88" i="3"/>
  <c r="AE90" i="3"/>
  <c r="AD91" i="3"/>
  <c r="AD92" i="3"/>
  <c r="AE92" i="3" s="1"/>
  <c r="AE93" i="3"/>
  <c r="AD95" i="3"/>
  <c r="AE95" i="3" s="1"/>
  <c r="AD96" i="3"/>
  <c r="AE96" i="3" s="1"/>
  <c r="AD97" i="3"/>
  <c r="AE97" i="3" s="1"/>
  <c r="AD98" i="3"/>
  <c r="AE98" i="3" s="1"/>
  <c r="AD99" i="3"/>
  <c r="AD100" i="3"/>
  <c r="AE100" i="3" s="1"/>
  <c r="AD101" i="3"/>
  <c r="AE101" i="3" s="1"/>
  <c r="AD102" i="3"/>
  <c r="AE102" i="3" s="1"/>
  <c r="AC103" i="3"/>
  <c r="AD81" i="3"/>
  <c r="AD82" i="3"/>
  <c r="AD83" i="3"/>
  <c r="AE83" i="3" s="1"/>
  <c r="AD89" i="3"/>
  <c r="AD110" i="3"/>
  <c r="AD111" i="3"/>
  <c r="AE108" i="3"/>
  <c r="AC85" i="3"/>
  <c r="AD105" i="3"/>
  <c r="AD5" i="2"/>
  <c r="AH5" i="2" s="1"/>
  <c r="V6" i="2"/>
  <c r="V7" i="2"/>
  <c r="AD9" i="2"/>
  <c r="AH9" i="2" s="1"/>
  <c r="V11" i="2"/>
  <c r="AG11" i="2"/>
  <c r="AG14" i="2"/>
  <c r="V15" i="2"/>
  <c r="AG15" i="2"/>
  <c r="V18" i="2"/>
  <c r="AG19" i="2"/>
  <c r="V20" i="2"/>
  <c r="AG22" i="2"/>
  <c r="AT23" i="2"/>
  <c r="V25" i="2"/>
  <c r="AG30" i="2"/>
  <c r="AT31" i="2"/>
  <c r="V33" i="2"/>
  <c r="AT38" i="2"/>
  <c r="AD40" i="2"/>
  <c r="AH40" i="2" s="1"/>
  <c r="AT40" i="2"/>
  <c r="AG45" i="2"/>
  <c r="V61" i="2"/>
  <c r="AD3" i="2"/>
  <c r="AH3" i="2" s="1"/>
  <c r="AT3" i="2"/>
  <c r="AG7" i="2"/>
  <c r="V3" i="2"/>
  <c r="AG3" i="2"/>
  <c r="V5" i="2"/>
  <c r="V48" i="2"/>
  <c r="AG80" i="2"/>
  <c r="AG96" i="2"/>
  <c r="AH7" i="2"/>
  <c r="AT7" i="2"/>
  <c r="AH11" i="2"/>
  <c r="AT11" i="2"/>
  <c r="AH13" i="2"/>
  <c r="AH15" i="2"/>
  <c r="AT15" i="2"/>
  <c r="AD18" i="2"/>
  <c r="AH18" i="2" s="1"/>
  <c r="AD20" i="2"/>
  <c r="AH20" i="2" s="1"/>
  <c r="AT20" i="2"/>
  <c r="AH28" i="2"/>
  <c r="AT28" i="2"/>
  <c r="AH30" i="2"/>
  <c r="AT43" i="2"/>
  <c r="V44" i="2"/>
  <c r="V22" i="2"/>
  <c r="AT22" i="2"/>
  <c r="V24" i="2"/>
  <c r="V26" i="2"/>
  <c r="AT26" i="2"/>
  <c r="V28" i="2"/>
  <c r="V30" i="2"/>
  <c r="AT30" i="2"/>
  <c r="V32" i="2"/>
  <c r="V34" i="2"/>
  <c r="AT34" i="2"/>
  <c r="AG35" i="2"/>
  <c r="V39" i="2"/>
  <c r="AG39" i="2"/>
  <c r="V43" i="2"/>
  <c r="AG43" i="2"/>
  <c r="AT46" i="2"/>
  <c r="AD50" i="2"/>
  <c r="AH50" i="2" s="1"/>
  <c r="AT55" i="2"/>
  <c r="AD59" i="2"/>
  <c r="AH59" i="2" s="1"/>
  <c r="AT59" i="2"/>
  <c r="AG63" i="2"/>
  <c r="AT68" i="2"/>
  <c r="AH78" i="2"/>
  <c r="AT78" i="2"/>
  <c r="AH86" i="2"/>
  <c r="AT86" i="2"/>
  <c r="V87" i="2"/>
  <c r="AH94" i="2"/>
  <c r="AT94" i="2"/>
  <c r="V95" i="2"/>
  <c r="AT102" i="2"/>
  <c r="V103" i="2"/>
  <c r="AT110" i="2"/>
  <c r="V111" i="2"/>
  <c r="AG6" i="2"/>
  <c r="AD8" i="2"/>
  <c r="AH8" i="2" s="1"/>
  <c r="AT8" i="2"/>
  <c r="V9" i="2"/>
  <c r="AT9" i="2"/>
  <c r="AD12" i="2"/>
  <c r="AH12" i="2" s="1"/>
  <c r="AT12" i="2"/>
  <c r="AD16" i="2"/>
  <c r="AH16" i="2" s="1"/>
  <c r="AD21" i="2"/>
  <c r="AH21" i="2" s="1"/>
  <c r="AT21" i="2"/>
  <c r="AD25" i="2"/>
  <c r="AH25" i="2" s="1"/>
  <c r="AT25" i="2"/>
  <c r="AD29" i="2"/>
  <c r="AH29" i="2" s="1"/>
  <c r="AT29" i="2"/>
  <c r="AD33" i="2"/>
  <c r="AH33" i="2" s="1"/>
  <c r="AT33" i="2"/>
  <c r="AG36" i="2"/>
  <c r="AG37" i="2"/>
  <c r="AD38" i="2"/>
  <c r="AH38" i="2" s="1"/>
  <c r="AD42" i="2"/>
  <c r="AH42" i="2" s="1"/>
  <c r="AD45" i="2"/>
  <c r="AH45" i="2" s="1"/>
  <c r="V50" i="2"/>
  <c r="AG50" i="2"/>
  <c r="AT50" i="2"/>
  <c r="AD54" i="2"/>
  <c r="AH54" i="2" s="1"/>
  <c r="AD55" i="2"/>
  <c r="AH55" i="2" s="1"/>
  <c r="AG55" i="2"/>
  <c r="AD57" i="2"/>
  <c r="AH57" i="2" s="1"/>
  <c r="AG57" i="2"/>
  <c r="AT57" i="2"/>
  <c r="V59" i="2"/>
  <c r="AG59" i="2"/>
  <c r="AT62" i="2"/>
  <c r="AD65" i="2"/>
  <c r="AH65" i="2" s="1"/>
  <c r="AD66" i="2"/>
  <c r="AH66" i="2" s="1"/>
  <c r="V68" i="2"/>
  <c r="AG68" i="2"/>
  <c r="AT71" i="2"/>
  <c r="AD74" i="2"/>
  <c r="AH74" i="2" s="1"/>
  <c r="AD76" i="2"/>
  <c r="AH76" i="2" s="1"/>
  <c r="V78" i="2"/>
  <c r="AG78" i="2"/>
  <c r="AT81" i="2"/>
  <c r="AD84" i="2"/>
  <c r="AH84" i="2" s="1"/>
  <c r="V86" i="2"/>
  <c r="AG86" i="2"/>
  <c r="AT89" i="2"/>
  <c r="AD92" i="2"/>
  <c r="AH92" i="2" s="1"/>
  <c r="V94" i="2"/>
  <c r="AG94" i="2"/>
  <c r="AT97" i="2"/>
  <c r="AD100" i="2"/>
  <c r="AH100" i="2" s="1"/>
  <c r="V102" i="2"/>
  <c r="AG102" i="2"/>
  <c r="AT105" i="2"/>
  <c r="AD108" i="2"/>
  <c r="AH108" i="2" s="1"/>
  <c r="V110" i="2"/>
  <c r="AG110" i="2"/>
  <c r="AG65" i="2"/>
  <c r="AT65" i="2"/>
  <c r="V66" i="2"/>
  <c r="AT66" i="2"/>
  <c r="AD70" i="2"/>
  <c r="AH70" i="2" s="1"/>
  <c r="AG74" i="2"/>
  <c r="AT74" i="2"/>
  <c r="V76" i="2"/>
  <c r="AT76" i="2"/>
  <c r="AD80" i="2"/>
  <c r="AH80" i="2" s="1"/>
  <c r="AG83" i="2"/>
  <c r="AT83" i="2"/>
  <c r="V84" i="2"/>
  <c r="AT84" i="2"/>
  <c r="AD88" i="2"/>
  <c r="AH88" i="2" s="1"/>
  <c r="AG91" i="2"/>
  <c r="AT91" i="2"/>
  <c r="V92" i="2"/>
  <c r="AT92" i="2"/>
  <c r="AD96" i="2"/>
  <c r="AH96" i="2" s="1"/>
  <c r="AG99" i="2"/>
  <c r="AT99" i="2"/>
  <c r="V100" i="2"/>
  <c r="AT100" i="2"/>
  <c r="AD104" i="2"/>
  <c r="AH104" i="2" s="1"/>
  <c r="AG107" i="2"/>
  <c r="AT107" i="2"/>
  <c r="V108" i="2"/>
  <c r="AT108" i="2"/>
  <c r="AD35" i="2"/>
  <c r="AH35" i="2" s="1"/>
  <c r="AT35" i="2"/>
  <c r="AD52" i="2"/>
  <c r="AH52" i="2" s="1"/>
  <c r="V56" i="2"/>
  <c r="V65" i="2"/>
  <c r="V74" i="2"/>
  <c r="AD83" i="2"/>
  <c r="AH83" i="2" s="1"/>
  <c r="AD91" i="2"/>
  <c r="AH91" i="2" s="1"/>
  <c r="AD99" i="2"/>
  <c r="AH99" i="2" s="1"/>
  <c r="AD107" i="2"/>
  <c r="AH107" i="2" s="1"/>
  <c r="AG46" i="2"/>
  <c r="AD47" i="2"/>
  <c r="AH47" i="2" s="1"/>
  <c r="V52" i="2"/>
  <c r="AT52" i="2"/>
  <c r="AD60" i="2"/>
  <c r="AH60" i="2" s="1"/>
  <c r="AG62" i="2"/>
  <c r="AD69" i="2"/>
  <c r="AH69" i="2" s="1"/>
  <c r="AG71" i="2"/>
  <c r="AD79" i="2"/>
  <c r="AH79" i="2" s="1"/>
  <c r="AG81" i="2"/>
  <c r="AG89" i="2"/>
  <c r="AG97" i="2"/>
  <c r="AG105" i="2"/>
  <c r="AG42" i="2"/>
  <c r="AD43" i="2"/>
  <c r="AH43" i="2" s="1"/>
  <c r="V47" i="2"/>
  <c r="AT47" i="2"/>
  <c r="V60" i="2"/>
  <c r="AT60" i="2"/>
  <c r="V63" i="2"/>
  <c r="V69" i="2"/>
  <c r="V73" i="2"/>
  <c r="V79" i="2"/>
  <c r="V82" i="2"/>
  <c r="AD87" i="2"/>
  <c r="AH87" i="2" s="1"/>
  <c r="V90" i="2"/>
  <c r="AD95" i="2"/>
  <c r="AH95" i="2" s="1"/>
  <c r="V98" i="2"/>
  <c r="AD103" i="2"/>
  <c r="AH103" i="2" s="1"/>
  <c r="V106" i="2"/>
  <c r="AD111" i="2"/>
  <c r="AH111" i="2" s="1"/>
  <c r="AG6" i="4" l="1"/>
  <c r="AG94" i="4"/>
  <c r="AG91" i="4"/>
  <c r="AG53" i="4"/>
  <c r="AG97" i="4"/>
  <c r="AG29" i="4"/>
  <c r="AG100" i="4"/>
  <c r="AG85" i="4"/>
  <c r="AG84" i="4"/>
  <c r="AG89" i="4"/>
  <c r="AG26" i="4"/>
  <c r="AG22" i="4"/>
  <c r="AG7" i="4"/>
  <c r="AG92" i="4"/>
  <c r="AG73" i="4"/>
  <c r="AG18" i="4"/>
  <c r="AE66" i="3"/>
  <c r="AE89" i="3"/>
  <c r="AE103" i="3"/>
  <c r="AE99" i="3"/>
  <c r="AE10" i="3"/>
  <c r="AE59" i="3"/>
  <c r="AE42" i="3"/>
  <c r="AE82" i="3"/>
  <c r="AE86" i="3"/>
  <c r="AE75" i="3"/>
  <c r="AE18" i="3"/>
  <c r="AE7" i="3"/>
  <c r="AE36" i="3"/>
  <c r="AE27" i="3"/>
  <c r="AE33" i="3"/>
  <c r="AE23" i="3"/>
  <c r="AE9" i="3"/>
  <c r="AE32" i="3"/>
  <c r="AE39" i="3"/>
  <c r="AE79" i="3"/>
  <c r="AE20" i="3"/>
  <c r="AE94" i="3"/>
  <c r="AE40" i="3"/>
  <c r="AE29" i="3"/>
  <c r="AE22" i="3"/>
  <c r="AE13" i="3"/>
  <c r="AE3" i="3"/>
  <c r="AE74" i="3"/>
  <c r="AE109" i="3"/>
  <c r="AE84" i="3"/>
  <c r="AE105" i="3"/>
  <c r="AE110" i="3"/>
  <c r="AE81" i="3"/>
  <c r="AE91" i="3"/>
  <c r="AE54" i="3"/>
  <c r="AE17" i="3"/>
  <c r="AE4" i="3"/>
  <c r="AE28" i="3"/>
  <c r="AE65" i="3"/>
  <c r="AG19" i="4"/>
  <c r="AG58" i="4"/>
  <c r="AG79" i="4"/>
  <c r="AG77" i="4"/>
  <c r="AG102" i="4"/>
  <c r="AG15" i="4"/>
  <c r="AG98" i="4"/>
  <c r="AG64" i="4"/>
  <c r="AG33" i="4"/>
  <c r="AE55" i="3"/>
  <c r="AE70" i="3"/>
  <c r="AE78" i="3"/>
  <c r="AE35" i="3"/>
  <c r="AE57" i="3"/>
  <c r="AE85" i="3"/>
  <c r="AE61" i="3"/>
  <c r="AE45" i="3"/>
  <c r="AE12" i="3"/>
  <c r="AE62" i="3"/>
  <c r="AE26" i="3"/>
  <c r="AE111" i="3"/>
  <c r="Q39" i="2" l="1"/>
  <c r="Y39" i="3"/>
</calcChain>
</file>

<file path=xl/sharedStrings.xml><?xml version="1.0" encoding="utf-8"?>
<sst xmlns="http://schemas.openxmlformats.org/spreadsheetml/2006/main" count="1023" uniqueCount="465">
  <si>
    <t>ID</t>
  </si>
  <si>
    <t>Age</t>
  </si>
  <si>
    <t>Sex</t>
  </si>
  <si>
    <t>tBtype_new</t>
  </si>
  <si>
    <t>first_symptom</t>
  </si>
  <si>
    <t>cough</t>
  </si>
  <si>
    <t>cough, fever</t>
  </si>
  <si>
    <t>fever</t>
  </si>
  <si>
    <t>swelling/LN</t>
  </si>
  <si>
    <t>cough with blood</t>
  </si>
  <si>
    <t>numbness of limbs</t>
  </si>
  <si>
    <t>chest pain</t>
  </si>
  <si>
    <t>seizure</t>
  </si>
  <si>
    <t>loss of appetite, weakness/fatigue</t>
  </si>
  <si>
    <t>fever, abdomen pain</t>
  </si>
  <si>
    <t>Residence</t>
  </si>
  <si>
    <t>education</t>
  </si>
  <si>
    <t>occu_cat</t>
  </si>
  <si>
    <t>occup_new</t>
  </si>
  <si>
    <t>occu2cat</t>
  </si>
  <si>
    <t>cormobity_y/N</t>
  </si>
  <si>
    <t>smokingnew</t>
  </si>
  <si>
    <t>smoklessnew</t>
  </si>
  <si>
    <t>hazardousdrink</t>
  </si>
  <si>
    <t>AUDITC</t>
  </si>
  <si>
    <t>wealthraw</t>
  </si>
  <si>
    <t>wealthquintile</t>
  </si>
  <si>
    <t>wealthtertile</t>
  </si>
  <si>
    <t>borrow</t>
  </si>
  <si>
    <t>borrow_amount</t>
  </si>
  <si>
    <t>borrow_whom</t>
  </si>
  <si>
    <t>Boss (thekadaar)</t>
  </si>
  <si>
    <t>1,2</t>
  </si>
  <si>
    <t>3,6</t>
  </si>
  <si>
    <t>2,3,6</t>
  </si>
  <si>
    <t>2,3</t>
  </si>
  <si>
    <t>3,5</t>
  </si>
  <si>
    <t>3,2</t>
  </si>
  <si>
    <t>Interest_rate</t>
  </si>
  <si>
    <t>sell_mortage</t>
  </si>
  <si>
    <t>what_sell</t>
  </si>
  <si>
    <t>dbt</t>
  </si>
  <si>
    <t>dbt_amount</t>
  </si>
  <si>
    <t>dbt_since</t>
  </si>
  <si>
    <t>Since February</t>
  </si>
  <si>
    <t>Got is 15 days back</t>
  </si>
  <si>
    <t>dbt_fail</t>
  </si>
  <si>
    <t>dbt_sufficient</t>
  </si>
  <si>
    <t>dbt_utilise</t>
  </si>
  <si>
    <t>2,1</t>
  </si>
  <si>
    <t>firstcon</t>
  </si>
  <si>
    <t>no_hospital</t>
  </si>
  <si>
    <t>p_no_inv</t>
  </si>
  <si>
    <t>blood</t>
  </si>
  <si>
    <t>radiotest</t>
  </si>
  <si>
    <t>patho</t>
  </si>
  <si>
    <t>micro</t>
  </si>
  <si>
    <t>no_ECG</t>
  </si>
  <si>
    <t>endo</t>
  </si>
  <si>
    <t>selfmedication</t>
  </si>
  <si>
    <t>consultation</t>
  </si>
  <si>
    <t>medication</t>
  </si>
  <si>
    <t>mediplusselfmed</t>
  </si>
  <si>
    <t>medi&amp;consult</t>
  </si>
  <si>
    <t>bloodtest</t>
  </si>
  <si>
    <t>xray</t>
  </si>
  <si>
    <t>ctscan</t>
  </si>
  <si>
    <t>MRIscan</t>
  </si>
  <si>
    <t>mantoux</t>
  </si>
  <si>
    <t>fnac</t>
  </si>
  <si>
    <t>usg</t>
  </si>
  <si>
    <t>doppler</t>
  </si>
  <si>
    <t>urine test</t>
  </si>
  <si>
    <t>sputumtest</t>
  </si>
  <si>
    <t>echo</t>
  </si>
  <si>
    <t>endoscopy</t>
  </si>
  <si>
    <t>ecg</t>
  </si>
  <si>
    <t>p_invs_cost</t>
  </si>
  <si>
    <t>p0_travelcost</t>
  </si>
  <si>
    <t>p1_travecost</t>
  </si>
  <si>
    <t>p_Totaltravelcost</t>
  </si>
  <si>
    <t>p_food_travel</t>
  </si>
  <si>
    <t>p_food_treatment</t>
  </si>
  <si>
    <t>p_hospitalisation</t>
  </si>
  <si>
    <t>p0_dayshospital</t>
  </si>
  <si>
    <t>p_accomodatio</t>
  </si>
  <si>
    <t>reimburse</t>
  </si>
  <si>
    <t>applied for it</t>
  </si>
  <si>
    <t>pdirectmedical</t>
  </si>
  <si>
    <t>pdirectNonmedical</t>
  </si>
  <si>
    <t>p_directcost</t>
  </si>
  <si>
    <t>high_pdirect</t>
  </si>
  <si>
    <t>p_indirectcost</t>
  </si>
  <si>
    <t>p_total</t>
  </si>
  <si>
    <t>higherprediagnsotic_Cost</t>
  </si>
  <si>
    <t>1</t>
  </si>
  <si>
    <t>p_indirectpatient</t>
  </si>
  <si>
    <t>p_indirectcaregiver</t>
  </si>
  <si>
    <t>Personal_income</t>
  </si>
  <si>
    <t>p0_wageperhour</t>
  </si>
  <si>
    <t>p0_totaltimeloss</t>
  </si>
  <si>
    <t>p0_traveltme</t>
  </si>
  <si>
    <t>p0_waitingtime</t>
  </si>
  <si>
    <t>p0_timehospital</t>
  </si>
  <si>
    <t>timeloss_dueto illness</t>
  </si>
  <si>
    <t>p0_timemoney</t>
  </si>
  <si>
    <t>p0_wageloss</t>
  </si>
  <si>
    <t>wageloss</t>
  </si>
  <si>
    <t>p0_totalworkloss</t>
  </si>
  <si>
    <t>p0_leavework</t>
  </si>
  <si>
    <t>p0_collegelostdays</t>
  </si>
  <si>
    <t>p0_permanentjobloss</t>
  </si>
  <si>
    <t>p1_timetotalloss</t>
  </si>
  <si>
    <t>p1_traveltime</t>
  </si>
  <si>
    <t>p1_waitingtime</t>
  </si>
  <si>
    <t>p1_timelossduetoillness</t>
  </si>
  <si>
    <t>p1_incomecaregiver</t>
  </si>
  <si>
    <t>42.43 (mom)+37.5(bro)</t>
  </si>
  <si>
    <t>42.43 (mom)+25(bro)</t>
  </si>
  <si>
    <t>42.43+25</t>
  </si>
  <si>
    <t>42.43 (mom)+41.6(dad)</t>
  </si>
  <si>
    <t>42.43 (dad)+35.4(husband)</t>
  </si>
  <si>
    <t>104.1+42.43</t>
  </si>
  <si>
    <t>41.6 (hus)+42.43(son)</t>
  </si>
  <si>
    <t>p1_time(money)</t>
  </si>
  <si>
    <t>1240.2+900</t>
  </si>
  <si>
    <t>260+697.9+381+112.5+400</t>
  </si>
  <si>
    <t>141.6+456.3</t>
  </si>
  <si>
    <t>1272.9+750+400</t>
  </si>
  <si>
    <t>594+350+600</t>
  </si>
  <si>
    <t>312.5+84.86+339.4</t>
  </si>
  <si>
    <t>106 +442.5+247.8</t>
  </si>
  <si>
    <t>833.33+339.2+208.2</t>
  </si>
  <si>
    <t>p1_timehospital</t>
  </si>
  <si>
    <t>p1timemoney</t>
  </si>
  <si>
    <t>p1_wageloss</t>
  </si>
  <si>
    <t>p1_totalleavedays</t>
  </si>
  <si>
    <t>p1_leaved_zero</t>
  </si>
  <si>
    <t>p1_collegelost</t>
  </si>
  <si>
    <t>family_income</t>
  </si>
  <si>
    <t>annualfamilyincome</t>
  </si>
  <si>
    <t>annualincoUSD</t>
  </si>
  <si>
    <t>USD2500</t>
  </si>
  <si>
    <t>newincomecat</t>
  </si>
  <si>
    <t>total</t>
  </si>
  <si>
    <t>catastrophic_ratio</t>
  </si>
  <si>
    <t>catatrophic</t>
  </si>
  <si>
    <t>agecat</t>
  </si>
  <si>
    <t>TB_type</t>
  </si>
  <si>
    <t>educat</t>
  </si>
  <si>
    <t>smoking</t>
  </si>
  <si>
    <t>smokless_tobacco</t>
  </si>
  <si>
    <t>total30days</t>
  </si>
  <si>
    <t>n0.hosppatvisits</t>
  </si>
  <si>
    <t>no1_hospvisits</t>
  </si>
  <si>
    <t>no_radioo</t>
  </si>
  <si>
    <t>n0_micro</t>
  </si>
  <si>
    <t>no_blood</t>
  </si>
  <si>
    <t>i_hosp_days</t>
  </si>
  <si>
    <t>total_test</t>
  </si>
  <si>
    <t>c_portien powder</t>
  </si>
  <si>
    <t>c_vitamin/iron/calcium tablets</t>
  </si>
  <si>
    <t>c_ironCapsule</t>
  </si>
  <si>
    <t>c_medcost</t>
  </si>
  <si>
    <t>c_foodtravelCost</t>
  </si>
  <si>
    <t>c_testcost</t>
  </si>
  <si>
    <t>c_paperwork</t>
  </si>
  <si>
    <t>nutrionsuple</t>
  </si>
  <si>
    <t>c_specialdietCost</t>
  </si>
  <si>
    <t xml:space="preserve">travel cost </t>
  </si>
  <si>
    <t>post_directmedical</t>
  </si>
  <si>
    <t>post_directnonmedical</t>
  </si>
  <si>
    <t>post_directtotal</t>
  </si>
  <si>
    <t>post_indirecttotal</t>
  </si>
  <si>
    <t>post_total</t>
  </si>
  <si>
    <t>c0_indirect</t>
  </si>
  <si>
    <t>c1_indirect</t>
  </si>
  <si>
    <t>cpt_totaltime</t>
  </si>
  <si>
    <t>c0traveltime</t>
  </si>
  <si>
    <t>c0waitingtime</t>
  </si>
  <si>
    <t>c0_timelossillness</t>
  </si>
  <si>
    <t>hospital_time</t>
  </si>
  <si>
    <t>ptwageorcollegelossno</t>
  </si>
  <si>
    <t>1_totaltime</t>
  </si>
  <si>
    <t>1traveltime</t>
  </si>
  <si>
    <t>c1waitingtime</t>
  </si>
  <si>
    <t>c1_timelosillness</t>
  </si>
  <si>
    <t>i0_hospitaltime</t>
  </si>
  <si>
    <t>cr_wageloss</t>
  </si>
  <si>
    <t>post0_wagelossamount</t>
  </si>
  <si>
    <t>post0_wagelossdays</t>
  </si>
  <si>
    <t>post1_wageloss</t>
  </si>
  <si>
    <t>post1_wagelossdays</t>
  </si>
  <si>
    <t>site</t>
  </si>
  <si>
    <t>dateofinitiation</t>
  </si>
  <si>
    <t>date_of_interview</t>
  </si>
  <si>
    <t>c_medname</t>
  </si>
  <si>
    <t>c_hosp_days</t>
  </si>
  <si>
    <t>testname</t>
  </si>
  <si>
    <t>radio</t>
  </si>
  <si>
    <t>no_test</t>
  </si>
  <si>
    <t>c_specialdiet</t>
  </si>
  <si>
    <t>c_totalvisits</t>
  </si>
  <si>
    <t>c_pt/cargiver</t>
  </si>
  <si>
    <t>c_0travelcost</t>
  </si>
  <si>
    <t>c_directmedical</t>
  </si>
  <si>
    <t>c_directnonmedical</t>
  </si>
  <si>
    <t>c_directtotal</t>
  </si>
  <si>
    <t>c_indirecttotal</t>
  </si>
  <si>
    <t>c_total</t>
  </si>
  <si>
    <t>c0_timemoney</t>
  </si>
  <si>
    <t>c0_wageperhour</t>
  </si>
  <si>
    <t>c0_wageloss</t>
  </si>
  <si>
    <t>c0_leave</t>
  </si>
  <si>
    <t>c0_collegeleave</t>
  </si>
  <si>
    <t>Occupation</t>
  </si>
  <si>
    <t>c1_travelcost</t>
  </si>
  <si>
    <t>c_totaltravelcost</t>
  </si>
  <si>
    <t>c1_totaltime</t>
  </si>
  <si>
    <t>c1traveltime</t>
  </si>
  <si>
    <t>c1_wageloss</t>
  </si>
  <si>
    <t>c1leave</t>
  </si>
  <si>
    <t>caregiver</t>
  </si>
  <si>
    <t>c1_incomecaregiver</t>
  </si>
  <si>
    <t>c1_timemoney</t>
  </si>
  <si>
    <t>financial_problem</t>
  </si>
  <si>
    <t xml:space="preserve">coping strategy </t>
  </si>
  <si>
    <t>home maker</t>
  </si>
  <si>
    <t>brother</t>
  </si>
  <si>
    <t>fish</t>
  </si>
  <si>
    <t>Tyre puncture repair shop</t>
  </si>
  <si>
    <t>wife</t>
  </si>
  <si>
    <t>loaner</t>
  </si>
  <si>
    <t>Auto Driver  (vehicle on rent)</t>
  </si>
  <si>
    <t>Dish cable operator</t>
  </si>
  <si>
    <t>LN</t>
  </si>
  <si>
    <t>eggs</t>
  </si>
  <si>
    <t>Sweeper</t>
  </si>
  <si>
    <t>used savings</t>
  </si>
  <si>
    <t>Manufacturing company operator</t>
  </si>
  <si>
    <t>pleural</t>
  </si>
  <si>
    <t>Home maker</t>
  </si>
  <si>
    <t>relative</t>
  </si>
  <si>
    <t>Clerk</t>
  </si>
  <si>
    <t>milk, egg</t>
  </si>
  <si>
    <t>Homemaker</t>
  </si>
  <si>
    <t>husband</t>
  </si>
  <si>
    <t>Xray, sputum (priave)</t>
  </si>
  <si>
    <t>chicken</t>
  </si>
  <si>
    <t>fruits, milk</t>
  </si>
  <si>
    <t>start</t>
  </si>
  <si>
    <t>food</t>
  </si>
  <si>
    <t>Machine operator</t>
  </si>
  <si>
    <t>egss</t>
  </si>
  <si>
    <t>Retired (clerk)</t>
  </si>
  <si>
    <t>Water motor repair</t>
  </si>
  <si>
    <t>neighbour</t>
  </si>
  <si>
    <t>Retired from army</t>
  </si>
  <si>
    <t>Accountant</t>
  </si>
  <si>
    <t>once</t>
  </si>
  <si>
    <t>fruits,milk</t>
  </si>
  <si>
    <t>Carpenter</t>
  </si>
  <si>
    <t>Student</t>
  </si>
  <si>
    <t>other</t>
  </si>
  <si>
    <t>Auto driver</t>
  </si>
  <si>
    <t xml:space="preserve">friend </t>
  </si>
  <si>
    <t>Beauty parlour</t>
  </si>
  <si>
    <t>Retired from manual labourer</t>
  </si>
  <si>
    <t>Nurse</t>
  </si>
  <si>
    <t>husband (takes on sunday)</t>
  </si>
  <si>
    <t>test</t>
  </si>
  <si>
    <t>Machine operator in paper factory</t>
  </si>
  <si>
    <t>Manual labourer</t>
  </si>
  <si>
    <t>Retired kabadi wala</t>
  </si>
  <si>
    <t>daughter (HM)</t>
  </si>
  <si>
    <t>Mechanic</t>
  </si>
  <si>
    <t>friend, reelative</t>
  </si>
  <si>
    <t xml:space="preserve"> FIL (HM)</t>
  </si>
  <si>
    <t>mom (HM)</t>
  </si>
  <si>
    <t>dropped college</t>
  </si>
  <si>
    <t>used for home</t>
  </si>
  <si>
    <t>Driver</t>
  </si>
  <si>
    <t>Helper in company</t>
  </si>
  <si>
    <t>juices</t>
  </si>
  <si>
    <t>started working</t>
  </si>
  <si>
    <t>spinal</t>
  </si>
  <si>
    <t>reduced the food intake</t>
  </si>
  <si>
    <t>SIL (HM)</t>
  </si>
  <si>
    <t>Plays band in wedding</t>
  </si>
  <si>
    <t>Quality checkr</t>
  </si>
  <si>
    <t>USG</t>
  </si>
  <si>
    <t>student (brother</t>
  </si>
  <si>
    <t>Cab driver</t>
  </si>
  <si>
    <t>Labourer</t>
  </si>
  <si>
    <t>juices, eggs</t>
  </si>
  <si>
    <t>Helper in shop</t>
  </si>
  <si>
    <t>Rickshaw puller</t>
  </si>
  <si>
    <t>levera</t>
  </si>
  <si>
    <t>dry fruits</t>
  </si>
  <si>
    <t>Teacher</t>
  </si>
  <si>
    <t>Machine operator in cardboard factory</t>
  </si>
  <si>
    <t>Shopkeeper</t>
  </si>
  <si>
    <t>Retired driver</t>
  </si>
  <si>
    <t>MIL (HM)</t>
  </si>
  <si>
    <t>Painter Wall</t>
  </si>
  <si>
    <t>abdomen</t>
  </si>
  <si>
    <t>Barber</t>
  </si>
  <si>
    <t>USG @BK</t>
  </si>
  <si>
    <t>husband (left job)</t>
  </si>
  <si>
    <t>fruits</t>
  </si>
  <si>
    <t>dad (shopkeeper)</t>
  </si>
  <si>
    <t>Peyoon</t>
  </si>
  <si>
    <t>son</t>
  </si>
  <si>
    <t>saved</t>
  </si>
  <si>
    <t>Retired farmer</t>
  </si>
  <si>
    <t>Tailor</t>
  </si>
  <si>
    <t>orbital</t>
  </si>
  <si>
    <t>egs, chicken</t>
  </si>
  <si>
    <t>milk, fruit</t>
  </si>
  <si>
    <t>Retired labourer</t>
  </si>
  <si>
    <t>decreased food</t>
  </si>
  <si>
    <t>Machine repair work</t>
  </si>
  <si>
    <t>BIL</t>
  </si>
  <si>
    <t>Perianal</t>
  </si>
  <si>
    <t>husband (takes gate pass)</t>
  </si>
  <si>
    <t>Purachase for company in filed</t>
  </si>
  <si>
    <t>Product seller</t>
  </si>
  <si>
    <t>papa (400rs/day)</t>
  </si>
  <si>
    <t>company</t>
  </si>
  <si>
    <t>Field worker ..technician</t>
  </si>
  <si>
    <t xml:space="preserve">sol mobile, wife started working </t>
  </si>
  <si>
    <t>Vegetable Vendor</t>
  </si>
  <si>
    <t>fruits, juices</t>
  </si>
  <si>
    <t>i_portien powder</t>
  </si>
  <si>
    <t>i_vitamin tablets</t>
  </si>
  <si>
    <t>i_ironCapsule</t>
  </si>
  <si>
    <t>i_med</t>
  </si>
  <si>
    <t>medname</t>
  </si>
  <si>
    <t>i_foodtravelCost</t>
  </si>
  <si>
    <t>i_invscost</t>
  </si>
  <si>
    <t>i_paperwork</t>
  </si>
  <si>
    <t>i_specialdietCost</t>
  </si>
  <si>
    <t>i_specialdiet</t>
  </si>
  <si>
    <t>i0_ptvisits</t>
  </si>
  <si>
    <t>i1_ctvisit</t>
  </si>
  <si>
    <t>i_totalvisits</t>
  </si>
  <si>
    <t>i0travelcost</t>
  </si>
  <si>
    <t>idirectmedical</t>
  </si>
  <si>
    <t>idirectnonmedical</t>
  </si>
  <si>
    <t>i_directtotal</t>
  </si>
  <si>
    <t>i_indirecttotal</t>
  </si>
  <si>
    <t>i_total</t>
  </si>
  <si>
    <t>i0_indirect</t>
  </si>
  <si>
    <t>i1_indirect</t>
  </si>
  <si>
    <t>i0_timemoney</t>
  </si>
  <si>
    <t>i0_wageperhour</t>
  </si>
  <si>
    <t>ipt_totaltime</t>
  </si>
  <si>
    <t>i0traveltime</t>
  </si>
  <si>
    <t>i0waitingtime</t>
  </si>
  <si>
    <t>i0_timelosduetoillness</t>
  </si>
  <si>
    <t>i0_wageloss</t>
  </si>
  <si>
    <t>i0_leave</t>
  </si>
  <si>
    <t>i0_collegeleave</t>
  </si>
  <si>
    <t>i1_travelcost</t>
  </si>
  <si>
    <t>i_totaltravelcost</t>
  </si>
  <si>
    <t>i1_totaltime</t>
  </si>
  <si>
    <t>i1traveltime</t>
  </si>
  <si>
    <t>i1waitingtime</t>
  </si>
  <si>
    <t>i1_timelossduetoillness</t>
  </si>
  <si>
    <t>i1_wageloss</t>
  </si>
  <si>
    <t>i1leave</t>
  </si>
  <si>
    <t>i1_incomecaregiver</t>
  </si>
  <si>
    <t>i1_timemoney</t>
  </si>
  <si>
    <t xml:space="preserve">2 xray </t>
  </si>
  <si>
    <t>last month</t>
  </si>
  <si>
    <t>foods</t>
  </si>
  <si>
    <t>powder for fever</t>
  </si>
  <si>
    <t>fruits/day</t>
  </si>
  <si>
    <t>sputum</t>
  </si>
  <si>
    <t>milk/day</t>
  </si>
  <si>
    <t>egg+meat</t>
  </si>
  <si>
    <t>chicken, fish weekly</t>
  </si>
  <si>
    <t>blood test</t>
  </si>
  <si>
    <t>doctor</t>
  </si>
  <si>
    <t>investigations</t>
  </si>
  <si>
    <t>saving</t>
  </si>
  <si>
    <t>eggs/day</t>
  </si>
  <si>
    <t>MIL + FIL (HM)</t>
  </si>
  <si>
    <t>injection</t>
  </si>
  <si>
    <t>xay</t>
  </si>
  <si>
    <t>fruits/week</t>
  </si>
  <si>
    <t>juice every day</t>
  </si>
  <si>
    <t>juice</t>
  </si>
  <si>
    <t>2 eggs/day</t>
  </si>
  <si>
    <t>ATT from outside</t>
  </si>
  <si>
    <t>milk from h</t>
  </si>
  <si>
    <t>dad</t>
  </si>
  <si>
    <t>amox</t>
  </si>
  <si>
    <t>milk &amp; fruits</t>
  </si>
  <si>
    <t>friend</t>
  </si>
  <si>
    <t xml:space="preserve">fruits </t>
  </si>
  <si>
    <t>mobile for 3000</t>
  </si>
  <si>
    <t>Tbtypenew</t>
  </si>
  <si>
    <t>wealthindexreverse</t>
  </si>
  <si>
    <t>incoem3ref</t>
  </si>
  <si>
    <t>occunew123</t>
  </si>
  <si>
    <t>agenew30</t>
  </si>
  <si>
    <t>edunew6</t>
  </si>
  <si>
    <t>smokingneverever</t>
  </si>
  <si>
    <t>smokelessnew</t>
  </si>
  <si>
    <t>income2lakh</t>
  </si>
  <si>
    <t>grnd_dirmed</t>
  </si>
  <si>
    <t>gd_directnonmed</t>
  </si>
  <si>
    <t>gdirecttotal</t>
  </si>
  <si>
    <t>g_indirectotal</t>
  </si>
  <si>
    <t>gtotal</t>
  </si>
  <si>
    <t>total_0visits</t>
  </si>
  <si>
    <t>grand_traveltime</t>
  </si>
  <si>
    <t>grabdwaitingtime</t>
  </si>
  <si>
    <t>grandhosptime</t>
  </si>
  <si>
    <t>grand_timeloostoillness</t>
  </si>
  <si>
    <t>total_time(grand)</t>
  </si>
  <si>
    <t>hosp_days</t>
  </si>
  <si>
    <t>hos_yesNo</t>
  </si>
  <si>
    <t>no.workdayloss</t>
  </si>
  <si>
    <t>grand_indirect_output</t>
  </si>
  <si>
    <t>grndtotal_ouput</t>
  </si>
  <si>
    <t>catas_new</t>
  </si>
  <si>
    <t>catas_output</t>
  </si>
  <si>
    <t>indirect</t>
  </si>
  <si>
    <t>totalcost</t>
  </si>
  <si>
    <t>catastrophic%</t>
  </si>
  <si>
    <t>catas</t>
  </si>
  <si>
    <t>incom_INR1lkah</t>
  </si>
  <si>
    <t>directmedical</t>
  </si>
  <si>
    <t>consultcost</t>
  </si>
  <si>
    <t>medandconst</t>
  </si>
  <si>
    <t>hosp</t>
  </si>
  <si>
    <t>investigation</t>
  </si>
  <si>
    <t>directnonmedical</t>
  </si>
  <si>
    <t>nutrition</t>
  </si>
  <si>
    <t>specialdiet</t>
  </si>
  <si>
    <t>foodtravel</t>
  </si>
  <si>
    <t>paperwork</t>
  </si>
  <si>
    <t>travel</t>
  </si>
  <si>
    <t>accomodation</t>
  </si>
  <si>
    <t>total_direct</t>
  </si>
  <si>
    <t>pconsultation</t>
  </si>
  <si>
    <t>mediconsult</t>
  </si>
  <si>
    <t>pdirectnonmedical</t>
  </si>
  <si>
    <t>p_specialdiet</t>
  </si>
  <si>
    <t>p_totaltravelcost</t>
  </si>
  <si>
    <t>c_invscost</t>
  </si>
  <si>
    <t>c_specialdietcost</t>
  </si>
  <si>
    <t>c_foodtravelcost</t>
  </si>
  <si>
    <t>travelcost</t>
  </si>
  <si>
    <t>p_indirect_output</t>
  </si>
  <si>
    <t>post_indirect_output</t>
  </si>
  <si>
    <t>post_totaloutput</t>
  </si>
  <si>
    <t>grandtotal</t>
  </si>
  <si>
    <t>p_totaloutput</t>
  </si>
  <si>
    <t>age45</t>
  </si>
  <si>
    <t>formal0informal1notwork2</t>
  </si>
  <si>
    <t>usdincome</t>
  </si>
  <si>
    <t>usdincom1500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</si>
</sst>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2" fillId="5" borderId="0" xfId="0" applyFont="1" applyFill="1"/>
    <xf numFmtId="0" fontId="0" fillId="5" borderId="0" xfId="0" applyFill="1"/>
    <xf numFmtId="0" fontId="1" fillId="5" borderId="0" xfId="0" applyFont="1" applyFill="1"/>
    <xf numFmtId="3" fontId="0" fillId="0" borderId="0" xfId="0" applyNumberFormat="1"/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0" fontId="1" fillId="8" borderId="0" xfId="0" applyFont="1" applyFill="1"/>
    <xf numFmtId="0" fontId="2" fillId="9" borderId="0" xfId="0" applyFont="1" applyFill="1"/>
    <xf numFmtId="0" fontId="0" fillId="9" borderId="0" xfId="0" applyFill="1"/>
    <xf numFmtId="0" fontId="2" fillId="0" borderId="0" xfId="0" applyFont="1" applyFill="1"/>
    <xf numFmtId="0" fontId="0" fillId="0" borderId="0" xfId="0" applyFill="1"/>
    <xf numFmtId="0" fontId="2" fillId="10" borderId="0" xfId="0" applyFont="1" applyFill="1"/>
    <xf numFmtId="0" fontId="0" fillId="10" borderId="0" xfId="0" applyFill="1"/>
    <xf numFmtId="0" fontId="2" fillId="11" borderId="0" xfId="0" applyFont="1" applyFill="1"/>
    <xf numFmtId="0" fontId="0" fillId="11" borderId="0" xfId="0" applyFill="1"/>
    <xf numFmtId="0" fontId="1" fillId="10" borderId="0" xfId="0" applyFont="1" applyFill="1"/>
    <xf numFmtId="0" fontId="4" fillId="0" borderId="0" xfId="0" applyFont="1"/>
    <xf numFmtId="0" fontId="4" fillId="12" borderId="0" xfId="0" applyFont="1" applyFill="1"/>
    <xf numFmtId="0" fontId="4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0" fontId="3" fillId="12" borderId="0" xfId="0" applyFont="1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3" fillId="18" borderId="0" xfId="0" applyFont="1" applyFill="1"/>
    <xf numFmtId="0" fontId="3" fillId="16" borderId="0" xfId="0" applyFont="1" applyFill="1"/>
    <xf numFmtId="0" fontId="1" fillId="16" borderId="0" xfId="0" applyFont="1" applyFill="1"/>
    <xf numFmtId="0" fontId="1" fillId="18" borderId="0" xfId="0" applyFont="1" applyFill="1"/>
    <xf numFmtId="0" fontId="2" fillId="19" borderId="0" xfId="0" applyFont="1" applyFill="1"/>
    <xf numFmtId="0" fontId="2" fillId="20" borderId="0" xfId="0" applyFont="1" applyFill="1"/>
    <xf numFmtId="14" fontId="0" fillId="0" borderId="0" xfId="0" applyNumberFormat="1"/>
    <xf numFmtId="0" fontId="0" fillId="19" borderId="0" xfId="0" applyFill="1"/>
    <xf numFmtId="0" fontId="0" fillId="20" borderId="0" xfId="0" applyFill="1"/>
    <xf numFmtId="14" fontId="1" fillId="0" borderId="0" xfId="0" applyNumberFormat="1" applyFont="1"/>
    <xf numFmtId="0" fontId="0" fillId="21" borderId="0" xfId="0" applyFill="1"/>
    <xf numFmtId="0" fontId="1" fillId="0" borderId="0" xfId="0" applyFont="1" applyFill="1"/>
    <xf numFmtId="0" fontId="0" fillId="0" borderId="0" xfId="0" applyFont="1"/>
    <xf numFmtId="14" fontId="3" fillId="0" borderId="0" xfId="0" applyNumberFormat="1" applyFont="1"/>
    <xf numFmtId="0" fontId="1" fillId="17" borderId="0" xfId="0" applyFont="1" applyFill="1"/>
    <xf numFmtId="0" fontId="2" fillId="2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tsuniyal/Documents/Thesis/Cost%20of%20TB/final%20data/Final_Thesis%20data_HC%20with%20equity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diagnostic 110"/>
      <sheetName val="post_diagnostic"/>
      <sheetName val="details_104grand_output"/>
      <sheetName val="grand104"/>
      <sheetName val="pre-diagno 104"/>
      <sheetName val="grand"/>
      <sheetName val="continutaion"/>
      <sheetName val="Intensive"/>
      <sheetName val="till intensive"/>
      <sheetName val="graph"/>
      <sheetName val="inr to us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X2">
            <v>0</v>
          </cell>
          <cell r="AA2">
            <v>1</v>
          </cell>
          <cell r="AC2">
            <v>0</v>
          </cell>
          <cell r="AD2">
            <v>0</v>
          </cell>
          <cell r="AF2">
            <v>16</v>
          </cell>
          <cell r="AG2">
            <v>16</v>
          </cell>
          <cell r="AK2">
            <v>20</v>
          </cell>
          <cell r="AL2">
            <v>2052.8530999999998</v>
          </cell>
          <cell r="AM2">
            <v>2072.8530999999998</v>
          </cell>
          <cell r="AN2">
            <v>452.72809999999998</v>
          </cell>
          <cell r="AO2">
            <v>1600.125</v>
          </cell>
          <cell r="AR2">
            <v>10.67</v>
          </cell>
          <cell r="AS2">
            <v>8</v>
          </cell>
          <cell r="AT2">
            <v>2.67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BB2">
            <v>20</v>
          </cell>
          <cell r="BD2">
            <v>8</v>
          </cell>
          <cell r="BE2">
            <v>2.67</v>
          </cell>
          <cell r="BF2">
            <v>32</v>
          </cell>
          <cell r="BG2">
            <v>1200</v>
          </cell>
          <cell r="BH2">
            <v>4</v>
          </cell>
        </row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W3">
            <v>0</v>
          </cell>
          <cell r="X3">
            <v>0</v>
          </cell>
          <cell r="AA3">
            <v>1</v>
          </cell>
          <cell r="AC3">
            <v>0</v>
          </cell>
          <cell r="AD3">
            <v>2000</v>
          </cell>
          <cell r="AF3">
            <v>18</v>
          </cell>
          <cell r="AG3">
            <v>18</v>
          </cell>
          <cell r="AK3">
            <v>2720</v>
          </cell>
          <cell r="AL3">
            <v>40314.135000000002</v>
          </cell>
          <cell r="AM3">
            <v>43034.135000000002</v>
          </cell>
          <cell r="AN3">
            <v>40123.200000000004</v>
          </cell>
          <cell r="AO3">
            <v>190.935</v>
          </cell>
          <cell r="AR3">
            <v>964.5</v>
          </cell>
          <cell r="AS3">
            <v>3</v>
          </cell>
          <cell r="AT3">
            <v>1.5</v>
          </cell>
          <cell r="AU3">
            <v>960</v>
          </cell>
          <cell r="AV3">
            <v>39936</v>
          </cell>
          <cell r="AW3">
            <v>120</v>
          </cell>
          <cell r="AX3">
            <v>0</v>
          </cell>
          <cell r="BB3">
            <v>720</v>
          </cell>
          <cell r="BD3">
            <v>3</v>
          </cell>
          <cell r="BE3">
            <v>1.5</v>
          </cell>
          <cell r="BF3">
            <v>0</v>
          </cell>
          <cell r="BG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W4">
            <v>0</v>
          </cell>
          <cell r="X4">
            <v>0</v>
          </cell>
          <cell r="AA4">
            <v>1</v>
          </cell>
          <cell r="AC4">
            <v>0</v>
          </cell>
          <cell r="AD4">
            <v>0</v>
          </cell>
          <cell r="AF4">
            <v>4</v>
          </cell>
          <cell r="AG4">
            <v>0</v>
          </cell>
          <cell r="AK4">
            <v>160</v>
          </cell>
          <cell r="AL4">
            <v>112.87499999999999</v>
          </cell>
          <cell r="AM4">
            <v>272.875</v>
          </cell>
          <cell r="AN4">
            <v>112.87499999999999</v>
          </cell>
          <cell r="AO4">
            <v>0</v>
          </cell>
          <cell r="AR4">
            <v>3.01</v>
          </cell>
          <cell r="AS4">
            <v>2.67</v>
          </cell>
          <cell r="AT4">
            <v>0.34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BB4">
            <v>160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</row>
        <row r="5">
          <cell r="Q5">
            <v>1350</v>
          </cell>
          <cell r="R5">
            <v>0</v>
          </cell>
          <cell r="S5">
            <v>0</v>
          </cell>
          <cell r="T5">
            <v>0</v>
          </cell>
          <cell r="W5">
            <v>0</v>
          </cell>
          <cell r="X5">
            <v>0</v>
          </cell>
          <cell r="AC5">
            <v>0</v>
          </cell>
          <cell r="AD5">
            <v>0</v>
          </cell>
          <cell r="AF5">
            <v>42</v>
          </cell>
          <cell r="AG5">
            <v>0</v>
          </cell>
          <cell r="AK5">
            <v>1550</v>
          </cell>
          <cell r="AL5">
            <v>500.625</v>
          </cell>
          <cell r="AM5">
            <v>2050.625</v>
          </cell>
          <cell r="AN5">
            <v>500.625</v>
          </cell>
          <cell r="AO5">
            <v>0</v>
          </cell>
          <cell r="AR5">
            <v>8.01</v>
          </cell>
          <cell r="AS5">
            <v>3.67</v>
          </cell>
          <cell r="AT5">
            <v>4.34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BB5">
            <v>200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W6">
            <v>0</v>
          </cell>
          <cell r="X6">
            <v>0</v>
          </cell>
          <cell r="AC6">
            <v>0</v>
          </cell>
          <cell r="AD6">
            <v>6000</v>
          </cell>
          <cell r="AF6">
            <v>14</v>
          </cell>
          <cell r="AG6">
            <v>0</v>
          </cell>
          <cell r="AK6">
            <v>6000</v>
          </cell>
          <cell r="AL6">
            <v>748.37199999999996</v>
          </cell>
          <cell r="AM6">
            <v>6748.3720000000003</v>
          </cell>
          <cell r="AN6">
            <v>748.37199999999996</v>
          </cell>
          <cell r="AO6">
            <v>0</v>
          </cell>
          <cell r="AR6">
            <v>16.34</v>
          </cell>
          <cell r="AS6">
            <v>14</v>
          </cell>
          <cell r="AT6">
            <v>2.34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BB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X7">
            <v>0</v>
          </cell>
          <cell r="AA7">
            <v>1</v>
          </cell>
          <cell r="AC7">
            <v>0</v>
          </cell>
          <cell r="AD7">
            <v>0</v>
          </cell>
          <cell r="AF7">
            <v>102</v>
          </cell>
          <cell r="AG7">
            <v>0</v>
          </cell>
          <cell r="AK7">
            <v>40</v>
          </cell>
          <cell r="AL7">
            <v>49335</v>
          </cell>
          <cell r="AM7">
            <v>49375</v>
          </cell>
          <cell r="AN7">
            <v>49335</v>
          </cell>
          <cell r="AO7">
            <v>0</v>
          </cell>
          <cell r="AR7">
            <v>986.7</v>
          </cell>
          <cell r="AS7">
            <v>17.7</v>
          </cell>
          <cell r="AT7">
            <v>9</v>
          </cell>
          <cell r="AU7">
            <v>960</v>
          </cell>
          <cell r="AV7">
            <v>48000</v>
          </cell>
          <cell r="AW7">
            <v>120</v>
          </cell>
          <cell r="AX7">
            <v>0</v>
          </cell>
          <cell r="BB7">
            <v>40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</row>
        <row r="8">
          <cell r="Q8">
            <v>1800</v>
          </cell>
          <cell r="R8">
            <v>600</v>
          </cell>
          <cell r="S8">
            <v>0</v>
          </cell>
          <cell r="T8">
            <v>0</v>
          </cell>
          <cell r="W8">
            <v>0</v>
          </cell>
          <cell r="X8">
            <v>0</v>
          </cell>
          <cell r="AA8">
            <v>1</v>
          </cell>
          <cell r="AC8">
            <v>0</v>
          </cell>
          <cell r="AD8">
            <v>0</v>
          </cell>
          <cell r="AF8">
            <v>18</v>
          </cell>
          <cell r="AG8">
            <v>0</v>
          </cell>
          <cell r="AK8">
            <v>2760</v>
          </cell>
          <cell r="AL8">
            <v>445.51499999999999</v>
          </cell>
          <cell r="AM8">
            <v>3205.5149999999999</v>
          </cell>
          <cell r="AN8">
            <v>445.51499999999999</v>
          </cell>
          <cell r="AO8">
            <v>0</v>
          </cell>
          <cell r="AR8">
            <v>10.5</v>
          </cell>
          <cell r="AS8">
            <v>9</v>
          </cell>
          <cell r="AT8">
            <v>1.5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BB8">
            <v>360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W9">
            <v>0</v>
          </cell>
          <cell r="X9">
            <v>0</v>
          </cell>
          <cell r="Z9">
            <v>1</v>
          </cell>
          <cell r="AA9">
            <v>1</v>
          </cell>
          <cell r="AC9">
            <v>0</v>
          </cell>
          <cell r="AD9">
            <v>0</v>
          </cell>
          <cell r="AF9">
            <v>18</v>
          </cell>
          <cell r="AG9">
            <v>0</v>
          </cell>
          <cell r="AK9">
            <v>100</v>
          </cell>
          <cell r="AL9">
            <v>255.0043</v>
          </cell>
          <cell r="AM9">
            <v>355.0043</v>
          </cell>
          <cell r="AN9">
            <v>255.0043</v>
          </cell>
          <cell r="AO9">
            <v>0</v>
          </cell>
          <cell r="AR9">
            <v>6.01</v>
          </cell>
          <cell r="AS9">
            <v>3.67</v>
          </cell>
          <cell r="AT9">
            <v>2.34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BB9">
            <v>100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X10">
            <v>0</v>
          </cell>
          <cell r="AA10">
            <v>1</v>
          </cell>
          <cell r="AC10">
            <v>0</v>
          </cell>
          <cell r="AD10">
            <v>0</v>
          </cell>
          <cell r="AF10">
            <v>40</v>
          </cell>
          <cell r="AG10">
            <v>0</v>
          </cell>
          <cell r="AK10">
            <v>0</v>
          </cell>
          <cell r="AL10">
            <v>113.45309999999999</v>
          </cell>
          <cell r="AM10">
            <v>113.45309999999999</v>
          </cell>
          <cell r="AN10">
            <v>113.45309999999999</v>
          </cell>
          <cell r="AO10">
            <v>0</v>
          </cell>
          <cell r="AR10">
            <v>3.407</v>
          </cell>
          <cell r="AS10">
            <v>3.34</v>
          </cell>
          <cell r="AT10">
            <v>6.7000000000000004E-2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BB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0</v>
          </cell>
          <cell r="AC11">
            <v>0</v>
          </cell>
          <cell r="AD11">
            <v>4000</v>
          </cell>
          <cell r="AF11">
            <v>18</v>
          </cell>
          <cell r="AG11">
            <v>18</v>
          </cell>
          <cell r="AK11">
            <v>4480</v>
          </cell>
          <cell r="AL11">
            <v>2882.5437999999999</v>
          </cell>
          <cell r="AM11">
            <v>7362.5437999999995</v>
          </cell>
          <cell r="AN11">
            <v>1216.0437999999999</v>
          </cell>
          <cell r="AO11">
            <v>1666.5</v>
          </cell>
          <cell r="AR11">
            <v>28.66</v>
          </cell>
          <cell r="AS11">
            <v>18</v>
          </cell>
          <cell r="AT11">
            <v>10.66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BB11">
            <v>480</v>
          </cell>
          <cell r="BD11">
            <v>2</v>
          </cell>
          <cell r="BE11">
            <v>8</v>
          </cell>
          <cell r="BF11">
            <v>40</v>
          </cell>
          <cell r="BG11">
            <v>1333.1999999999998</v>
          </cell>
          <cell r="BH11">
            <v>5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450</v>
          </cell>
          <cell r="Z12">
            <v>1</v>
          </cell>
          <cell r="AA12">
            <v>1</v>
          </cell>
          <cell r="AC12">
            <v>0</v>
          </cell>
          <cell r="AD12">
            <v>3000</v>
          </cell>
          <cell r="AF12">
            <v>17</v>
          </cell>
          <cell r="AG12">
            <v>0</v>
          </cell>
          <cell r="AK12">
            <v>3450</v>
          </cell>
          <cell r="AL12">
            <v>674.5992</v>
          </cell>
          <cell r="AM12">
            <v>4124.5991999999997</v>
          </cell>
          <cell r="AN12">
            <v>674.5992</v>
          </cell>
          <cell r="AO12">
            <v>0</v>
          </cell>
          <cell r="AR12">
            <v>20.240000000000002</v>
          </cell>
          <cell r="AS12">
            <v>2.84</v>
          </cell>
          <cell r="AT12">
            <v>1.4</v>
          </cell>
          <cell r="AU12">
            <v>16</v>
          </cell>
          <cell r="AV12">
            <v>0</v>
          </cell>
          <cell r="AW12">
            <v>2</v>
          </cell>
          <cell r="AX12">
            <v>0</v>
          </cell>
          <cell r="BB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Q13">
            <v>0</v>
          </cell>
          <cell r="R13">
            <v>220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  <cell r="AC13">
            <v>0</v>
          </cell>
          <cell r="AD13">
            <v>4000</v>
          </cell>
          <cell r="AF13">
            <v>26</v>
          </cell>
          <cell r="AG13">
            <v>0</v>
          </cell>
          <cell r="AK13">
            <v>4260</v>
          </cell>
          <cell r="AL13">
            <v>381.87</v>
          </cell>
          <cell r="AM13">
            <v>4641.87</v>
          </cell>
          <cell r="AN13">
            <v>381.87</v>
          </cell>
          <cell r="AO13">
            <v>0</v>
          </cell>
          <cell r="AR13">
            <v>9</v>
          </cell>
          <cell r="AS13">
            <v>6</v>
          </cell>
          <cell r="AT13">
            <v>3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BB13">
            <v>40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550</v>
          </cell>
          <cell r="W14">
            <v>0</v>
          </cell>
          <cell r="X14">
            <v>0</v>
          </cell>
          <cell r="AA14">
            <v>1</v>
          </cell>
          <cell r="AC14">
            <v>0</v>
          </cell>
          <cell r="AD14">
            <v>0</v>
          </cell>
          <cell r="AF14">
            <v>5</v>
          </cell>
          <cell r="AG14">
            <v>0</v>
          </cell>
          <cell r="AK14">
            <v>550</v>
          </cell>
          <cell r="AL14">
            <v>43.896000000000001</v>
          </cell>
          <cell r="AM14">
            <v>593.89599999999996</v>
          </cell>
          <cell r="AN14">
            <v>43.896000000000001</v>
          </cell>
          <cell r="AO14">
            <v>0</v>
          </cell>
          <cell r="AR14">
            <v>1.24</v>
          </cell>
          <cell r="AS14">
            <v>0.84</v>
          </cell>
          <cell r="AT14">
            <v>0.4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BB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15">
          <cell r="Q15">
            <v>500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X15">
            <v>0</v>
          </cell>
          <cell r="AC15">
            <v>0</v>
          </cell>
          <cell r="AD15">
            <v>0</v>
          </cell>
          <cell r="AF15">
            <v>16</v>
          </cell>
          <cell r="AG15">
            <v>0</v>
          </cell>
          <cell r="AK15">
            <v>660</v>
          </cell>
          <cell r="AL15">
            <v>452.72809999999998</v>
          </cell>
          <cell r="AM15">
            <v>1112.7281</v>
          </cell>
          <cell r="AN15">
            <v>452.72809999999998</v>
          </cell>
          <cell r="AO15">
            <v>0</v>
          </cell>
          <cell r="AR15">
            <v>10.67</v>
          </cell>
          <cell r="AS15">
            <v>8</v>
          </cell>
          <cell r="AT15">
            <v>2.67</v>
          </cell>
          <cell r="AU15">
            <v>0</v>
          </cell>
          <cell r="AV15">
            <v>0</v>
          </cell>
          <cell r="AW15">
            <v>0</v>
          </cell>
          <cell r="BB15">
            <v>160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AA16">
            <v>1</v>
          </cell>
          <cell r="AC16">
            <v>0</v>
          </cell>
          <cell r="AD16">
            <v>2400</v>
          </cell>
          <cell r="AF16">
            <v>10</v>
          </cell>
          <cell r="AG16">
            <v>0</v>
          </cell>
          <cell r="AK16">
            <v>2520</v>
          </cell>
          <cell r="AL16">
            <v>141.71619999999999</v>
          </cell>
          <cell r="AM16">
            <v>2661.7161999999998</v>
          </cell>
          <cell r="AN16">
            <v>141.71619999999999</v>
          </cell>
          <cell r="AO16">
            <v>0</v>
          </cell>
          <cell r="AR16">
            <v>3.34</v>
          </cell>
          <cell r="AS16">
            <v>1.67</v>
          </cell>
          <cell r="AT16">
            <v>1.67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BB16">
            <v>120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1</v>
          </cell>
          <cell r="AC18">
            <v>0</v>
          </cell>
          <cell r="AD18">
            <v>0</v>
          </cell>
          <cell r="AF18">
            <v>3</v>
          </cell>
          <cell r="AG18">
            <v>0</v>
          </cell>
          <cell r="AK18">
            <v>60</v>
          </cell>
          <cell r="AL18">
            <v>112.11179999999999</v>
          </cell>
          <cell r="AM18">
            <v>172.11179999999999</v>
          </cell>
          <cell r="AN18">
            <v>112.11179999999999</v>
          </cell>
          <cell r="AO18">
            <v>0</v>
          </cell>
          <cell r="AR18">
            <v>3.1669999999999998</v>
          </cell>
          <cell r="AS18">
            <v>1</v>
          </cell>
          <cell r="AT18">
            <v>2.1669999999999998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BB18">
            <v>60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1</v>
          </cell>
          <cell r="AC19">
            <v>0</v>
          </cell>
          <cell r="AD19">
            <v>0</v>
          </cell>
          <cell r="AF19">
            <v>3</v>
          </cell>
          <cell r="AG19">
            <v>0</v>
          </cell>
          <cell r="AK19">
            <v>60</v>
          </cell>
          <cell r="AL19">
            <v>0</v>
          </cell>
          <cell r="AM19">
            <v>60</v>
          </cell>
          <cell r="AN19">
            <v>0</v>
          </cell>
          <cell r="AO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BB19">
            <v>60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1</v>
          </cell>
          <cell r="AC20">
            <v>0</v>
          </cell>
          <cell r="AD20">
            <v>0</v>
          </cell>
          <cell r="AF20">
            <v>14</v>
          </cell>
          <cell r="AG20">
            <v>0</v>
          </cell>
          <cell r="AK20">
            <v>160</v>
          </cell>
          <cell r="AL20">
            <v>1643.18</v>
          </cell>
          <cell r="AM20">
            <v>1803.18</v>
          </cell>
          <cell r="AN20">
            <v>1643.18</v>
          </cell>
          <cell r="AO20">
            <v>0</v>
          </cell>
          <cell r="AR20">
            <v>21.34</v>
          </cell>
          <cell r="AS20">
            <v>4</v>
          </cell>
          <cell r="AT20">
            <v>1.34</v>
          </cell>
          <cell r="AU20">
            <v>16</v>
          </cell>
          <cell r="AV20">
            <v>1232</v>
          </cell>
          <cell r="AW20">
            <v>2</v>
          </cell>
          <cell r="AX20">
            <v>0</v>
          </cell>
          <cell r="BB20">
            <v>160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1</v>
          </cell>
          <cell r="AC21">
            <v>0</v>
          </cell>
          <cell r="AD21">
            <v>3000</v>
          </cell>
          <cell r="AF21">
            <v>18</v>
          </cell>
          <cell r="AG21">
            <v>0</v>
          </cell>
          <cell r="AK21">
            <v>3060</v>
          </cell>
          <cell r="AL21">
            <v>900</v>
          </cell>
          <cell r="AM21">
            <v>3960</v>
          </cell>
          <cell r="AN21">
            <v>900</v>
          </cell>
          <cell r="AO21">
            <v>0</v>
          </cell>
          <cell r="AR21">
            <v>18</v>
          </cell>
          <cell r="AS21">
            <v>3</v>
          </cell>
          <cell r="AT21">
            <v>15</v>
          </cell>
          <cell r="AU21">
            <v>0</v>
          </cell>
          <cell r="AV21">
            <v>0</v>
          </cell>
          <cell r="AW21">
            <v>0</v>
          </cell>
          <cell r="BB21">
            <v>60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1</v>
          </cell>
          <cell r="AC22">
            <v>0</v>
          </cell>
          <cell r="AD22">
            <v>11200</v>
          </cell>
          <cell r="AF22">
            <v>1</v>
          </cell>
          <cell r="AG22">
            <v>8</v>
          </cell>
          <cell r="AK22">
            <v>11210</v>
          </cell>
          <cell r="AL22">
            <v>606.42201000000011</v>
          </cell>
          <cell r="AM22">
            <v>11816.42201</v>
          </cell>
          <cell r="AN22">
            <v>21.51201</v>
          </cell>
          <cell r="AO22">
            <v>584.91000000000008</v>
          </cell>
          <cell r="AR22">
            <v>0.50700000000000001</v>
          </cell>
          <cell r="AS22">
            <v>0.16700000000000001</v>
          </cell>
          <cell r="AT22">
            <v>0.34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BB22">
            <v>10</v>
          </cell>
          <cell r="BD22">
            <v>1.34</v>
          </cell>
          <cell r="BE22">
            <v>0.67</v>
          </cell>
          <cell r="BF22">
            <v>0</v>
          </cell>
          <cell r="BG22">
            <v>0</v>
          </cell>
          <cell r="BH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1</v>
          </cell>
          <cell r="AC23">
            <v>0</v>
          </cell>
          <cell r="AD23">
            <v>3000</v>
          </cell>
          <cell r="AF23">
            <v>24</v>
          </cell>
          <cell r="AG23">
            <v>0</v>
          </cell>
          <cell r="AK23">
            <v>3480</v>
          </cell>
          <cell r="AL23">
            <v>2875</v>
          </cell>
          <cell r="AM23">
            <v>6355</v>
          </cell>
          <cell r="AN23">
            <v>2875</v>
          </cell>
          <cell r="AO23">
            <v>0</v>
          </cell>
          <cell r="AR23">
            <v>92</v>
          </cell>
          <cell r="AS23">
            <v>8</v>
          </cell>
          <cell r="AT23">
            <v>4</v>
          </cell>
          <cell r="AU23">
            <v>80</v>
          </cell>
          <cell r="AV23">
            <v>2500</v>
          </cell>
          <cell r="AW23">
            <v>10</v>
          </cell>
          <cell r="AX23">
            <v>0</v>
          </cell>
          <cell r="BB23">
            <v>480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1</v>
          </cell>
          <cell r="AC24">
            <v>0</v>
          </cell>
          <cell r="AD24">
            <v>0</v>
          </cell>
          <cell r="AF24">
            <v>12</v>
          </cell>
          <cell r="AG24">
            <v>0</v>
          </cell>
          <cell r="AK24">
            <v>120</v>
          </cell>
          <cell r="AL24">
            <v>187.5</v>
          </cell>
          <cell r="AM24">
            <v>307.5</v>
          </cell>
          <cell r="AN24">
            <v>187.5</v>
          </cell>
          <cell r="AO24">
            <v>0</v>
          </cell>
          <cell r="AR24">
            <v>3</v>
          </cell>
          <cell r="AS24">
            <v>1</v>
          </cell>
          <cell r="AT24">
            <v>2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BB24">
            <v>120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AC25">
            <v>0</v>
          </cell>
          <cell r="AD25">
            <v>0</v>
          </cell>
          <cell r="AF25">
            <v>20</v>
          </cell>
          <cell r="AG25">
            <v>20</v>
          </cell>
          <cell r="AK25">
            <v>0</v>
          </cell>
          <cell r="AL25">
            <v>92794.41</v>
          </cell>
          <cell r="AM25">
            <v>92794.41</v>
          </cell>
          <cell r="AN25">
            <v>92794.41</v>
          </cell>
          <cell r="AO25">
            <v>0</v>
          </cell>
          <cell r="AR25">
            <v>2187</v>
          </cell>
          <cell r="AS25">
            <v>20</v>
          </cell>
          <cell r="AT25">
            <v>2167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BB25">
            <v>0</v>
          </cell>
          <cell r="BD25">
            <v>20</v>
          </cell>
          <cell r="BE25">
            <v>2.1669999999999998</v>
          </cell>
          <cell r="BF25">
            <v>0</v>
          </cell>
          <cell r="BG25">
            <v>0</v>
          </cell>
          <cell r="BH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1</v>
          </cell>
          <cell r="AC26">
            <v>0</v>
          </cell>
          <cell r="AD26">
            <v>0</v>
          </cell>
          <cell r="AF26">
            <v>16</v>
          </cell>
          <cell r="AG26">
            <v>0</v>
          </cell>
          <cell r="AK26">
            <v>0</v>
          </cell>
          <cell r="AL26">
            <v>339.86430000000001</v>
          </cell>
          <cell r="AM26">
            <v>339.86430000000001</v>
          </cell>
          <cell r="AN26">
            <v>339.86430000000001</v>
          </cell>
          <cell r="AO26">
            <v>0</v>
          </cell>
          <cell r="AR26">
            <v>8.01</v>
          </cell>
          <cell r="AS26">
            <v>5.34</v>
          </cell>
          <cell r="AT26">
            <v>2.67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BB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1</v>
          </cell>
          <cell r="AC27">
            <v>0</v>
          </cell>
          <cell r="AD27">
            <v>0</v>
          </cell>
          <cell r="AF27">
            <v>10</v>
          </cell>
          <cell r="AG27">
            <v>0</v>
          </cell>
          <cell r="AK27">
            <v>80</v>
          </cell>
          <cell r="AL27">
            <v>1604.75</v>
          </cell>
          <cell r="AM27">
            <v>1684.75</v>
          </cell>
          <cell r="AN27">
            <v>1604.75</v>
          </cell>
          <cell r="AO27">
            <v>0</v>
          </cell>
          <cell r="AR27">
            <v>9.17</v>
          </cell>
          <cell r="AS27">
            <v>7.5</v>
          </cell>
          <cell r="AT27">
            <v>1.67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BB27">
            <v>80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Q28">
            <v>1800</v>
          </cell>
          <cell r="R28">
            <v>1200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1</v>
          </cell>
          <cell r="AC28">
            <v>0</v>
          </cell>
          <cell r="AD28">
            <v>0</v>
          </cell>
          <cell r="AF28">
            <v>11</v>
          </cell>
          <cell r="AG28">
            <v>11</v>
          </cell>
          <cell r="AK28">
            <v>3020</v>
          </cell>
          <cell r="AL28">
            <v>418.04140999999993</v>
          </cell>
          <cell r="AM28">
            <v>3438.0414099999998</v>
          </cell>
          <cell r="AN28">
            <v>134.50309999999999</v>
          </cell>
          <cell r="AO28">
            <v>283.53830999999997</v>
          </cell>
          <cell r="AR28">
            <v>3.17</v>
          </cell>
          <cell r="AS28">
            <v>2.34</v>
          </cell>
          <cell r="AT28">
            <v>0.83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BB28">
            <v>20</v>
          </cell>
          <cell r="BD28">
            <v>0.34</v>
          </cell>
          <cell r="BE28">
            <v>0.16700000000000001</v>
          </cell>
          <cell r="BF28">
            <v>8</v>
          </cell>
          <cell r="BG28">
            <v>266.64</v>
          </cell>
          <cell r="BH28">
            <v>1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AC29">
            <v>0</v>
          </cell>
          <cell r="AD29">
            <v>0</v>
          </cell>
          <cell r="AF29">
            <v>18</v>
          </cell>
          <cell r="AG29">
            <v>0</v>
          </cell>
          <cell r="AK29">
            <v>0</v>
          </cell>
          <cell r="AL29">
            <v>445.51499999999999</v>
          </cell>
          <cell r="AM29">
            <v>445.51499999999999</v>
          </cell>
          <cell r="AN29">
            <v>445.51499999999999</v>
          </cell>
          <cell r="AO29">
            <v>0</v>
          </cell>
          <cell r="AR29">
            <v>10.5</v>
          </cell>
          <cell r="AS29">
            <v>6</v>
          </cell>
          <cell r="AT29">
            <v>4.5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</row>
        <row r="30">
          <cell r="Q30">
            <v>1750</v>
          </cell>
          <cell r="R30">
            <v>5400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1</v>
          </cell>
          <cell r="AC30">
            <v>0</v>
          </cell>
          <cell r="AD30">
            <v>0</v>
          </cell>
          <cell r="AF30">
            <v>10</v>
          </cell>
          <cell r="AG30">
            <v>0</v>
          </cell>
          <cell r="AK30">
            <v>7650</v>
          </cell>
          <cell r="AL30">
            <v>18787.5</v>
          </cell>
          <cell r="AM30">
            <v>26437.5</v>
          </cell>
          <cell r="AN30">
            <v>18787.5</v>
          </cell>
          <cell r="AO30">
            <v>0</v>
          </cell>
          <cell r="AR30">
            <v>501</v>
          </cell>
          <cell r="AS30">
            <v>20</v>
          </cell>
          <cell r="AT30">
            <v>1</v>
          </cell>
          <cell r="AU30">
            <v>480</v>
          </cell>
          <cell r="AV30">
            <v>18000</v>
          </cell>
          <cell r="AW30">
            <v>60</v>
          </cell>
          <cell r="BB30">
            <v>500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1</v>
          </cell>
          <cell r="AC31">
            <v>0</v>
          </cell>
          <cell r="AD31">
            <v>0</v>
          </cell>
          <cell r="AF31">
            <v>16</v>
          </cell>
          <cell r="AG31">
            <v>0</v>
          </cell>
          <cell r="AK31">
            <v>0</v>
          </cell>
          <cell r="AL31">
            <v>20456.95</v>
          </cell>
          <cell r="AM31">
            <v>20456.95</v>
          </cell>
          <cell r="AN31">
            <v>20456.95</v>
          </cell>
          <cell r="AO31">
            <v>0</v>
          </cell>
          <cell r="AR31">
            <v>962.68</v>
          </cell>
          <cell r="AS31">
            <v>1.34</v>
          </cell>
          <cell r="AT31">
            <v>1.34</v>
          </cell>
          <cell r="AU31">
            <v>960</v>
          </cell>
          <cell r="AV31">
            <v>20400</v>
          </cell>
          <cell r="AW31">
            <v>120</v>
          </cell>
          <cell r="AX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1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K32">
            <v>0</v>
          </cell>
          <cell r="AL32">
            <v>220.636</v>
          </cell>
          <cell r="AM32">
            <v>220.636</v>
          </cell>
          <cell r="AN32">
            <v>0</v>
          </cell>
          <cell r="AO32">
            <v>220.636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BB32">
            <v>0</v>
          </cell>
          <cell r="BD32">
            <v>2.6</v>
          </cell>
          <cell r="BE32">
            <v>2.6</v>
          </cell>
          <cell r="BF32">
            <v>0</v>
          </cell>
          <cell r="BG32">
            <v>0</v>
          </cell>
          <cell r="BH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1</v>
          </cell>
          <cell r="AC33">
            <v>0</v>
          </cell>
          <cell r="AD33">
            <v>0</v>
          </cell>
          <cell r="AF33">
            <v>12</v>
          </cell>
          <cell r="AG33">
            <v>12</v>
          </cell>
          <cell r="AK33">
            <v>0</v>
          </cell>
          <cell r="AL33">
            <v>37576</v>
          </cell>
          <cell r="AM33">
            <v>37576</v>
          </cell>
          <cell r="AN33">
            <v>37576</v>
          </cell>
          <cell r="AO33">
            <v>0</v>
          </cell>
          <cell r="AR33">
            <v>488</v>
          </cell>
          <cell r="AS33">
            <v>6</v>
          </cell>
          <cell r="AT33">
            <v>2</v>
          </cell>
          <cell r="AU33">
            <v>480</v>
          </cell>
          <cell r="AV33">
            <v>36960</v>
          </cell>
          <cell r="AW33">
            <v>60</v>
          </cell>
          <cell r="AX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1</v>
          </cell>
          <cell r="AC34">
            <v>0</v>
          </cell>
          <cell r="AD34">
            <v>0</v>
          </cell>
          <cell r="AF34">
            <v>16</v>
          </cell>
          <cell r="AG34">
            <v>0</v>
          </cell>
          <cell r="AK34">
            <v>0</v>
          </cell>
          <cell r="AL34">
            <v>792.16810000000009</v>
          </cell>
          <cell r="AM34">
            <v>792.16810000000009</v>
          </cell>
          <cell r="AN34">
            <v>792.16810000000009</v>
          </cell>
          <cell r="AO34">
            <v>0</v>
          </cell>
          <cell r="AR34">
            <v>18.670000000000002</v>
          </cell>
          <cell r="AS34">
            <v>16</v>
          </cell>
          <cell r="AT34">
            <v>2.67</v>
          </cell>
          <cell r="AU34">
            <v>0</v>
          </cell>
          <cell r="AV34">
            <v>0</v>
          </cell>
          <cell r="AW34">
            <v>0</v>
          </cell>
          <cell r="AX34">
            <v>180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1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K35">
            <v>180</v>
          </cell>
          <cell r="AL35">
            <v>4391.5050000000001</v>
          </cell>
          <cell r="AM35">
            <v>4571.5050000000001</v>
          </cell>
          <cell r="AN35">
            <v>0</v>
          </cell>
          <cell r="AO35">
            <v>4391.5050000000001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BB35">
            <v>180</v>
          </cell>
          <cell r="BD35">
            <v>6</v>
          </cell>
          <cell r="BE35">
            <v>1.5</v>
          </cell>
          <cell r="BF35">
            <v>96</v>
          </cell>
          <cell r="BG35">
            <v>4073.2799999999997</v>
          </cell>
          <cell r="BH35">
            <v>12</v>
          </cell>
        </row>
        <row r="36">
          <cell r="Q36">
            <v>2200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Z36"/>
          <cell r="AA36"/>
          <cell r="AC36">
            <v>0</v>
          </cell>
          <cell r="AD36">
            <v>0</v>
          </cell>
          <cell r="AF36">
            <v>42</v>
          </cell>
          <cell r="AG36">
            <v>42</v>
          </cell>
          <cell r="AK36">
            <v>2200</v>
          </cell>
          <cell r="AL36">
            <v>1485.05</v>
          </cell>
          <cell r="AM36">
            <v>3685.05</v>
          </cell>
          <cell r="AN36">
            <v>742.52499999999998</v>
          </cell>
          <cell r="AO36">
            <v>742.52499999999998</v>
          </cell>
          <cell r="AR36">
            <v>17.5</v>
          </cell>
          <cell r="AS36">
            <v>14</v>
          </cell>
          <cell r="AT36">
            <v>3.5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BB36">
            <v>0</v>
          </cell>
          <cell r="BD36">
            <v>14</v>
          </cell>
          <cell r="BE36">
            <v>3.5</v>
          </cell>
          <cell r="BF36">
            <v>0</v>
          </cell>
          <cell r="BG36">
            <v>0</v>
          </cell>
          <cell r="BH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AC37">
            <v>0</v>
          </cell>
          <cell r="AD37">
            <v>0</v>
          </cell>
          <cell r="AF37">
            <v>5</v>
          </cell>
          <cell r="AG37">
            <v>5</v>
          </cell>
          <cell r="AK37">
            <v>0</v>
          </cell>
          <cell r="AL37">
            <v>121.47199999999999</v>
          </cell>
          <cell r="AM37">
            <v>121.47199999999999</v>
          </cell>
          <cell r="AN37">
            <v>121.47199999999999</v>
          </cell>
          <cell r="AO37">
            <v>0</v>
          </cell>
          <cell r="AR37">
            <v>2.92</v>
          </cell>
          <cell r="AS37">
            <v>2.5</v>
          </cell>
          <cell r="AT37">
            <v>0.42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BB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C38">
            <v>0</v>
          </cell>
          <cell r="AD38">
            <v>0</v>
          </cell>
          <cell r="AF38">
            <v>18</v>
          </cell>
          <cell r="AG38">
            <v>0</v>
          </cell>
          <cell r="AK38">
            <v>180</v>
          </cell>
          <cell r="AL38">
            <v>269.00619999999998</v>
          </cell>
          <cell r="AM38">
            <v>449.00619999999998</v>
          </cell>
          <cell r="AN38">
            <v>269.00619999999998</v>
          </cell>
          <cell r="AO38">
            <v>0</v>
          </cell>
          <cell r="AR38">
            <v>6.34</v>
          </cell>
          <cell r="AS38">
            <v>3</v>
          </cell>
          <cell r="AT38">
            <v>3.34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BB38">
            <v>180</v>
          </cell>
          <cell r="BD38">
            <v>3</v>
          </cell>
          <cell r="BE38">
            <v>3.34</v>
          </cell>
          <cell r="BF38">
            <v>0</v>
          </cell>
          <cell r="BG38">
            <v>0</v>
          </cell>
          <cell r="BH38">
            <v>0</v>
          </cell>
        </row>
        <row r="39">
          <cell r="Q39">
            <v>1300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1</v>
          </cell>
          <cell r="AC39">
            <v>0</v>
          </cell>
          <cell r="AD39">
            <v>2000</v>
          </cell>
          <cell r="AF39">
            <v>16</v>
          </cell>
          <cell r="AG39">
            <v>0</v>
          </cell>
          <cell r="AK39">
            <v>3620</v>
          </cell>
          <cell r="AL39">
            <v>944.11800000000005</v>
          </cell>
          <cell r="AM39">
            <v>4564.1180000000004</v>
          </cell>
          <cell r="AN39">
            <v>944.11800000000005</v>
          </cell>
          <cell r="AO39">
            <v>0</v>
          </cell>
          <cell r="AR39">
            <v>26.67</v>
          </cell>
          <cell r="AS39">
            <v>24</v>
          </cell>
          <cell r="AT39">
            <v>2.67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BB39">
            <v>320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1</v>
          </cell>
          <cell r="AC40">
            <v>0</v>
          </cell>
          <cell r="AD40">
            <v>0</v>
          </cell>
          <cell r="AF40">
            <v>2</v>
          </cell>
          <cell r="AG40">
            <v>16</v>
          </cell>
          <cell r="AK40">
            <v>180</v>
          </cell>
          <cell r="AL40">
            <v>368.29239999999999</v>
          </cell>
          <cell r="AM40">
            <v>548.29240000000004</v>
          </cell>
          <cell r="AN40">
            <v>99.286199999999994</v>
          </cell>
          <cell r="AO40">
            <v>269.00619999999998</v>
          </cell>
          <cell r="AR40">
            <v>2.34</v>
          </cell>
          <cell r="AS40">
            <v>0.34</v>
          </cell>
          <cell r="AT40">
            <v>2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BB40">
            <v>180</v>
          </cell>
          <cell r="BD40">
            <v>3</v>
          </cell>
          <cell r="BE40">
            <v>3.34</v>
          </cell>
          <cell r="BF40">
            <v>0</v>
          </cell>
          <cell r="BG40">
            <v>0</v>
          </cell>
          <cell r="BH40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AC42">
            <v>0</v>
          </cell>
          <cell r="AD42">
            <v>4000</v>
          </cell>
          <cell r="AF42">
            <v>18</v>
          </cell>
          <cell r="AG42">
            <v>0</v>
          </cell>
          <cell r="AK42">
            <v>4360</v>
          </cell>
          <cell r="AL42">
            <v>445.51499999999999</v>
          </cell>
          <cell r="AM42">
            <v>4805.5150000000003</v>
          </cell>
          <cell r="AN42">
            <v>445.51499999999999</v>
          </cell>
          <cell r="AO42">
            <v>0</v>
          </cell>
          <cell r="AR42">
            <v>10.5</v>
          </cell>
          <cell r="AS42">
            <v>9</v>
          </cell>
          <cell r="AT42">
            <v>1.5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BB42">
            <v>360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AA43">
            <v>1</v>
          </cell>
          <cell r="AC43">
            <v>0</v>
          </cell>
          <cell r="AD43">
            <v>0</v>
          </cell>
          <cell r="AF43">
            <v>0</v>
          </cell>
          <cell r="AG43">
            <v>16</v>
          </cell>
          <cell r="AK43">
            <v>0</v>
          </cell>
          <cell r="AL43">
            <v>170.14429999999999</v>
          </cell>
          <cell r="AM43">
            <v>170.14429999999999</v>
          </cell>
          <cell r="AN43">
            <v>0</v>
          </cell>
          <cell r="AO43">
            <v>170.14429999999999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BB43">
            <v>0</v>
          </cell>
          <cell r="BD43">
            <v>2.67</v>
          </cell>
          <cell r="BE43">
            <v>1.34</v>
          </cell>
          <cell r="BF43">
            <v>0</v>
          </cell>
          <cell r="BG43">
            <v>0</v>
          </cell>
          <cell r="BH43">
            <v>0</v>
          </cell>
        </row>
        <row r="44">
          <cell r="Q44">
            <v>0</v>
          </cell>
          <cell r="R44">
            <v>0</v>
          </cell>
          <cell r="T44">
            <v>0</v>
          </cell>
          <cell r="W44">
            <v>0</v>
          </cell>
          <cell r="X44">
            <v>0</v>
          </cell>
          <cell r="AA44">
            <v>1</v>
          </cell>
          <cell r="AC44">
            <v>0</v>
          </cell>
          <cell r="AD44">
            <v>3000</v>
          </cell>
          <cell r="AF44">
            <v>8</v>
          </cell>
          <cell r="AG44">
            <v>0</v>
          </cell>
          <cell r="AK44">
            <v>3800</v>
          </cell>
          <cell r="AL44">
            <v>198.1481</v>
          </cell>
          <cell r="AM44">
            <v>3998.1480999999999</v>
          </cell>
          <cell r="AN44">
            <v>198.1481</v>
          </cell>
          <cell r="AO44">
            <v>0</v>
          </cell>
          <cell r="AR44">
            <v>4.67</v>
          </cell>
          <cell r="AS44">
            <v>4</v>
          </cell>
          <cell r="AT44">
            <v>0.67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BB44">
            <v>800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1</v>
          </cell>
          <cell r="AC45">
            <v>0</v>
          </cell>
          <cell r="AD45">
            <v>0</v>
          </cell>
          <cell r="AF45">
            <v>14</v>
          </cell>
          <cell r="AG45">
            <v>0</v>
          </cell>
          <cell r="AK45">
            <v>40</v>
          </cell>
          <cell r="AL45">
            <v>255.0043</v>
          </cell>
          <cell r="AM45">
            <v>295.0043</v>
          </cell>
          <cell r="AN45">
            <v>255.0043</v>
          </cell>
          <cell r="AO45">
            <v>0</v>
          </cell>
          <cell r="AR45">
            <v>6.01</v>
          </cell>
          <cell r="AS45">
            <v>3.67</v>
          </cell>
          <cell r="AT45">
            <v>2.34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BB45">
            <v>40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1</v>
          </cell>
          <cell r="AC46">
            <v>0</v>
          </cell>
          <cell r="AD46">
            <v>0</v>
          </cell>
          <cell r="AF46">
            <v>42</v>
          </cell>
          <cell r="AG46">
            <v>0</v>
          </cell>
          <cell r="AK46">
            <v>40</v>
          </cell>
          <cell r="AL46">
            <v>460.55399999999997</v>
          </cell>
          <cell r="AM46">
            <v>500.55399999999997</v>
          </cell>
          <cell r="AN46">
            <v>460.55399999999997</v>
          </cell>
          <cell r="AO46">
            <v>0</v>
          </cell>
          <cell r="AR46">
            <v>13.01</v>
          </cell>
          <cell r="AS46">
            <v>7.67</v>
          </cell>
          <cell r="AT46">
            <v>5.34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BB46">
            <v>40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C47">
            <v>0</v>
          </cell>
          <cell r="AD47">
            <v>8000</v>
          </cell>
          <cell r="AF47">
            <v>34</v>
          </cell>
          <cell r="AG47">
            <v>0</v>
          </cell>
          <cell r="AK47">
            <v>8000</v>
          </cell>
          <cell r="AL47">
            <v>753.5</v>
          </cell>
          <cell r="AM47">
            <v>8753.5</v>
          </cell>
          <cell r="AN47">
            <v>753.5</v>
          </cell>
          <cell r="AO47">
            <v>0</v>
          </cell>
          <cell r="AR47">
            <v>15.07</v>
          </cell>
          <cell r="AS47">
            <v>11.4</v>
          </cell>
          <cell r="AT47">
            <v>3.67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800</v>
          </cell>
          <cell r="Z48">
            <v>1</v>
          </cell>
          <cell r="AA48">
            <v>1</v>
          </cell>
          <cell r="AC48">
            <v>0</v>
          </cell>
          <cell r="AD48">
            <v>3000</v>
          </cell>
          <cell r="AF48">
            <v>10</v>
          </cell>
          <cell r="AG48">
            <v>10</v>
          </cell>
          <cell r="AK48">
            <v>3900</v>
          </cell>
          <cell r="AL48">
            <v>30612.7912</v>
          </cell>
          <cell r="AM48">
            <v>34512.7912</v>
          </cell>
          <cell r="AN48">
            <v>30365</v>
          </cell>
          <cell r="AO48">
            <v>247.7912</v>
          </cell>
          <cell r="AR48">
            <v>485.84</v>
          </cell>
          <cell r="AS48">
            <v>3.67</v>
          </cell>
          <cell r="AT48">
            <v>2.17</v>
          </cell>
          <cell r="AU48">
            <v>480</v>
          </cell>
          <cell r="AV48">
            <v>30000</v>
          </cell>
          <cell r="AW48">
            <v>60</v>
          </cell>
          <cell r="AX48">
            <v>0</v>
          </cell>
          <cell r="BB48">
            <v>100</v>
          </cell>
          <cell r="BD48">
            <v>3.67</v>
          </cell>
          <cell r="BE48">
            <v>2.17</v>
          </cell>
          <cell r="BF48">
            <v>0</v>
          </cell>
          <cell r="BG48">
            <v>0</v>
          </cell>
          <cell r="BH48">
            <v>0</v>
          </cell>
        </row>
        <row r="49">
          <cell r="Q49">
            <v>500</v>
          </cell>
          <cell r="R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C49">
            <v>0</v>
          </cell>
          <cell r="AD49">
            <v>3000</v>
          </cell>
          <cell r="AF49">
            <v>18</v>
          </cell>
          <cell r="AG49">
            <v>18</v>
          </cell>
          <cell r="AK49">
            <v>3680</v>
          </cell>
          <cell r="AL49">
            <v>5944.37</v>
          </cell>
          <cell r="AM49">
            <v>9624.369999999999</v>
          </cell>
          <cell r="AN49">
            <v>381.87</v>
          </cell>
          <cell r="AO49">
            <v>5562.5</v>
          </cell>
          <cell r="AR49">
            <v>9</v>
          </cell>
          <cell r="AS49">
            <v>6</v>
          </cell>
          <cell r="AT49">
            <v>3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BB49">
            <v>180</v>
          </cell>
          <cell r="BD49">
            <v>6</v>
          </cell>
          <cell r="BE49">
            <v>3</v>
          </cell>
          <cell r="BF49">
            <v>80</v>
          </cell>
          <cell r="BG49">
            <v>5000</v>
          </cell>
          <cell r="BH49">
            <v>10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1</v>
          </cell>
          <cell r="AC50">
            <v>0</v>
          </cell>
          <cell r="AD50">
            <v>0</v>
          </cell>
          <cell r="AF50">
            <v>14</v>
          </cell>
          <cell r="AG50">
            <v>0</v>
          </cell>
          <cell r="AK50">
            <v>0</v>
          </cell>
          <cell r="AL50">
            <v>281.6875</v>
          </cell>
          <cell r="AM50">
            <v>281.6875</v>
          </cell>
          <cell r="AN50">
            <v>281.6875</v>
          </cell>
          <cell r="AO50">
            <v>0</v>
          </cell>
          <cell r="AR50">
            <v>4.5069999999999997</v>
          </cell>
          <cell r="AS50">
            <v>2.34</v>
          </cell>
          <cell r="AT50">
            <v>2.1669999999999998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BB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1</v>
          </cell>
          <cell r="AC52">
            <v>0</v>
          </cell>
          <cell r="AD52">
            <v>8000</v>
          </cell>
          <cell r="AF52">
            <v>18</v>
          </cell>
          <cell r="AG52">
            <v>0</v>
          </cell>
          <cell r="AK52">
            <v>8180</v>
          </cell>
          <cell r="AL52">
            <v>383.5</v>
          </cell>
          <cell r="AM52">
            <v>8563.5</v>
          </cell>
          <cell r="AN52">
            <v>383.5</v>
          </cell>
          <cell r="AO52">
            <v>0</v>
          </cell>
          <cell r="AR52">
            <v>7.67</v>
          </cell>
          <cell r="AS52">
            <v>4.67</v>
          </cell>
          <cell r="AT52">
            <v>3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BB52">
            <v>180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</row>
        <row r="53">
          <cell r="Q53">
            <v>1200</v>
          </cell>
          <cell r="R53">
            <v>1440</v>
          </cell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1</v>
          </cell>
          <cell r="AC53">
            <v>0</v>
          </cell>
          <cell r="AD53">
            <v>1200</v>
          </cell>
          <cell r="AF53">
            <v>18</v>
          </cell>
          <cell r="AG53">
            <v>0</v>
          </cell>
          <cell r="AK53">
            <v>3920</v>
          </cell>
          <cell r="AL53">
            <v>258.5</v>
          </cell>
          <cell r="AM53">
            <v>4178.5</v>
          </cell>
          <cell r="AN53">
            <v>258.5</v>
          </cell>
          <cell r="AO53">
            <v>0</v>
          </cell>
          <cell r="AR53">
            <v>10.34</v>
          </cell>
          <cell r="AS53">
            <v>7.34</v>
          </cell>
          <cell r="AT53">
            <v>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BB53">
            <v>80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2500</v>
          </cell>
          <cell r="W54">
            <v>0</v>
          </cell>
          <cell r="X54">
            <v>0</v>
          </cell>
          <cell r="Z54"/>
          <cell r="AA54">
            <v>1</v>
          </cell>
          <cell r="AC54">
            <v>0</v>
          </cell>
          <cell r="AD54">
            <v>4000</v>
          </cell>
          <cell r="AF54">
            <v>4</v>
          </cell>
          <cell r="AG54">
            <v>4</v>
          </cell>
          <cell r="AK54">
            <v>6540</v>
          </cell>
          <cell r="AL54">
            <v>32244.04966666667</v>
          </cell>
          <cell r="AM54">
            <v>38784.049666666673</v>
          </cell>
          <cell r="AN54">
            <v>32033.666666666668</v>
          </cell>
          <cell r="AO54">
            <v>210.38300000000001</v>
          </cell>
          <cell r="AR54">
            <v>961.01</v>
          </cell>
          <cell r="AS54">
            <v>0.67</v>
          </cell>
          <cell r="AT54">
            <v>0.34</v>
          </cell>
          <cell r="AU54">
            <v>960</v>
          </cell>
          <cell r="AV54">
            <v>32000.000000000004</v>
          </cell>
          <cell r="AW54">
            <v>120</v>
          </cell>
          <cell r="AX54">
            <v>0</v>
          </cell>
          <cell r="BB54">
            <v>40</v>
          </cell>
          <cell r="BD54">
            <v>0.67</v>
          </cell>
          <cell r="BE54">
            <v>0.34</v>
          </cell>
          <cell r="BF54">
            <v>0</v>
          </cell>
          <cell r="BG54">
            <v>5</v>
          </cell>
          <cell r="BH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W55">
            <v>0</v>
          </cell>
          <cell r="X55">
            <v>250</v>
          </cell>
          <cell r="Z55">
            <v>1</v>
          </cell>
          <cell r="AA55">
            <v>1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K55">
            <v>270</v>
          </cell>
          <cell r="AL55">
            <v>0</v>
          </cell>
          <cell r="AM55">
            <v>270</v>
          </cell>
          <cell r="AN55">
            <v>0</v>
          </cell>
          <cell r="AO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BB55">
            <v>20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1</v>
          </cell>
          <cell r="AC56">
            <v>0</v>
          </cell>
          <cell r="AD56">
            <v>0</v>
          </cell>
          <cell r="AF56">
            <v>2</v>
          </cell>
          <cell r="AG56">
            <v>0</v>
          </cell>
          <cell r="AK56">
            <v>140</v>
          </cell>
          <cell r="AL56">
            <v>150</v>
          </cell>
          <cell r="AM56">
            <v>290</v>
          </cell>
          <cell r="AN56">
            <v>150</v>
          </cell>
          <cell r="AO56">
            <v>0</v>
          </cell>
          <cell r="AR56">
            <v>6</v>
          </cell>
          <cell r="AS56">
            <v>4</v>
          </cell>
          <cell r="AT56">
            <v>2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BB56">
            <v>140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1</v>
          </cell>
          <cell r="AC57">
            <v>0</v>
          </cell>
          <cell r="AD57">
            <v>0</v>
          </cell>
          <cell r="AF57">
            <v>6</v>
          </cell>
          <cell r="AG57">
            <v>0</v>
          </cell>
          <cell r="AK57">
            <v>40</v>
          </cell>
          <cell r="AL57">
            <v>102.375</v>
          </cell>
          <cell r="AM57">
            <v>142.375</v>
          </cell>
          <cell r="AN57">
            <v>102.375</v>
          </cell>
          <cell r="AO57">
            <v>0</v>
          </cell>
          <cell r="AR57">
            <v>2.34</v>
          </cell>
          <cell r="AS57">
            <v>1.34</v>
          </cell>
          <cell r="AT57">
            <v>1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BB57">
            <v>40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1</v>
          </cell>
          <cell r="AC58">
            <v>0</v>
          </cell>
          <cell r="AD58">
            <v>0</v>
          </cell>
          <cell r="AF58">
            <v>14</v>
          </cell>
          <cell r="AG58">
            <v>0</v>
          </cell>
          <cell r="AK58">
            <v>40</v>
          </cell>
          <cell r="AL58">
            <v>28911.5625</v>
          </cell>
          <cell r="AM58">
            <v>28951.5625</v>
          </cell>
          <cell r="AN58">
            <v>28911.5625</v>
          </cell>
          <cell r="AO58">
            <v>0</v>
          </cell>
          <cell r="AR58">
            <v>925.17</v>
          </cell>
          <cell r="AS58">
            <v>4</v>
          </cell>
          <cell r="AT58">
            <v>1.17</v>
          </cell>
          <cell r="AU58">
            <v>920</v>
          </cell>
          <cell r="AV58">
            <v>28750</v>
          </cell>
          <cell r="AW58">
            <v>115</v>
          </cell>
          <cell r="AX58">
            <v>0</v>
          </cell>
          <cell r="BB58">
            <v>40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1</v>
          </cell>
          <cell r="AC59">
            <v>0</v>
          </cell>
          <cell r="AD59">
            <v>0</v>
          </cell>
          <cell r="AF59">
            <v>2</v>
          </cell>
          <cell r="AG59">
            <v>0</v>
          </cell>
          <cell r="AK59">
            <v>0</v>
          </cell>
          <cell r="AL59">
            <v>135.4375</v>
          </cell>
          <cell r="AM59">
            <v>135.4375</v>
          </cell>
          <cell r="AN59">
            <v>135.4375</v>
          </cell>
          <cell r="AO59">
            <v>0</v>
          </cell>
          <cell r="AR59">
            <v>2.1669999999999998</v>
          </cell>
          <cell r="AS59">
            <v>2</v>
          </cell>
          <cell r="AT59">
            <v>0.16700000000000001</v>
          </cell>
          <cell r="AU59">
            <v>0</v>
          </cell>
          <cell r="AV59">
            <v>0</v>
          </cell>
          <cell r="AW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1</v>
          </cell>
          <cell r="AC60">
            <v>0</v>
          </cell>
          <cell r="AD60">
            <v>0</v>
          </cell>
          <cell r="AF60">
            <v>10</v>
          </cell>
          <cell r="AG60">
            <v>0</v>
          </cell>
          <cell r="AK60">
            <v>240</v>
          </cell>
          <cell r="AL60">
            <v>42860.5625</v>
          </cell>
          <cell r="AM60">
            <v>43100.5625</v>
          </cell>
          <cell r="AN60">
            <v>42860.5625</v>
          </cell>
          <cell r="AO60">
            <v>0</v>
          </cell>
          <cell r="AR60">
            <v>979.67</v>
          </cell>
          <cell r="AS60">
            <v>18</v>
          </cell>
          <cell r="AT60">
            <v>1.67</v>
          </cell>
          <cell r="AU60">
            <v>960</v>
          </cell>
          <cell r="AV60">
            <v>42000</v>
          </cell>
          <cell r="AW60">
            <v>120</v>
          </cell>
          <cell r="AX60">
            <v>0</v>
          </cell>
          <cell r="BB60">
            <v>240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1</v>
          </cell>
          <cell r="AC61">
            <v>0</v>
          </cell>
          <cell r="AD61">
            <v>0</v>
          </cell>
          <cell r="AF61">
            <v>4</v>
          </cell>
          <cell r="AG61">
            <v>4</v>
          </cell>
          <cell r="AK61">
            <v>100</v>
          </cell>
          <cell r="AL61">
            <v>498.77050999999994</v>
          </cell>
          <cell r="AM61">
            <v>598.77050999999994</v>
          </cell>
          <cell r="AN61">
            <v>219.23580999999999</v>
          </cell>
          <cell r="AO61">
            <v>279.53469999999999</v>
          </cell>
          <cell r="AR61">
            <v>5.1669999999999998</v>
          </cell>
          <cell r="AS61">
            <v>4</v>
          </cell>
          <cell r="AT61">
            <v>1.167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BB61">
            <v>100</v>
          </cell>
          <cell r="BD61">
            <v>4</v>
          </cell>
          <cell r="BE61">
            <v>1.167</v>
          </cell>
          <cell r="BF61">
            <v>0</v>
          </cell>
          <cell r="BG61">
            <v>0</v>
          </cell>
          <cell r="BH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1</v>
          </cell>
          <cell r="AC62">
            <v>0</v>
          </cell>
          <cell r="AD62">
            <v>0</v>
          </cell>
          <cell r="AF62">
            <v>6</v>
          </cell>
          <cell r="AG62">
            <v>0</v>
          </cell>
          <cell r="AK62">
            <v>40</v>
          </cell>
          <cell r="AL62">
            <v>99.286199999999994</v>
          </cell>
          <cell r="AM62">
            <v>139.28620000000001</v>
          </cell>
          <cell r="AN62">
            <v>99.286199999999994</v>
          </cell>
          <cell r="AO62">
            <v>0</v>
          </cell>
          <cell r="AR62">
            <v>2.34</v>
          </cell>
          <cell r="AS62">
            <v>2.17</v>
          </cell>
          <cell r="AT62">
            <v>0.17</v>
          </cell>
          <cell r="AU62">
            <v>0</v>
          </cell>
          <cell r="AV62">
            <v>0</v>
          </cell>
          <cell r="AW62">
            <v>0</v>
          </cell>
          <cell r="BB62">
            <v>40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AC63">
            <v>0</v>
          </cell>
          <cell r="AD63">
            <v>0</v>
          </cell>
          <cell r="AF63">
            <v>4</v>
          </cell>
          <cell r="AG63">
            <v>0</v>
          </cell>
          <cell r="AK63">
            <v>0</v>
          </cell>
          <cell r="AL63">
            <v>170.14429999999999</v>
          </cell>
          <cell r="AM63">
            <v>170.14429999999999</v>
          </cell>
          <cell r="AN63">
            <v>170.14429999999999</v>
          </cell>
          <cell r="AO63">
            <v>0</v>
          </cell>
          <cell r="AR63">
            <v>4.01</v>
          </cell>
          <cell r="AS63">
            <v>0.67</v>
          </cell>
          <cell r="AT63">
            <v>3.34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BB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</row>
        <row r="65">
          <cell r="Q65">
            <v>2000</v>
          </cell>
          <cell r="R65">
            <v>800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1</v>
          </cell>
          <cell r="AC65">
            <v>0</v>
          </cell>
          <cell r="AD65">
            <v>0</v>
          </cell>
          <cell r="AF65">
            <v>14</v>
          </cell>
          <cell r="AG65">
            <v>0</v>
          </cell>
          <cell r="AK65">
            <v>2940</v>
          </cell>
          <cell r="AL65">
            <v>160.73749999999998</v>
          </cell>
          <cell r="AM65">
            <v>3100.7375000000002</v>
          </cell>
          <cell r="AN65">
            <v>160.73749999999998</v>
          </cell>
          <cell r="AO65">
            <v>0</v>
          </cell>
          <cell r="AR65">
            <v>3.5069999999999997</v>
          </cell>
          <cell r="AS65">
            <v>2.34</v>
          </cell>
          <cell r="AT65">
            <v>1.167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BB65">
            <v>140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1</v>
          </cell>
          <cell r="AC66">
            <v>0</v>
          </cell>
          <cell r="AD66">
            <v>0</v>
          </cell>
          <cell r="AF66">
            <v>2</v>
          </cell>
          <cell r="AG66">
            <v>0</v>
          </cell>
          <cell r="AK66">
            <v>40</v>
          </cell>
          <cell r="AL66">
            <v>1072.9375</v>
          </cell>
          <cell r="AM66">
            <v>1112.9375</v>
          </cell>
          <cell r="AN66">
            <v>1072.9375</v>
          </cell>
          <cell r="AO66">
            <v>0</v>
          </cell>
          <cell r="AR66">
            <v>17.167000000000002</v>
          </cell>
          <cell r="AS66">
            <v>1</v>
          </cell>
          <cell r="AT66">
            <v>0.16700000000000001</v>
          </cell>
          <cell r="AU66">
            <v>16</v>
          </cell>
          <cell r="AV66">
            <v>1000</v>
          </cell>
          <cell r="AW66">
            <v>2</v>
          </cell>
          <cell r="AX66">
            <v>0</v>
          </cell>
          <cell r="BB66">
            <v>40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1</v>
          </cell>
          <cell r="AC67">
            <v>0</v>
          </cell>
          <cell r="AD67">
            <v>0</v>
          </cell>
          <cell r="AF67">
            <v>2</v>
          </cell>
          <cell r="AG67">
            <v>0</v>
          </cell>
          <cell r="AK67">
            <v>30</v>
          </cell>
          <cell r="AL67">
            <v>92.073099999999997</v>
          </cell>
          <cell r="AM67">
            <v>122.0731</v>
          </cell>
          <cell r="AN67">
            <v>92.073099999999997</v>
          </cell>
          <cell r="AO67">
            <v>0</v>
          </cell>
          <cell r="AR67">
            <v>2.17</v>
          </cell>
          <cell r="AS67">
            <v>2</v>
          </cell>
          <cell r="AT67">
            <v>0.17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BB67">
            <v>30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W68">
            <v>0</v>
          </cell>
          <cell r="X68">
            <v>0</v>
          </cell>
          <cell r="AA68">
            <v>1</v>
          </cell>
          <cell r="AC68">
            <v>0</v>
          </cell>
          <cell r="AD68">
            <v>0</v>
          </cell>
          <cell r="AF68">
            <v>2</v>
          </cell>
          <cell r="AG68">
            <v>0</v>
          </cell>
          <cell r="AK68">
            <v>40</v>
          </cell>
          <cell r="AL68">
            <v>49.515810000000002</v>
          </cell>
          <cell r="AM68">
            <v>89.515810000000002</v>
          </cell>
          <cell r="AN68">
            <v>49.515810000000002</v>
          </cell>
          <cell r="AO68">
            <v>0</v>
          </cell>
          <cell r="AR68">
            <v>1.167</v>
          </cell>
          <cell r="AS68">
            <v>1</v>
          </cell>
          <cell r="AT68">
            <v>0.16700000000000001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BB68">
            <v>40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1</v>
          </cell>
          <cell r="AC69">
            <v>0</v>
          </cell>
          <cell r="AD69">
            <v>0</v>
          </cell>
          <cell r="AF69">
            <v>7</v>
          </cell>
          <cell r="AG69">
            <v>0</v>
          </cell>
          <cell r="AK69">
            <v>280</v>
          </cell>
          <cell r="AL69">
            <v>531.25</v>
          </cell>
          <cell r="AM69">
            <v>811.25</v>
          </cell>
          <cell r="AN69">
            <v>531.25</v>
          </cell>
          <cell r="AO69">
            <v>0</v>
          </cell>
          <cell r="AR69">
            <v>17</v>
          </cell>
          <cell r="AS69">
            <v>14</v>
          </cell>
          <cell r="AT69">
            <v>3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BB69">
            <v>280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W70">
            <v>0</v>
          </cell>
          <cell r="X70">
            <v>0</v>
          </cell>
          <cell r="Z70">
            <v>1</v>
          </cell>
          <cell r="AA70">
            <v>1</v>
          </cell>
          <cell r="AC70">
            <v>0</v>
          </cell>
          <cell r="AD70">
            <v>3200</v>
          </cell>
          <cell r="AF70">
            <v>4</v>
          </cell>
          <cell r="AG70">
            <v>4</v>
          </cell>
          <cell r="AK70">
            <v>3320</v>
          </cell>
          <cell r="AL70">
            <v>480.12819999999999</v>
          </cell>
          <cell r="AM70">
            <v>3800.1282000000001</v>
          </cell>
          <cell r="AN70">
            <v>269.00619999999998</v>
          </cell>
          <cell r="AO70">
            <v>211.12199999999999</v>
          </cell>
          <cell r="AR70">
            <v>6.34</v>
          </cell>
          <cell r="AS70">
            <v>5</v>
          </cell>
          <cell r="AT70">
            <v>1.34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BB70">
            <v>120</v>
          </cell>
          <cell r="BD70">
            <v>5</v>
          </cell>
          <cell r="BE70">
            <v>1.34</v>
          </cell>
          <cell r="BF70">
            <v>0</v>
          </cell>
          <cell r="BG70">
            <v>0</v>
          </cell>
          <cell r="BH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C71">
            <v>0</v>
          </cell>
          <cell r="AD71">
            <v>2000</v>
          </cell>
          <cell r="AF71">
            <v>2</v>
          </cell>
          <cell r="AG71">
            <v>2</v>
          </cell>
          <cell r="AK71">
            <v>2040</v>
          </cell>
          <cell r="AL71">
            <v>210.90930000000003</v>
          </cell>
          <cell r="AM71">
            <v>2250.9093000000003</v>
          </cell>
          <cell r="AN71">
            <v>85.284300000000016</v>
          </cell>
          <cell r="AO71">
            <v>125.62500000000001</v>
          </cell>
          <cell r="AR71">
            <v>2.0100000000000002</v>
          </cell>
          <cell r="AS71">
            <v>1.34</v>
          </cell>
          <cell r="AT71">
            <v>0.67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BB71">
            <v>40</v>
          </cell>
          <cell r="BD71">
            <v>1.34</v>
          </cell>
          <cell r="BE71">
            <v>0.67</v>
          </cell>
          <cell r="BF71">
            <v>0</v>
          </cell>
          <cell r="BG71">
            <v>0</v>
          </cell>
          <cell r="BH71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AC73">
            <v>0</v>
          </cell>
          <cell r="AD73">
            <v>0</v>
          </cell>
          <cell r="AF73">
            <v>4</v>
          </cell>
          <cell r="AG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C74">
            <v>0</v>
          </cell>
          <cell r="AD74">
            <v>0</v>
          </cell>
          <cell r="AF74">
            <v>12</v>
          </cell>
          <cell r="AG74">
            <v>0</v>
          </cell>
          <cell r="AK74">
            <v>0</v>
          </cell>
          <cell r="AL74">
            <v>375</v>
          </cell>
          <cell r="AM74">
            <v>375</v>
          </cell>
          <cell r="AN74">
            <v>375</v>
          </cell>
          <cell r="AO74">
            <v>0</v>
          </cell>
          <cell r="AR74">
            <v>10</v>
          </cell>
          <cell r="AS74">
            <v>8</v>
          </cell>
          <cell r="AT74">
            <v>2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BB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C76">
            <v>0</v>
          </cell>
          <cell r="AD76">
            <v>0</v>
          </cell>
          <cell r="AF76">
            <v>18</v>
          </cell>
          <cell r="AG76">
            <v>0</v>
          </cell>
          <cell r="AK76">
            <v>20</v>
          </cell>
          <cell r="AL76">
            <v>900</v>
          </cell>
          <cell r="AM76">
            <v>920</v>
          </cell>
          <cell r="AN76">
            <v>900</v>
          </cell>
          <cell r="AO76">
            <v>0</v>
          </cell>
          <cell r="AR76">
            <v>18</v>
          </cell>
          <cell r="AS76">
            <v>1</v>
          </cell>
          <cell r="AT76">
            <v>1</v>
          </cell>
          <cell r="AU76">
            <v>16</v>
          </cell>
          <cell r="AV76">
            <v>800</v>
          </cell>
          <cell r="AW76">
            <v>2</v>
          </cell>
          <cell r="AX76">
            <v>0</v>
          </cell>
          <cell r="BB76">
            <v>20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AC77">
            <v>0</v>
          </cell>
          <cell r="AD77">
            <v>0</v>
          </cell>
          <cell r="AF77">
            <v>1</v>
          </cell>
          <cell r="AG77">
            <v>1</v>
          </cell>
          <cell r="AK77">
            <v>10</v>
          </cell>
          <cell r="AL77">
            <v>1438.5411199999999</v>
          </cell>
          <cell r="AM77">
            <v>1448.5411199999999</v>
          </cell>
          <cell r="AN77">
            <v>35.513910000000003</v>
          </cell>
          <cell r="AO77">
            <v>1403.02721</v>
          </cell>
          <cell r="AR77">
            <v>0.83700000000000008</v>
          </cell>
          <cell r="AS77">
            <v>0.67</v>
          </cell>
          <cell r="AT77">
            <v>0.16700000000000001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BB77">
            <v>10</v>
          </cell>
          <cell r="BD77">
            <v>0.67</v>
          </cell>
          <cell r="BE77">
            <v>0.16700000000000001</v>
          </cell>
          <cell r="BF77">
            <v>16</v>
          </cell>
          <cell r="BG77">
            <v>1333.28</v>
          </cell>
          <cell r="BH77">
            <v>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X78">
            <v>0</v>
          </cell>
          <cell r="AC78">
            <v>0</v>
          </cell>
          <cell r="AD78">
            <v>0</v>
          </cell>
          <cell r="AF78">
            <v>2</v>
          </cell>
          <cell r="AG78">
            <v>0</v>
          </cell>
          <cell r="AK78">
            <v>60</v>
          </cell>
          <cell r="AL78">
            <v>37.675000000000004</v>
          </cell>
          <cell r="AM78">
            <v>97.675000000000011</v>
          </cell>
          <cell r="AN78">
            <v>37.675000000000004</v>
          </cell>
          <cell r="AO78">
            <v>0</v>
          </cell>
          <cell r="AR78">
            <v>1.5070000000000001</v>
          </cell>
          <cell r="AS78">
            <v>1.34</v>
          </cell>
          <cell r="AT78">
            <v>0.16700000000000001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BB78">
            <v>60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1</v>
          </cell>
          <cell r="AC79">
            <v>0</v>
          </cell>
          <cell r="AD79">
            <v>0</v>
          </cell>
          <cell r="AF79">
            <v>2</v>
          </cell>
          <cell r="AG79">
            <v>0</v>
          </cell>
          <cell r="AK79">
            <v>40</v>
          </cell>
          <cell r="AL79">
            <v>47.458333333333336</v>
          </cell>
          <cell r="AM79">
            <v>87.458333333333343</v>
          </cell>
          <cell r="AN79">
            <v>47.458333333333336</v>
          </cell>
          <cell r="AO79">
            <v>0</v>
          </cell>
          <cell r="AR79">
            <v>1.34</v>
          </cell>
          <cell r="AS79">
            <v>1</v>
          </cell>
          <cell r="AT79">
            <v>0.34</v>
          </cell>
          <cell r="AU79">
            <v>0</v>
          </cell>
          <cell r="AV79">
            <v>0</v>
          </cell>
          <cell r="AW79"/>
          <cell r="AX79">
            <v>0</v>
          </cell>
          <cell r="BB79">
            <v>40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AC80">
            <v>0</v>
          </cell>
          <cell r="AD80">
            <v>0</v>
          </cell>
          <cell r="AF80">
            <v>6</v>
          </cell>
          <cell r="AG80">
            <v>0</v>
          </cell>
          <cell r="AK80">
            <v>480</v>
          </cell>
          <cell r="AL80">
            <v>121.875</v>
          </cell>
          <cell r="AM80">
            <v>601.875</v>
          </cell>
          <cell r="AN80">
            <v>121.875</v>
          </cell>
          <cell r="AO80">
            <v>0</v>
          </cell>
          <cell r="AR80">
            <v>4.5</v>
          </cell>
          <cell r="AS80">
            <v>4</v>
          </cell>
          <cell r="AT80">
            <v>0.5</v>
          </cell>
          <cell r="AU80">
            <v>0</v>
          </cell>
          <cell r="AV80">
            <v>0</v>
          </cell>
          <cell r="BB80">
            <v>480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Q81">
            <v>6600</v>
          </cell>
          <cell r="R81">
            <v>0</v>
          </cell>
          <cell r="S81">
            <v>0</v>
          </cell>
          <cell r="T81">
            <v>0</v>
          </cell>
          <cell r="W81">
            <v>0</v>
          </cell>
          <cell r="X81">
            <v>0</v>
          </cell>
          <cell r="AC81">
            <v>0</v>
          </cell>
          <cell r="AD81">
            <v>8000</v>
          </cell>
          <cell r="AF81">
            <v>10</v>
          </cell>
          <cell r="AG81">
            <v>0</v>
          </cell>
          <cell r="AK81">
            <v>14720</v>
          </cell>
          <cell r="AL81">
            <v>325.43810000000002</v>
          </cell>
          <cell r="AM81">
            <v>15045.438099999999</v>
          </cell>
          <cell r="AN81">
            <v>325.43810000000002</v>
          </cell>
          <cell r="AO81">
            <v>0</v>
          </cell>
          <cell r="AR81">
            <v>7.67</v>
          </cell>
          <cell r="AS81">
            <v>6</v>
          </cell>
          <cell r="AT81">
            <v>1.67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BB81">
            <v>120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W82">
            <v>0</v>
          </cell>
          <cell r="X82">
            <v>0</v>
          </cell>
          <cell r="AC82">
            <v>0</v>
          </cell>
          <cell r="AD82">
            <v>8000</v>
          </cell>
          <cell r="AF82">
            <v>0</v>
          </cell>
          <cell r="AG82">
            <v>6</v>
          </cell>
          <cell r="AK82">
            <v>8000</v>
          </cell>
          <cell r="AL82">
            <v>106.075</v>
          </cell>
          <cell r="AM82">
            <v>8106.0749999999998</v>
          </cell>
          <cell r="AN82">
            <v>0</v>
          </cell>
          <cell r="AO82">
            <v>106.075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BB82">
            <v>0</v>
          </cell>
          <cell r="BD82">
            <v>2</v>
          </cell>
          <cell r="BE82">
            <v>0.5</v>
          </cell>
          <cell r="BF82">
            <v>0</v>
          </cell>
          <cell r="BG82">
            <v>0</v>
          </cell>
          <cell r="BH82">
            <v>0</v>
          </cell>
        </row>
        <row r="83">
          <cell r="Q83">
            <v>550</v>
          </cell>
          <cell r="R83">
            <v>0</v>
          </cell>
          <cell r="S83">
            <v>0</v>
          </cell>
          <cell r="T83">
            <v>0</v>
          </cell>
          <cell r="W83">
            <v>0</v>
          </cell>
          <cell r="X83">
            <v>0</v>
          </cell>
          <cell r="AC83">
            <v>0</v>
          </cell>
          <cell r="AD83">
            <v>0</v>
          </cell>
          <cell r="AF83">
            <v>7</v>
          </cell>
          <cell r="AG83">
            <v>0</v>
          </cell>
          <cell r="AK83">
            <v>630</v>
          </cell>
          <cell r="AL83">
            <v>484.12630000000001</v>
          </cell>
          <cell r="AM83">
            <v>1114.1262999999999</v>
          </cell>
          <cell r="AN83">
            <v>484.12630000000001</v>
          </cell>
          <cell r="AO83">
            <v>0</v>
          </cell>
          <cell r="AR83">
            <v>11.41</v>
          </cell>
          <cell r="AS83">
            <v>9</v>
          </cell>
          <cell r="AT83">
            <v>2.41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BB83">
            <v>80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0</v>
          </cell>
          <cell r="X84">
            <v>0</v>
          </cell>
          <cell r="AC84">
            <v>0</v>
          </cell>
          <cell r="AD84">
            <v>0</v>
          </cell>
          <cell r="AF84">
            <v>2</v>
          </cell>
          <cell r="AG84">
            <v>0</v>
          </cell>
          <cell r="AK84">
            <v>0</v>
          </cell>
          <cell r="AL84">
            <v>48167</v>
          </cell>
          <cell r="AM84">
            <v>48167</v>
          </cell>
          <cell r="AN84">
            <v>48167</v>
          </cell>
          <cell r="AO84">
            <v>0</v>
          </cell>
          <cell r="AR84">
            <v>963.34</v>
          </cell>
          <cell r="AS84">
            <v>3</v>
          </cell>
          <cell r="AT84">
            <v>0.34</v>
          </cell>
          <cell r="AU84">
            <v>960</v>
          </cell>
          <cell r="AV84">
            <v>48000</v>
          </cell>
          <cell r="AW84">
            <v>120</v>
          </cell>
          <cell r="AX84">
            <v>0</v>
          </cell>
          <cell r="BB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W85">
            <v>0</v>
          </cell>
          <cell r="X85">
            <v>0</v>
          </cell>
          <cell r="AC85">
            <v>0</v>
          </cell>
          <cell r="AD85">
            <v>0</v>
          </cell>
          <cell r="AF85">
            <v>4</v>
          </cell>
          <cell r="AG85">
            <v>0</v>
          </cell>
          <cell r="AK85">
            <v>40</v>
          </cell>
          <cell r="AL85">
            <v>112.00000000000001</v>
          </cell>
          <cell r="AM85">
            <v>152</v>
          </cell>
          <cell r="AN85">
            <v>112.00000000000001</v>
          </cell>
          <cell r="AO85">
            <v>0</v>
          </cell>
          <cell r="AR85">
            <v>1.6800000000000002</v>
          </cell>
          <cell r="AS85">
            <v>1.34</v>
          </cell>
          <cell r="AT85">
            <v>0.34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BB85">
            <v>40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Q86">
            <v>0</v>
          </cell>
          <cell r="R86">
            <v>1600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AC86">
            <v>0</v>
          </cell>
          <cell r="AD86">
            <v>0</v>
          </cell>
          <cell r="AF86">
            <v>5</v>
          </cell>
          <cell r="AG86">
            <v>5</v>
          </cell>
          <cell r="AK86">
            <v>2850</v>
          </cell>
          <cell r="AL86">
            <v>1378.9749999999999</v>
          </cell>
          <cell r="AM86">
            <v>4228.9750000000004</v>
          </cell>
          <cell r="AN86">
            <v>1308.1169</v>
          </cell>
          <cell r="AO86">
            <v>70.858099999999993</v>
          </cell>
          <cell r="AR86">
            <v>30.83</v>
          </cell>
          <cell r="AS86">
            <v>30</v>
          </cell>
          <cell r="AT86">
            <v>0.83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BB86">
            <v>1250</v>
          </cell>
          <cell r="BD86">
            <v>0.84</v>
          </cell>
          <cell r="BE86">
            <v>0.83</v>
          </cell>
          <cell r="BF86">
            <v>0</v>
          </cell>
          <cell r="BG86">
            <v>0</v>
          </cell>
          <cell r="BH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  <cell r="X87">
            <v>0</v>
          </cell>
          <cell r="Z87"/>
          <cell r="AA87"/>
          <cell r="AC87">
            <v>0</v>
          </cell>
          <cell r="AD87">
            <v>0</v>
          </cell>
          <cell r="AF87">
            <v>6</v>
          </cell>
          <cell r="AG87">
            <v>6</v>
          </cell>
          <cell r="AK87">
            <v>240</v>
          </cell>
          <cell r="AL87">
            <v>430.33573333333334</v>
          </cell>
          <cell r="AM87">
            <v>670.33573333333334</v>
          </cell>
          <cell r="AN87">
            <v>189.33333333333334</v>
          </cell>
          <cell r="AO87">
            <v>241.00239999999999</v>
          </cell>
          <cell r="AR87">
            <v>5.68</v>
          </cell>
          <cell r="AS87">
            <v>3.34</v>
          </cell>
          <cell r="AT87">
            <v>2.34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BB87">
            <v>240</v>
          </cell>
          <cell r="BD87">
            <v>3.34</v>
          </cell>
          <cell r="BE87">
            <v>2.34</v>
          </cell>
          <cell r="BF87">
            <v>0</v>
          </cell>
          <cell r="BG87">
            <v>0</v>
          </cell>
          <cell r="BH87"/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W88">
            <v>0</v>
          </cell>
          <cell r="X88">
            <v>0</v>
          </cell>
          <cell r="AC88">
            <v>0</v>
          </cell>
          <cell r="AD88">
            <v>0</v>
          </cell>
          <cell r="AF88">
            <v>16</v>
          </cell>
          <cell r="AG88">
            <v>0</v>
          </cell>
          <cell r="AK88">
            <v>0</v>
          </cell>
          <cell r="AL88">
            <v>142.02083333333331</v>
          </cell>
          <cell r="AM88">
            <v>142.02083333333331</v>
          </cell>
          <cell r="AN88">
            <v>142.02083333333331</v>
          </cell>
          <cell r="AO88">
            <v>0</v>
          </cell>
          <cell r="AR88">
            <v>4.01</v>
          </cell>
          <cell r="AS88">
            <v>2.67</v>
          </cell>
          <cell r="AT88">
            <v>1.34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BB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W89">
            <v>0</v>
          </cell>
          <cell r="X89">
            <v>0</v>
          </cell>
          <cell r="AC89">
            <v>0</v>
          </cell>
          <cell r="AD89">
            <v>0</v>
          </cell>
          <cell r="AF89">
            <v>16</v>
          </cell>
          <cell r="AG89">
            <v>0</v>
          </cell>
          <cell r="AK89">
            <v>0</v>
          </cell>
          <cell r="AL89">
            <v>283.43239999999997</v>
          </cell>
          <cell r="AM89">
            <v>283.43239999999997</v>
          </cell>
          <cell r="AN89">
            <v>283.43239999999997</v>
          </cell>
          <cell r="AO89">
            <v>0</v>
          </cell>
          <cell r="AR89">
            <v>6.68</v>
          </cell>
          <cell r="AS89">
            <v>5.34</v>
          </cell>
          <cell r="AT89">
            <v>1.34</v>
          </cell>
          <cell r="AU89">
            <v>0</v>
          </cell>
          <cell r="AV89">
            <v>0</v>
          </cell>
          <cell r="AW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AC90">
            <v>0</v>
          </cell>
          <cell r="AD90">
            <v>0</v>
          </cell>
          <cell r="AF90">
            <v>2</v>
          </cell>
          <cell r="AG90">
            <v>0</v>
          </cell>
          <cell r="AK90">
            <v>40</v>
          </cell>
          <cell r="AL90">
            <v>49.515810000000002</v>
          </cell>
          <cell r="AM90">
            <v>89.515810000000002</v>
          </cell>
          <cell r="AN90">
            <v>49.515810000000002</v>
          </cell>
          <cell r="AO90">
            <v>0</v>
          </cell>
          <cell r="AR90">
            <v>1.167</v>
          </cell>
          <cell r="AS90">
            <v>1</v>
          </cell>
          <cell r="AT90">
            <v>0.16700000000000001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BB90">
            <v>40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AC91">
            <v>0</v>
          </cell>
          <cell r="AD91">
            <v>0</v>
          </cell>
          <cell r="AF91">
            <v>16</v>
          </cell>
          <cell r="AG91">
            <v>0</v>
          </cell>
          <cell r="AK91">
            <v>160</v>
          </cell>
          <cell r="AL91">
            <v>583.75</v>
          </cell>
          <cell r="AM91">
            <v>743.75</v>
          </cell>
          <cell r="AN91">
            <v>583.75</v>
          </cell>
          <cell r="AO91">
            <v>0</v>
          </cell>
          <cell r="AR91">
            <v>9.34</v>
          </cell>
          <cell r="AS91">
            <v>8</v>
          </cell>
          <cell r="AT91">
            <v>1.34</v>
          </cell>
          <cell r="AU91">
            <v>0</v>
          </cell>
          <cell r="AV91">
            <v>0</v>
          </cell>
          <cell r="AW91">
            <v>0</v>
          </cell>
          <cell r="BB91">
            <v>160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</row>
        <row r="92">
          <cell r="Q92">
            <v>350</v>
          </cell>
          <cell r="R92">
            <v>0</v>
          </cell>
          <cell r="S92">
            <v>0</v>
          </cell>
          <cell r="T92">
            <v>0</v>
          </cell>
          <cell r="W92">
            <v>0</v>
          </cell>
          <cell r="X92">
            <v>0</v>
          </cell>
          <cell r="AC92">
            <v>0</v>
          </cell>
          <cell r="AD92">
            <v>2000</v>
          </cell>
          <cell r="AF92">
            <v>110</v>
          </cell>
          <cell r="AG92">
            <v>0</v>
          </cell>
          <cell r="AK92">
            <v>2350</v>
          </cell>
          <cell r="AL92">
            <v>1100.5</v>
          </cell>
          <cell r="AM92">
            <v>3450.5</v>
          </cell>
          <cell r="AN92">
            <v>1100.5</v>
          </cell>
          <cell r="AO92">
            <v>0</v>
          </cell>
          <cell r="AR92">
            <v>22.009999999999998</v>
          </cell>
          <cell r="AS92">
            <v>18.34</v>
          </cell>
          <cell r="AT92">
            <v>3.67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BB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AC93">
            <v>0</v>
          </cell>
          <cell r="AD93">
            <v>0</v>
          </cell>
          <cell r="AF93">
            <v>4</v>
          </cell>
          <cell r="AG93">
            <v>4</v>
          </cell>
          <cell r="AK93">
            <v>40</v>
          </cell>
          <cell r="AL93">
            <v>142.56480000000002</v>
          </cell>
          <cell r="AM93">
            <v>182.56480000000002</v>
          </cell>
          <cell r="AN93">
            <v>71.28240000000001</v>
          </cell>
          <cell r="AO93">
            <v>71.28240000000001</v>
          </cell>
          <cell r="AR93">
            <v>1.6800000000000002</v>
          </cell>
          <cell r="AS93">
            <v>1.34</v>
          </cell>
          <cell r="AT93">
            <v>0.34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BB93">
            <v>40</v>
          </cell>
          <cell r="BD93">
            <v>1.34</v>
          </cell>
          <cell r="BE93">
            <v>0.34</v>
          </cell>
          <cell r="BF93">
            <v>0</v>
          </cell>
          <cell r="BG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AC94">
            <v>0</v>
          </cell>
          <cell r="AD94">
            <v>0</v>
          </cell>
          <cell r="AF94">
            <v>18</v>
          </cell>
          <cell r="AG94">
            <v>0</v>
          </cell>
          <cell r="AK94">
            <v>20</v>
          </cell>
          <cell r="AL94">
            <v>244.02083333333331</v>
          </cell>
          <cell r="AM94">
            <v>264.02083333333331</v>
          </cell>
          <cell r="AN94">
            <v>244.02083333333331</v>
          </cell>
          <cell r="AO94">
            <v>0</v>
          </cell>
          <cell r="AR94">
            <v>9.01</v>
          </cell>
          <cell r="AS94">
            <v>7.34</v>
          </cell>
          <cell r="AT94">
            <v>1.67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BB94">
            <v>20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W95">
            <v>0</v>
          </cell>
          <cell r="X95">
            <v>0</v>
          </cell>
          <cell r="AC95">
            <v>0</v>
          </cell>
          <cell r="AD95">
            <v>2000</v>
          </cell>
          <cell r="AF95">
            <v>8</v>
          </cell>
          <cell r="AG95">
            <v>8</v>
          </cell>
          <cell r="AK95">
            <v>3280</v>
          </cell>
          <cell r="AL95">
            <v>6341.2519000000002</v>
          </cell>
          <cell r="AM95">
            <v>9621.2518999999993</v>
          </cell>
          <cell r="AN95">
            <v>1074.7519</v>
          </cell>
          <cell r="AO95">
            <v>5266.5</v>
          </cell>
          <cell r="AR95">
            <v>25.33</v>
          </cell>
          <cell r="AS95">
            <v>19</v>
          </cell>
          <cell r="AT95">
            <v>6.33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BB95">
            <v>1280</v>
          </cell>
          <cell r="BD95">
            <v>19</v>
          </cell>
          <cell r="BE95">
            <v>6.33</v>
          </cell>
          <cell r="BF95">
            <v>80</v>
          </cell>
          <cell r="BG95">
            <v>4000</v>
          </cell>
          <cell r="BH95">
            <v>10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AC96">
            <v>0</v>
          </cell>
          <cell r="AD96">
            <v>0</v>
          </cell>
          <cell r="AF96">
            <v>4</v>
          </cell>
          <cell r="AG96">
            <v>0</v>
          </cell>
          <cell r="AK96">
            <v>40</v>
          </cell>
          <cell r="AL96">
            <v>71.28240000000001</v>
          </cell>
          <cell r="AM96">
            <v>111.28240000000001</v>
          </cell>
          <cell r="AN96">
            <v>71.28240000000001</v>
          </cell>
          <cell r="AO96">
            <v>0</v>
          </cell>
          <cell r="AR96">
            <v>1.6800000000000002</v>
          </cell>
          <cell r="AS96">
            <v>1.34</v>
          </cell>
          <cell r="AT96">
            <v>0.34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BB96">
            <v>40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C97">
            <v>0</v>
          </cell>
          <cell r="AD97">
            <v>0</v>
          </cell>
          <cell r="AF97">
            <v>16</v>
          </cell>
          <cell r="AG97">
            <v>0</v>
          </cell>
          <cell r="AK97">
            <v>320</v>
          </cell>
          <cell r="AL97">
            <v>389.16666666666663</v>
          </cell>
          <cell r="AM97">
            <v>709.16666666666663</v>
          </cell>
          <cell r="AN97">
            <v>389.16666666666663</v>
          </cell>
          <cell r="AO97">
            <v>0</v>
          </cell>
          <cell r="AR97">
            <v>9.34</v>
          </cell>
          <cell r="AS97">
            <v>8</v>
          </cell>
          <cell r="AT97">
            <v>1.34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BB97">
            <v>320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W98">
            <v>0</v>
          </cell>
          <cell r="X98">
            <v>0</v>
          </cell>
          <cell r="AC98">
            <v>0</v>
          </cell>
          <cell r="AD98">
            <v>0</v>
          </cell>
          <cell r="AF98">
            <v>16</v>
          </cell>
          <cell r="AG98">
            <v>0</v>
          </cell>
          <cell r="AK98">
            <v>160</v>
          </cell>
          <cell r="AL98">
            <v>334</v>
          </cell>
          <cell r="AM98">
            <v>494</v>
          </cell>
          <cell r="AN98">
            <v>334</v>
          </cell>
          <cell r="AO98">
            <v>0</v>
          </cell>
          <cell r="AR98">
            <v>6.68</v>
          </cell>
          <cell r="AS98">
            <v>5.34</v>
          </cell>
          <cell r="AT98">
            <v>1.34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BB98">
            <v>160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AC99">
            <v>0</v>
          </cell>
          <cell r="AD99">
            <v>0</v>
          </cell>
          <cell r="AF99">
            <v>16</v>
          </cell>
          <cell r="AG99">
            <v>0</v>
          </cell>
          <cell r="AK99">
            <v>0</v>
          </cell>
          <cell r="AL99">
            <v>792.16810000000009</v>
          </cell>
          <cell r="AM99">
            <v>792.16810000000009</v>
          </cell>
          <cell r="AN99">
            <v>792.16810000000009</v>
          </cell>
          <cell r="AO99">
            <v>0</v>
          </cell>
          <cell r="AR99">
            <v>18.670000000000002</v>
          </cell>
          <cell r="AS99">
            <v>16</v>
          </cell>
          <cell r="AT99">
            <v>2.67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BB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C100">
            <v>0</v>
          </cell>
          <cell r="AD100">
            <v>0</v>
          </cell>
          <cell r="AF100">
            <v>16</v>
          </cell>
          <cell r="AG100">
            <v>0</v>
          </cell>
          <cell r="AK100">
            <v>0</v>
          </cell>
          <cell r="AL100">
            <v>23528.166666666668</v>
          </cell>
          <cell r="AM100">
            <v>23528.166666666668</v>
          </cell>
          <cell r="AN100">
            <v>23528.166666666668</v>
          </cell>
          <cell r="AO100">
            <v>0</v>
          </cell>
          <cell r="AR100">
            <v>806.68</v>
          </cell>
          <cell r="AS100">
            <v>5.34</v>
          </cell>
          <cell r="AT100">
            <v>1.34</v>
          </cell>
          <cell r="AU100">
            <v>800</v>
          </cell>
          <cell r="AV100">
            <v>23333.333333333336</v>
          </cell>
          <cell r="AW100">
            <v>100</v>
          </cell>
          <cell r="AX100">
            <v>0</v>
          </cell>
          <cell r="BB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C101">
            <v>0</v>
          </cell>
          <cell r="AD101">
            <v>0</v>
          </cell>
          <cell r="AF101">
            <v>14</v>
          </cell>
          <cell r="AG101">
            <v>0</v>
          </cell>
          <cell r="AK101">
            <v>700</v>
          </cell>
          <cell r="AL101">
            <v>1287.3262</v>
          </cell>
          <cell r="AM101">
            <v>1987.3262</v>
          </cell>
          <cell r="AN101">
            <v>1287.3262</v>
          </cell>
          <cell r="AO101">
            <v>0</v>
          </cell>
          <cell r="AR101">
            <v>30.34</v>
          </cell>
          <cell r="AS101">
            <v>28</v>
          </cell>
          <cell r="AT101">
            <v>2.34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BB101">
            <v>700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W102">
            <v>0</v>
          </cell>
          <cell r="X102">
            <v>0</v>
          </cell>
          <cell r="AC102">
            <v>0</v>
          </cell>
          <cell r="AD102">
            <v>0</v>
          </cell>
          <cell r="AF102">
            <v>0</v>
          </cell>
          <cell r="AG102">
            <v>18</v>
          </cell>
          <cell r="AK102">
            <v>540</v>
          </cell>
          <cell r="AL102">
            <v>445.51499999999999</v>
          </cell>
          <cell r="AM102">
            <v>985.51499999999999</v>
          </cell>
          <cell r="AN102">
            <v>0</v>
          </cell>
          <cell r="AO102">
            <v>445.51499999999999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BB102">
            <v>540</v>
          </cell>
          <cell r="BD102">
            <v>9</v>
          </cell>
          <cell r="BE102">
            <v>1.5</v>
          </cell>
          <cell r="BF102">
            <v>0</v>
          </cell>
          <cell r="BG102">
            <v>0</v>
          </cell>
          <cell r="BH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W103">
            <v>0</v>
          </cell>
          <cell r="X103">
            <v>0</v>
          </cell>
          <cell r="AC103">
            <v>0</v>
          </cell>
          <cell r="AD103">
            <v>0</v>
          </cell>
          <cell r="AF103">
            <v>10</v>
          </cell>
          <cell r="AG103">
            <v>10</v>
          </cell>
          <cell r="AK103">
            <v>400</v>
          </cell>
          <cell r="AL103">
            <v>469.375</v>
          </cell>
          <cell r="AM103">
            <v>869.375</v>
          </cell>
          <cell r="AN103">
            <v>469.375</v>
          </cell>
          <cell r="AO103">
            <v>0</v>
          </cell>
          <cell r="AR103">
            <v>7.51</v>
          </cell>
          <cell r="AS103">
            <v>6.67</v>
          </cell>
          <cell r="AT103">
            <v>0.84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BB103">
            <v>400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W104">
            <v>0</v>
          </cell>
          <cell r="X104">
            <v>0</v>
          </cell>
          <cell r="AC104">
            <v>0</v>
          </cell>
          <cell r="AD104">
            <v>0</v>
          </cell>
          <cell r="AF104">
            <v>16</v>
          </cell>
          <cell r="AG104">
            <v>16</v>
          </cell>
          <cell r="AK104">
            <v>320</v>
          </cell>
          <cell r="AL104">
            <v>278.33333333333331</v>
          </cell>
          <cell r="AM104">
            <v>598.33333333333326</v>
          </cell>
          <cell r="AN104">
            <v>278.33333333333331</v>
          </cell>
          <cell r="AO104">
            <v>0</v>
          </cell>
          <cell r="AR104">
            <v>6.68</v>
          </cell>
          <cell r="AS104">
            <v>5.34</v>
          </cell>
          <cell r="AT104">
            <v>1.34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BB104">
            <v>320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C105">
            <v>0</v>
          </cell>
          <cell r="AD105">
            <v>0</v>
          </cell>
          <cell r="AF105">
            <v>0</v>
          </cell>
          <cell r="AG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</row>
        <row r="106">
          <cell r="Q106">
            <v>700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AC106">
            <v>0</v>
          </cell>
          <cell r="AD106">
            <v>1600</v>
          </cell>
          <cell r="AF106">
            <v>16</v>
          </cell>
          <cell r="AG106">
            <v>16</v>
          </cell>
          <cell r="AK106">
            <v>2940</v>
          </cell>
          <cell r="AL106">
            <v>792.5924</v>
          </cell>
          <cell r="AM106">
            <v>3732.5924</v>
          </cell>
          <cell r="AN106">
            <v>396.2962</v>
          </cell>
          <cell r="AO106">
            <v>396.2962</v>
          </cell>
          <cell r="AR106">
            <v>9.34</v>
          </cell>
          <cell r="AS106">
            <v>8</v>
          </cell>
          <cell r="AT106">
            <v>1.34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BB106">
            <v>640</v>
          </cell>
          <cell r="BD106">
            <v>8</v>
          </cell>
          <cell r="BE106">
            <v>1.34</v>
          </cell>
          <cell r="BF106">
            <v>0</v>
          </cell>
          <cell r="BG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C107">
            <v>0</v>
          </cell>
          <cell r="AD107">
            <v>0</v>
          </cell>
          <cell r="AF107">
            <v>12</v>
          </cell>
          <cell r="AG107">
            <v>0</v>
          </cell>
          <cell r="AK107">
            <v>3000</v>
          </cell>
          <cell r="AL107">
            <v>34400</v>
          </cell>
          <cell r="AM107">
            <v>37400</v>
          </cell>
          <cell r="AN107">
            <v>34400</v>
          </cell>
          <cell r="AO107">
            <v>0</v>
          </cell>
          <cell r="AR107">
            <v>1032</v>
          </cell>
          <cell r="AS107">
            <v>60</v>
          </cell>
          <cell r="AT107">
            <v>12</v>
          </cell>
          <cell r="AU107">
            <v>960</v>
          </cell>
          <cell r="AV107">
            <v>32000.000000000004</v>
          </cell>
          <cell r="AW107">
            <v>120</v>
          </cell>
          <cell r="AX107">
            <v>0</v>
          </cell>
          <cell r="BB107">
            <v>3000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C108">
            <v>0</v>
          </cell>
          <cell r="AD108">
            <v>12000</v>
          </cell>
          <cell r="AF108">
            <v>2</v>
          </cell>
          <cell r="AG108">
            <v>3</v>
          </cell>
          <cell r="AK108">
            <v>12100</v>
          </cell>
          <cell r="AL108">
            <v>4325.6258099999995</v>
          </cell>
          <cell r="AM108">
            <v>16425.625809999998</v>
          </cell>
          <cell r="AN108">
            <v>134.37581</v>
          </cell>
          <cell r="AO108">
            <v>4191.25</v>
          </cell>
          <cell r="AR108">
            <v>3.1669999999999998</v>
          </cell>
          <cell r="AS108">
            <v>3</v>
          </cell>
          <cell r="AT108">
            <v>0.16700000000000001</v>
          </cell>
          <cell r="AU108">
            <v>0</v>
          </cell>
          <cell r="AV108">
            <v>0</v>
          </cell>
          <cell r="AW108">
            <v>0</v>
          </cell>
          <cell r="BB108">
            <v>100</v>
          </cell>
          <cell r="BD108">
            <v>7.5</v>
          </cell>
          <cell r="BE108">
            <v>0.4</v>
          </cell>
          <cell r="BF108">
            <v>40</v>
          </cell>
          <cell r="BG108">
            <v>3500</v>
          </cell>
          <cell r="BH108">
            <v>5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C109">
            <v>0</v>
          </cell>
          <cell r="AD109">
            <v>8000</v>
          </cell>
          <cell r="AF109">
            <v>18</v>
          </cell>
          <cell r="AG109">
            <v>0</v>
          </cell>
          <cell r="AK109">
            <v>8000</v>
          </cell>
          <cell r="AL109">
            <v>572.80499999999995</v>
          </cell>
          <cell r="AM109">
            <v>8572.8050000000003</v>
          </cell>
          <cell r="AN109">
            <v>572.80499999999995</v>
          </cell>
          <cell r="AO109">
            <v>0</v>
          </cell>
          <cell r="AR109">
            <v>13.5</v>
          </cell>
          <cell r="AS109">
            <v>12</v>
          </cell>
          <cell r="AT109">
            <v>1.5</v>
          </cell>
          <cell r="AU109">
            <v>0</v>
          </cell>
          <cell r="AV109">
            <v>0</v>
          </cell>
          <cell r="AW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0</v>
          </cell>
          <cell r="X110">
            <v>0</v>
          </cell>
          <cell r="AC110">
            <v>0</v>
          </cell>
          <cell r="AD110">
            <v>0</v>
          </cell>
          <cell r="AF110">
            <v>16</v>
          </cell>
          <cell r="AG110">
            <v>16</v>
          </cell>
          <cell r="AK110">
            <v>160</v>
          </cell>
          <cell r="AL110">
            <v>533.93239999999992</v>
          </cell>
          <cell r="AM110">
            <v>693.93239999999992</v>
          </cell>
          <cell r="AN110">
            <v>283.43239999999997</v>
          </cell>
          <cell r="AO110">
            <v>250.5</v>
          </cell>
          <cell r="AR110">
            <v>6.68</v>
          </cell>
          <cell r="AS110">
            <v>5.34</v>
          </cell>
          <cell r="AT110">
            <v>1.34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BB110">
            <v>160</v>
          </cell>
          <cell r="BD110">
            <v>5.34</v>
          </cell>
          <cell r="BE110">
            <v>1.34</v>
          </cell>
          <cell r="BF110">
            <v>0</v>
          </cell>
          <cell r="BG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C111">
            <v>0</v>
          </cell>
          <cell r="AD111">
            <v>4000</v>
          </cell>
          <cell r="AF111">
            <v>2</v>
          </cell>
          <cell r="AG111">
            <v>16</v>
          </cell>
          <cell r="AK111">
            <v>4000</v>
          </cell>
          <cell r="AL111">
            <v>485.52</v>
          </cell>
          <cell r="AM111">
            <v>4485.5200000000004</v>
          </cell>
          <cell r="AN111">
            <v>63.644999999999996</v>
          </cell>
          <cell r="AO111">
            <v>421.875</v>
          </cell>
          <cell r="AR111">
            <v>1.5</v>
          </cell>
          <cell r="AS111">
            <v>1.34</v>
          </cell>
          <cell r="AT111">
            <v>0.16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BB111">
            <v>0</v>
          </cell>
          <cell r="BD111">
            <v>12</v>
          </cell>
          <cell r="BE111">
            <v>1.5</v>
          </cell>
          <cell r="BF111">
            <v>0</v>
          </cell>
          <cell r="BG111">
            <v>0</v>
          </cell>
          <cell r="BH111">
            <v>0</v>
          </cell>
        </row>
      </sheetData>
      <sheetData sheetId="7">
        <row r="2"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X2">
            <v>60</v>
          </cell>
          <cell r="Z2">
            <v>2</v>
          </cell>
          <cell r="AA2">
            <v>1</v>
          </cell>
          <cell r="AD2">
            <v>4</v>
          </cell>
          <cell r="AE2">
            <v>0</v>
          </cell>
          <cell r="AG2">
            <v>20</v>
          </cell>
          <cell r="AH2">
            <v>10</v>
          </cell>
          <cell r="AM2">
            <v>464</v>
          </cell>
          <cell r="AN2">
            <v>1862.3690000000001</v>
          </cell>
          <cell r="AO2">
            <v>2326.3690000000001</v>
          </cell>
          <cell r="AP2">
            <v>988.61900000000003</v>
          </cell>
          <cell r="AQ2">
            <v>873.75</v>
          </cell>
          <cell r="AT2">
            <v>23.3</v>
          </cell>
          <cell r="AU2">
            <v>13.3</v>
          </cell>
          <cell r="AV2">
            <v>10</v>
          </cell>
          <cell r="AW2">
            <v>0</v>
          </cell>
          <cell r="AX2">
            <v>0</v>
          </cell>
          <cell r="AY2">
            <v>0</v>
          </cell>
          <cell r="BE2">
            <v>400</v>
          </cell>
          <cell r="BG2">
            <v>13.3</v>
          </cell>
          <cell r="BH2">
            <v>10</v>
          </cell>
          <cell r="BI2">
            <v>0</v>
          </cell>
          <cell r="BJ2">
            <v>0</v>
          </cell>
        </row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W3">
            <v>0</v>
          </cell>
          <cell r="X3">
            <v>0</v>
          </cell>
          <cell r="AA3">
            <v>1</v>
          </cell>
          <cell r="AD3">
            <v>5</v>
          </cell>
          <cell r="AE3">
            <v>100</v>
          </cell>
          <cell r="AG3">
            <v>60</v>
          </cell>
          <cell r="AH3">
            <v>30</v>
          </cell>
          <cell r="AM3">
            <v>105</v>
          </cell>
          <cell r="AN3">
            <v>18387</v>
          </cell>
          <cell r="AO3">
            <v>18492</v>
          </cell>
          <cell r="AP3">
            <v>14144</v>
          </cell>
          <cell r="AQ3">
            <v>4243</v>
          </cell>
          <cell r="AT3">
            <v>340</v>
          </cell>
          <cell r="AU3">
            <v>90</v>
          </cell>
          <cell r="AV3">
            <v>10</v>
          </cell>
          <cell r="AW3">
            <v>240</v>
          </cell>
          <cell r="AX3">
            <v>0</v>
          </cell>
          <cell r="AY3">
            <v>10000</v>
          </cell>
          <cell r="AZ3">
            <v>30</v>
          </cell>
          <cell r="BE3">
            <v>0</v>
          </cell>
          <cell r="BG3">
            <v>90</v>
          </cell>
          <cell r="BH3">
            <v>10</v>
          </cell>
          <cell r="BI3">
            <v>0</v>
          </cell>
          <cell r="BJ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W4">
            <v>0</v>
          </cell>
          <cell r="X4">
            <v>0</v>
          </cell>
          <cell r="AA4">
            <v>1</v>
          </cell>
          <cell r="AD4">
            <v>10</v>
          </cell>
          <cell r="AE4">
            <v>0</v>
          </cell>
          <cell r="AG4">
            <v>8</v>
          </cell>
          <cell r="AH4">
            <v>0</v>
          </cell>
          <cell r="AM4">
            <v>270</v>
          </cell>
          <cell r="AN4">
            <v>14100</v>
          </cell>
          <cell r="AO4">
            <v>14370</v>
          </cell>
          <cell r="AP4">
            <v>14100</v>
          </cell>
          <cell r="AQ4">
            <v>0</v>
          </cell>
          <cell r="AT4">
            <v>376</v>
          </cell>
          <cell r="AU4">
            <v>13</v>
          </cell>
          <cell r="AV4">
            <v>3</v>
          </cell>
          <cell r="AW4">
            <v>360</v>
          </cell>
          <cell r="AX4">
            <v>0</v>
          </cell>
          <cell r="AY4">
            <v>13500</v>
          </cell>
          <cell r="AZ4">
            <v>45</v>
          </cell>
          <cell r="BE4">
            <v>260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</row>
        <row r="5">
          <cell r="Q5">
            <v>450</v>
          </cell>
          <cell r="R5">
            <v>0</v>
          </cell>
          <cell r="S5">
            <v>0</v>
          </cell>
          <cell r="T5">
            <v>0</v>
          </cell>
          <cell r="W5">
            <v>0</v>
          </cell>
          <cell r="X5">
            <v>0</v>
          </cell>
          <cell r="AA5">
            <v>1</v>
          </cell>
          <cell r="AD5">
            <v>5</v>
          </cell>
          <cell r="AE5">
            <v>0</v>
          </cell>
          <cell r="AG5">
            <v>32</v>
          </cell>
          <cell r="AH5">
            <v>30</v>
          </cell>
          <cell r="AM5">
            <v>795</v>
          </cell>
          <cell r="AN5">
            <v>11385</v>
          </cell>
          <cell r="AO5">
            <v>12180</v>
          </cell>
          <cell r="AP5">
            <v>10865</v>
          </cell>
          <cell r="AQ5">
            <v>520</v>
          </cell>
          <cell r="AT5">
            <v>173.84</v>
          </cell>
          <cell r="AU5">
            <v>11</v>
          </cell>
          <cell r="AV5">
            <v>2.84</v>
          </cell>
          <cell r="AW5">
            <v>160</v>
          </cell>
          <cell r="AX5">
            <v>0</v>
          </cell>
          <cell r="AY5">
            <v>10000</v>
          </cell>
          <cell r="AZ5">
            <v>20</v>
          </cell>
          <cell r="BE5">
            <v>340</v>
          </cell>
          <cell r="BG5">
            <v>10</v>
          </cell>
          <cell r="BH5">
            <v>2.5</v>
          </cell>
          <cell r="BI5">
            <v>0</v>
          </cell>
          <cell r="BJ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W6">
            <v>0</v>
          </cell>
          <cell r="X6">
            <v>0</v>
          </cell>
          <cell r="AD6">
            <v>0</v>
          </cell>
          <cell r="AE6">
            <v>210</v>
          </cell>
          <cell r="AG6">
            <v>30</v>
          </cell>
          <cell r="AH6">
            <v>0</v>
          </cell>
          <cell r="AM6">
            <v>730</v>
          </cell>
          <cell r="AN6">
            <v>485.47999999999996</v>
          </cell>
          <cell r="AO6">
            <v>1215.48</v>
          </cell>
          <cell r="AP6">
            <v>485.47999999999996</v>
          </cell>
          <cell r="AQ6">
            <v>0</v>
          </cell>
          <cell r="AT6">
            <v>10.6</v>
          </cell>
          <cell r="AU6">
            <v>7</v>
          </cell>
          <cell r="AV6">
            <v>3.6</v>
          </cell>
          <cell r="AW6">
            <v>0</v>
          </cell>
          <cell r="AX6">
            <v>0</v>
          </cell>
          <cell r="AY6">
            <v>0</v>
          </cell>
          <cell r="BE6">
            <v>520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Q7">
            <v>400</v>
          </cell>
          <cell r="R7">
            <v>50</v>
          </cell>
          <cell r="S7">
            <v>0</v>
          </cell>
          <cell r="T7">
            <v>0</v>
          </cell>
          <cell r="W7">
            <v>0</v>
          </cell>
          <cell r="X7">
            <v>0</v>
          </cell>
          <cell r="AD7">
            <v>0</v>
          </cell>
          <cell r="AE7">
            <v>4200</v>
          </cell>
          <cell r="AG7">
            <v>50</v>
          </cell>
          <cell r="AH7">
            <v>0</v>
          </cell>
          <cell r="AM7">
            <v>4650</v>
          </cell>
          <cell r="AN7">
            <v>10833</v>
          </cell>
          <cell r="AO7">
            <v>15483</v>
          </cell>
          <cell r="AP7">
            <v>10833</v>
          </cell>
          <cell r="AQ7">
            <v>0</v>
          </cell>
          <cell r="AT7">
            <v>216.66</v>
          </cell>
          <cell r="AU7">
            <v>8.33</v>
          </cell>
          <cell r="AV7">
            <v>8.33</v>
          </cell>
          <cell r="AW7">
            <v>200</v>
          </cell>
          <cell r="AX7">
            <v>0</v>
          </cell>
          <cell r="AY7">
            <v>10000</v>
          </cell>
          <cell r="AZ7">
            <v>25</v>
          </cell>
          <cell r="BE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Q8">
            <v>500</v>
          </cell>
          <cell r="R8">
            <v>290</v>
          </cell>
          <cell r="S8">
            <v>0</v>
          </cell>
          <cell r="T8">
            <v>0</v>
          </cell>
          <cell r="W8">
            <v>0</v>
          </cell>
          <cell r="X8">
            <v>0</v>
          </cell>
          <cell r="AA8">
            <v>1</v>
          </cell>
          <cell r="AD8">
            <v>2</v>
          </cell>
          <cell r="AE8">
            <v>0</v>
          </cell>
          <cell r="AG8">
            <v>22</v>
          </cell>
          <cell r="AH8">
            <v>0</v>
          </cell>
          <cell r="AM8">
            <v>832</v>
          </cell>
          <cell r="AN8">
            <v>441.27199999999999</v>
          </cell>
          <cell r="AO8">
            <v>1273.2719999999999</v>
          </cell>
          <cell r="AP8">
            <v>441.27199999999999</v>
          </cell>
          <cell r="AQ8">
            <v>0</v>
          </cell>
          <cell r="AT8">
            <v>10.4</v>
          </cell>
          <cell r="AU8">
            <v>8</v>
          </cell>
          <cell r="AV8">
            <v>2.4</v>
          </cell>
          <cell r="AW8">
            <v>0</v>
          </cell>
          <cell r="AX8">
            <v>0</v>
          </cell>
          <cell r="AY8">
            <v>0</v>
          </cell>
          <cell r="BE8">
            <v>40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Q9">
            <v>700</v>
          </cell>
          <cell r="R9">
            <v>800</v>
          </cell>
          <cell r="S9">
            <v>0</v>
          </cell>
          <cell r="T9">
            <v>90</v>
          </cell>
          <cell r="W9">
            <v>0</v>
          </cell>
          <cell r="X9">
            <v>0</v>
          </cell>
          <cell r="AA9">
            <v>1</v>
          </cell>
          <cell r="AD9">
            <v>10</v>
          </cell>
          <cell r="AE9">
            <v>0</v>
          </cell>
          <cell r="AG9">
            <v>29</v>
          </cell>
          <cell r="AH9">
            <v>0</v>
          </cell>
          <cell r="AM9">
            <v>1600</v>
          </cell>
          <cell r="AN9">
            <v>407.32799999999997</v>
          </cell>
          <cell r="AO9">
            <v>2007.328</v>
          </cell>
          <cell r="AP9">
            <v>407.32799999999997</v>
          </cell>
          <cell r="AQ9">
            <v>0</v>
          </cell>
          <cell r="AT9">
            <v>9.6</v>
          </cell>
          <cell r="AU9">
            <v>5.0999999999999996</v>
          </cell>
          <cell r="AV9">
            <v>4.5</v>
          </cell>
          <cell r="AW9">
            <v>0</v>
          </cell>
          <cell r="AX9">
            <v>0</v>
          </cell>
          <cell r="AY9">
            <v>0</v>
          </cell>
          <cell r="BE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X10">
            <v>0</v>
          </cell>
          <cell r="AA10">
            <v>1</v>
          </cell>
          <cell r="AD10">
            <v>5</v>
          </cell>
          <cell r="AE10">
            <v>6000</v>
          </cell>
          <cell r="AG10">
            <v>60</v>
          </cell>
          <cell r="AH10">
            <v>0</v>
          </cell>
          <cell r="AM10">
            <v>6045</v>
          </cell>
          <cell r="AN10">
            <v>586.08000000000004</v>
          </cell>
          <cell r="AO10">
            <v>6631.08</v>
          </cell>
          <cell r="AP10">
            <v>586.08000000000004</v>
          </cell>
          <cell r="AQ10">
            <v>0</v>
          </cell>
          <cell r="AT10">
            <v>17.600000000000001</v>
          </cell>
          <cell r="AU10">
            <v>9</v>
          </cell>
          <cell r="AV10">
            <v>8.6</v>
          </cell>
          <cell r="AW10">
            <v>0</v>
          </cell>
          <cell r="AX10">
            <v>0</v>
          </cell>
          <cell r="AY10">
            <v>0</v>
          </cell>
          <cell r="BE10">
            <v>40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0</v>
          </cell>
          <cell r="AD11">
            <v>0</v>
          </cell>
          <cell r="AE11">
            <v>2000</v>
          </cell>
          <cell r="AG11">
            <v>11</v>
          </cell>
          <cell r="AH11">
            <v>0</v>
          </cell>
          <cell r="AM11">
            <v>2440</v>
          </cell>
          <cell r="AN11">
            <v>777.74189999999987</v>
          </cell>
          <cell r="AO11">
            <v>3217.7419</v>
          </cell>
          <cell r="AP11">
            <v>777.74189999999987</v>
          </cell>
          <cell r="AQ11">
            <v>0</v>
          </cell>
          <cell r="AT11">
            <v>18.329999999999998</v>
          </cell>
          <cell r="AU11">
            <v>7.33</v>
          </cell>
          <cell r="AV11">
            <v>11</v>
          </cell>
          <cell r="AW11">
            <v>0</v>
          </cell>
          <cell r="AX11">
            <v>0</v>
          </cell>
          <cell r="AY11">
            <v>0</v>
          </cell>
          <cell r="BE11">
            <v>440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Q12">
            <v>1000</v>
          </cell>
          <cell r="R12">
            <v>400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AD12">
            <v>0</v>
          </cell>
          <cell r="AE12">
            <v>0</v>
          </cell>
          <cell r="AG12">
            <v>12</v>
          </cell>
          <cell r="AH12">
            <v>0</v>
          </cell>
          <cell r="AM12">
            <v>1520</v>
          </cell>
          <cell r="AN12">
            <v>99.99</v>
          </cell>
          <cell r="AO12">
            <v>1619.99</v>
          </cell>
          <cell r="AP12">
            <v>99.99</v>
          </cell>
          <cell r="AQ12">
            <v>0</v>
          </cell>
          <cell r="AT12">
            <v>3</v>
          </cell>
          <cell r="AU12">
            <v>2</v>
          </cell>
          <cell r="AV12">
            <v>1</v>
          </cell>
          <cell r="AW12">
            <v>0</v>
          </cell>
          <cell r="AX12">
            <v>0</v>
          </cell>
          <cell r="AY12">
            <v>0</v>
          </cell>
          <cell r="BE12">
            <v>120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  <cell r="AA13">
            <v>1</v>
          </cell>
          <cell r="AD13">
            <v>4</v>
          </cell>
          <cell r="AE13">
            <v>0</v>
          </cell>
          <cell r="AG13">
            <v>19</v>
          </cell>
          <cell r="AH13">
            <v>0</v>
          </cell>
          <cell r="AM13">
            <v>244</v>
          </cell>
          <cell r="AN13">
            <v>413.6925</v>
          </cell>
          <cell r="AO13">
            <v>657.6925</v>
          </cell>
          <cell r="AP13">
            <v>413.6925</v>
          </cell>
          <cell r="AQ13">
            <v>0</v>
          </cell>
          <cell r="AT13">
            <v>9.75</v>
          </cell>
          <cell r="AU13">
            <v>6.5</v>
          </cell>
          <cell r="AV13">
            <v>3.25</v>
          </cell>
          <cell r="AW13">
            <v>0</v>
          </cell>
          <cell r="AX13">
            <v>0</v>
          </cell>
          <cell r="AY13">
            <v>0</v>
          </cell>
          <cell r="BE13">
            <v>240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Q14">
            <v>700</v>
          </cell>
          <cell r="R14">
            <v>400</v>
          </cell>
          <cell r="S14">
            <v>0</v>
          </cell>
          <cell r="T14">
            <v>0</v>
          </cell>
          <cell r="W14">
            <v>0</v>
          </cell>
          <cell r="X14">
            <v>200</v>
          </cell>
          <cell r="AA14">
            <v>1</v>
          </cell>
          <cell r="AD14">
            <v>10</v>
          </cell>
          <cell r="AE14">
            <v>1200</v>
          </cell>
          <cell r="AG14">
            <v>20</v>
          </cell>
          <cell r="AH14">
            <v>0</v>
          </cell>
          <cell r="AM14">
            <v>2510</v>
          </cell>
          <cell r="AN14">
            <v>354.35399999999998</v>
          </cell>
          <cell r="AO14">
            <v>2864.3539999999998</v>
          </cell>
          <cell r="AP14">
            <v>354.35399999999998</v>
          </cell>
          <cell r="AQ14">
            <v>0</v>
          </cell>
          <cell r="AT14">
            <v>10.01</v>
          </cell>
          <cell r="AU14">
            <v>6.67</v>
          </cell>
          <cell r="AV14">
            <v>3.34</v>
          </cell>
          <cell r="AW14">
            <v>0</v>
          </cell>
          <cell r="AX14">
            <v>0</v>
          </cell>
          <cell r="AY14">
            <v>0</v>
          </cell>
          <cell r="BE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Q15">
            <v>400</v>
          </cell>
          <cell r="R15">
            <v>200</v>
          </cell>
          <cell r="S15">
            <v>0</v>
          </cell>
          <cell r="T15">
            <v>0</v>
          </cell>
          <cell r="W15">
            <v>0</v>
          </cell>
          <cell r="X15">
            <v>30</v>
          </cell>
          <cell r="Z15">
            <v>1</v>
          </cell>
          <cell r="AD15">
            <v>12</v>
          </cell>
          <cell r="AE15">
            <v>0</v>
          </cell>
          <cell r="AG15">
            <v>60</v>
          </cell>
          <cell r="AH15">
            <v>0</v>
          </cell>
          <cell r="AM15">
            <v>642</v>
          </cell>
          <cell r="AN15">
            <v>2121.5</v>
          </cell>
          <cell r="AO15">
            <v>2763.5</v>
          </cell>
          <cell r="AP15">
            <v>2121.5</v>
          </cell>
          <cell r="AQ15">
            <v>0</v>
          </cell>
          <cell r="AT15">
            <v>50</v>
          </cell>
          <cell r="AU15">
            <v>30</v>
          </cell>
          <cell r="AV15">
            <v>20</v>
          </cell>
          <cell r="AW15">
            <v>0</v>
          </cell>
          <cell r="AX15">
            <v>0</v>
          </cell>
          <cell r="AY15">
            <v>0</v>
          </cell>
          <cell r="BE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AD16">
            <v>0</v>
          </cell>
          <cell r="AE16">
            <v>12000</v>
          </cell>
          <cell r="AG16">
            <v>8</v>
          </cell>
          <cell r="AH16">
            <v>0</v>
          </cell>
          <cell r="AM16">
            <v>12080</v>
          </cell>
          <cell r="AN16">
            <v>20539.090100000001</v>
          </cell>
          <cell r="AO16">
            <v>32619.090100000001</v>
          </cell>
          <cell r="AP16">
            <v>20539.090100000001</v>
          </cell>
          <cell r="AQ16">
            <v>0</v>
          </cell>
          <cell r="AT16">
            <v>484.07</v>
          </cell>
          <cell r="AU16">
            <v>2.67</v>
          </cell>
          <cell r="AV16">
            <v>1.4</v>
          </cell>
          <cell r="AW16">
            <v>480</v>
          </cell>
          <cell r="AX16">
            <v>0</v>
          </cell>
          <cell r="AY16">
            <v>0</v>
          </cell>
          <cell r="AZ16">
            <v>60</v>
          </cell>
          <cell r="BE16">
            <v>80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1</v>
          </cell>
          <cell r="AD18">
            <v>2</v>
          </cell>
          <cell r="AE18">
            <v>0</v>
          </cell>
          <cell r="AG18">
            <v>2</v>
          </cell>
          <cell r="AH18">
            <v>0</v>
          </cell>
          <cell r="AM18">
            <v>42</v>
          </cell>
          <cell r="AN18">
            <v>672.6</v>
          </cell>
          <cell r="AO18">
            <v>714.6</v>
          </cell>
          <cell r="AP18">
            <v>672.6</v>
          </cell>
          <cell r="AQ18">
            <v>0</v>
          </cell>
          <cell r="AT18">
            <v>19</v>
          </cell>
          <cell r="AU18">
            <v>2</v>
          </cell>
          <cell r="AV18">
            <v>1</v>
          </cell>
          <cell r="AW18">
            <v>16</v>
          </cell>
          <cell r="AX18">
            <v>0</v>
          </cell>
          <cell r="AY18">
            <v>0</v>
          </cell>
          <cell r="AZ18">
            <v>2</v>
          </cell>
          <cell r="BE18">
            <v>40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1</v>
          </cell>
          <cell r="AD19">
            <v>20</v>
          </cell>
          <cell r="AE19">
            <v>0</v>
          </cell>
          <cell r="AG19">
            <v>4</v>
          </cell>
          <cell r="AH19">
            <v>0</v>
          </cell>
          <cell r="AM19">
            <v>140</v>
          </cell>
          <cell r="AN19">
            <v>90.064000000000007</v>
          </cell>
          <cell r="AO19">
            <v>230.06400000000002</v>
          </cell>
          <cell r="AP19">
            <v>90.064000000000007</v>
          </cell>
          <cell r="AQ19">
            <v>0</v>
          </cell>
          <cell r="AT19">
            <v>4.33</v>
          </cell>
          <cell r="AU19">
            <v>3.33</v>
          </cell>
          <cell r="AV19">
            <v>1</v>
          </cell>
          <cell r="AW19">
            <v>0</v>
          </cell>
          <cell r="AX19">
            <v>0</v>
          </cell>
          <cell r="AY19">
            <v>0</v>
          </cell>
          <cell r="BE19">
            <v>120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Q20">
            <v>900</v>
          </cell>
          <cell r="R20">
            <v>600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1</v>
          </cell>
          <cell r="AD20">
            <v>0</v>
          </cell>
          <cell r="AE20">
            <v>0</v>
          </cell>
          <cell r="AG20">
            <v>8</v>
          </cell>
          <cell r="AH20">
            <v>0</v>
          </cell>
          <cell r="AM20">
            <v>1580</v>
          </cell>
          <cell r="AN20">
            <v>6314.77</v>
          </cell>
          <cell r="AO20">
            <v>7894.77</v>
          </cell>
          <cell r="AP20">
            <v>6314.77</v>
          </cell>
          <cell r="AQ20">
            <v>0</v>
          </cell>
          <cell r="AT20">
            <v>82.01</v>
          </cell>
          <cell r="AU20">
            <v>1.34</v>
          </cell>
          <cell r="AV20">
            <v>0.67</v>
          </cell>
          <cell r="AW20">
            <v>80</v>
          </cell>
          <cell r="AX20">
            <v>0</v>
          </cell>
          <cell r="AY20">
            <v>0</v>
          </cell>
          <cell r="AZ20">
            <v>10</v>
          </cell>
          <cell r="BE20">
            <v>80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1</v>
          </cell>
          <cell r="AD21">
            <v>0</v>
          </cell>
          <cell r="AE21">
            <v>4200</v>
          </cell>
          <cell r="AG21">
            <v>6</v>
          </cell>
          <cell r="AH21">
            <v>0</v>
          </cell>
          <cell r="AM21">
            <v>4200</v>
          </cell>
          <cell r="AN21">
            <v>12075</v>
          </cell>
          <cell r="AO21">
            <v>16275</v>
          </cell>
          <cell r="AP21">
            <v>12075</v>
          </cell>
          <cell r="AQ21">
            <v>0</v>
          </cell>
          <cell r="AT21">
            <v>241.5</v>
          </cell>
          <cell r="AU21">
            <v>1</v>
          </cell>
          <cell r="AV21">
            <v>0.5</v>
          </cell>
          <cell r="AW21">
            <v>240</v>
          </cell>
          <cell r="AX21">
            <v>0</v>
          </cell>
          <cell r="AY21">
            <v>12000</v>
          </cell>
          <cell r="AZ21">
            <v>30</v>
          </cell>
          <cell r="BE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X22">
            <v>0</v>
          </cell>
          <cell r="AD22">
            <v>10</v>
          </cell>
          <cell r="AE22">
            <v>5500</v>
          </cell>
          <cell r="AG22">
            <v>3</v>
          </cell>
          <cell r="AH22">
            <v>3</v>
          </cell>
          <cell r="AM22">
            <v>5630</v>
          </cell>
          <cell r="AN22">
            <v>13994.387500000001</v>
          </cell>
          <cell r="AO22">
            <v>19624.387500000001</v>
          </cell>
          <cell r="AP22">
            <v>13630.637500000001</v>
          </cell>
          <cell r="AQ22">
            <v>363.75</v>
          </cell>
          <cell r="AT22">
            <v>321.25</v>
          </cell>
          <cell r="AU22">
            <v>1</v>
          </cell>
          <cell r="AV22">
            <v>0.25</v>
          </cell>
          <cell r="AW22">
            <v>320</v>
          </cell>
          <cell r="AX22">
            <v>0</v>
          </cell>
          <cell r="AY22">
            <v>0</v>
          </cell>
          <cell r="BA22">
            <v>40</v>
          </cell>
          <cell r="BE22">
            <v>120</v>
          </cell>
          <cell r="BG22">
            <v>1</v>
          </cell>
          <cell r="BH22">
            <v>0.25</v>
          </cell>
          <cell r="BI22">
            <v>0</v>
          </cell>
          <cell r="BJ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AD23">
            <v>0</v>
          </cell>
          <cell r="AE23">
            <v>350</v>
          </cell>
          <cell r="AG23">
            <v>6</v>
          </cell>
          <cell r="AH23">
            <v>0</v>
          </cell>
          <cell r="AM23">
            <v>350</v>
          </cell>
          <cell r="AN23">
            <v>15093.75</v>
          </cell>
          <cell r="AO23">
            <v>15443.75</v>
          </cell>
          <cell r="AP23">
            <v>15093.75</v>
          </cell>
          <cell r="AQ23">
            <v>0</v>
          </cell>
          <cell r="AT23">
            <v>483</v>
          </cell>
          <cell r="AU23">
            <v>1</v>
          </cell>
          <cell r="AV23">
            <v>2</v>
          </cell>
          <cell r="AW23">
            <v>480</v>
          </cell>
          <cell r="AX23">
            <v>0</v>
          </cell>
          <cell r="AY23">
            <v>15000</v>
          </cell>
          <cell r="AZ23">
            <v>60</v>
          </cell>
          <cell r="BE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1</v>
          </cell>
          <cell r="AD24">
            <v>2</v>
          </cell>
          <cell r="AE24">
            <v>0</v>
          </cell>
          <cell r="AG24">
            <v>12</v>
          </cell>
          <cell r="AH24">
            <v>0</v>
          </cell>
          <cell r="AM24">
            <v>42</v>
          </cell>
          <cell r="AN24">
            <v>768.75</v>
          </cell>
          <cell r="AO24">
            <v>810.75</v>
          </cell>
          <cell r="AP24">
            <v>768.75</v>
          </cell>
          <cell r="AQ24">
            <v>0</v>
          </cell>
          <cell r="AT24">
            <v>12.3</v>
          </cell>
          <cell r="AU24">
            <v>10</v>
          </cell>
          <cell r="AV24">
            <v>2.2999999999999998</v>
          </cell>
          <cell r="AW24">
            <v>0</v>
          </cell>
          <cell r="AX24">
            <v>0</v>
          </cell>
          <cell r="AY24">
            <v>0</v>
          </cell>
          <cell r="BE24">
            <v>40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1</v>
          </cell>
          <cell r="AD25">
            <v>5</v>
          </cell>
          <cell r="AE25">
            <v>0</v>
          </cell>
          <cell r="AG25">
            <v>22</v>
          </cell>
          <cell r="AH25">
            <v>0</v>
          </cell>
          <cell r="AM25">
            <v>5</v>
          </cell>
          <cell r="AN25">
            <v>763.31570000000011</v>
          </cell>
          <cell r="AO25">
            <v>768.31570000000011</v>
          </cell>
          <cell r="AP25">
            <v>763.31570000000011</v>
          </cell>
          <cell r="AQ25">
            <v>0</v>
          </cell>
          <cell r="AT25">
            <v>17.990000000000002</v>
          </cell>
          <cell r="AU25">
            <v>15.33</v>
          </cell>
          <cell r="AV25">
            <v>2.66</v>
          </cell>
          <cell r="AW25">
            <v>0</v>
          </cell>
          <cell r="AX25">
            <v>0</v>
          </cell>
          <cell r="AY25">
            <v>0</v>
          </cell>
          <cell r="BE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1</v>
          </cell>
          <cell r="AD26">
            <v>10</v>
          </cell>
          <cell r="AE26">
            <v>800</v>
          </cell>
          <cell r="AG26">
            <v>10</v>
          </cell>
          <cell r="AH26">
            <v>0</v>
          </cell>
          <cell r="AM26">
            <v>850</v>
          </cell>
          <cell r="AN26">
            <v>240.15380000000002</v>
          </cell>
          <cell r="AO26">
            <v>1090.1538</v>
          </cell>
          <cell r="AP26">
            <v>240.15380000000002</v>
          </cell>
          <cell r="AQ26">
            <v>0</v>
          </cell>
          <cell r="AT26">
            <v>5.66</v>
          </cell>
          <cell r="AU26">
            <v>4.33</v>
          </cell>
          <cell r="AV26">
            <v>1.33</v>
          </cell>
          <cell r="AW26">
            <v>0</v>
          </cell>
          <cell r="AX26">
            <v>0</v>
          </cell>
          <cell r="AY26">
            <v>0</v>
          </cell>
          <cell r="BE26">
            <v>40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AD27">
            <v>10</v>
          </cell>
          <cell r="AE27">
            <v>0</v>
          </cell>
          <cell r="AG27">
            <v>12</v>
          </cell>
          <cell r="AH27">
            <v>0</v>
          </cell>
          <cell r="AM27">
            <v>10</v>
          </cell>
          <cell r="AN27">
            <v>15575</v>
          </cell>
          <cell r="AO27">
            <v>15585</v>
          </cell>
          <cell r="AP27">
            <v>15575</v>
          </cell>
          <cell r="AQ27">
            <v>0</v>
          </cell>
          <cell r="AT27">
            <v>89</v>
          </cell>
          <cell r="AU27">
            <v>8</v>
          </cell>
          <cell r="AV27">
            <v>1</v>
          </cell>
          <cell r="AW27">
            <v>80</v>
          </cell>
          <cell r="AX27">
            <v>0</v>
          </cell>
          <cell r="AY27">
            <v>14000</v>
          </cell>
          <cell r="AZ27">
            <v>10</v>
          </cell>
          <cell r="BE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Q28">
            <v>0</v>
          </cell>
          <cell r="R28">
            <v>6000</v>
          </cell>
          <cell r="S28">
            <v>0</v>
          </cell>
          <cell r="T28">
            <v>0</v>
          </cell>
          <cell r="W28">
            <v>0</v>
          </cell>
          <cell r="X28">
            <v>1000</v>
          </cell>
          <cell r="AB28">
            <v>1</v>
          </cell>
          <cell r="AD28">
            <v>0</v>
          </cell>
          <cell r="AE28">
            <v>0</v>
          </cell>
          <cell r="AG28">
            <v>4</v>
          </cell>
          <cell r="AH28">
            <v>4</v>
          </cell>
          <cell r="AM28">
            <v>7000</v>
          </cell>
          <cell r="AN28">
            <v>196.976</v>
          </cell>
          <cell r="AO28">
            <v>7196.9759999999997</v>
          </cell>
          <cell r="AP28">
            <v>110.318</v>
          </cell>
          <cell r="AQ28">
            <v>86.658000000000001</v>
          </cell>
          <cell r="AT28">
            <v>2.6</v>
          </cell>
          <cell r="AU28">
            <v>2</v>
          </cell>
          <cell r="AV28">
            <v>0.6</v>
          </cell>
          <cell r="AW28">
            <v>0</v>
          </cell>
          <cell r="AX28">
            <v>0</v>
          </cell>
          <cell r="AY28">
            <v>0</v>
          </cell>
          <cell r="BE28">
            <v>0</v>
          </cell>
          <cell r="BG28">
            <v>2</v>
          </cell>
          <cell r="BH28">
            <v>0.6</v>
          </cell>
          <cell r="BI28">
            <v>0</v>
          </cell>
          <cell r="BJ28">
            <v>0</v>
          </cell>
        </row>
        <row r="29">
          <cell r="Q29">
            <v>600</v>
          </cell>
          <cell r="R29">
            <v>200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1</v>
          </cell>
          <cell r="AD29">
            <v>5</v>
          </cell>
          <cell r="AE29">
            <v>6000</v>
          </cell>
          <cell r="AG29">
            <v>8</v>
          </cell>
          <cell r="AH29">
            <v>0</v>
          </cell>
          <cell r="AM29">
            <v>6805</v>
          </cell>
          <cell r="AN29">
            <v>20620.98</v>
          </cell>
          <cell r="AO29">
            <v>27425.98</v>
          </cell>
          <cell r="AP29">
            <v>20620.98</v>
          </cell>
          <cell r="AQ29">
            <v>0</v>
          </cell>
          <cell r="AT29">
            <v>486</v>
          </cell>
          <cell r="AU29">
            <v>4</v>
          </cell>
          <cell r="AV29">
            <v>2</v>
          </cell>
          <cell r="AW29">
            <v>480</v>
          </cell>
          <cell r="AX29">
            <v>0</v>
          </cell>
          <cell r="AY29">
            <v>0</v>
          </cell>
          <cell r="BA29">
            <v>60</v>
          </cell>
          <cell r="BE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Q30">
            <v>750</v>
          </cell>
          <cell r="R30">
            <v>1800</v>
          </cell>
          <cell r="S30">
            <v>0</v>
          </cell>
          <cell r="T30">
            <v>0</v>
          </cell>
          <cell r="W30">
            <v>0</v>
          </cell>
          <cell r="X30">
            <v>1000</v>
          </cell>
          <cell r="AA30">
            <v>1</v>
          </cell>
          <cell r="AB30">
            <v>1</v>
          </cell>
          <cell r="AD30">
            <v>10</v>
          </cell>
          <cell r="AE30">
            <v>0</v>
          </cell>
          <cell r="AG30">
            <v>4</v>
          </cell>
          <cell r="AH30">
            <v>0</v>
          </cell>
          <cell r="AM30">
            <v>3800</v>
          </cell>
          <cell r="AN30">
            <v>312.75</v>
          </cell>
          <cell r="AO30">
            <v>4112.75</v>
          </cell>
          <cell r="AP30">
            <v>312.75</v>
          </cell>
          <cell r="AQ30">
            <v>0</v>
          </cell>
          <cell r="AT30">
            <v>8.34</v>
          </cell>
          <cell r="AU30">
            <v>8</v>
          </cell>
          <cell r="AV30">
            <v>0.34</v>
          </cell>
          <cell r="AW30">
            <v>0</v>
          </cell>
          <cell r="AX30">
            <v>0</v>
          </cell>
          <cell r="AY30">
            <v>0</v>
          </cell>
          <cell r="BE30">
            <v>240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1</v>
          </cell>
          <cell r="AD31">
            <v>5</v>
          </cell>
          <cell r="AE31">
            <v>0</v>
          </cell>
          <cell r="AG31">
            <v>60</v>
          </cell>
          <cell r="AH31">
            <v>0</v>
          </cell>
          <cell r="AM31">
            <v>5</v>
          </cell>
          <cell r="AN31">
            <v>10625</v>
          </cell>
          <cell r="AO31">
            <v>10630</v>
          </cell>
          <cell r="AP31">
            <v>10625</v>
          </cell>
          <cell r="AQ31">
            <v>0</v>
          </cell>
          <cell r="AT31">
            <v>500</v>
          </cell>
          <cell r="AU31">
            <v>10</v>
          </cell>
          <cell r="AV31">
            <v>10</v>
          </cell>
          <cell r="AW31">
            <v>480</v>
          </cell>
          <cell r="AX31">
            <v>0</v>
          </cell>
          <cell r="AY31">
            <v>10200</v>
          </cell>
          <cell r="AZ31">
            <v>60</v>
          </cell>
          <cell r="BE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1</v>
          </cell>
          <cell r="AD32">
            <v>0</v>
          </cell>
          <cell r="AE32">
            <v>0</v>
          </cell>
          <cell r="AG32">
            <v>16</v>
          </cell>
          <cell r="AH32">
            <v>16</v>
          </cell>
          <cell r="AM32">
            <v>0</v>
          </cell>
          <cell r="AN32">
            <v>441.27199999999999</v>
          </cell>
          <cell r="AO32">
            <v>441.27199999999999</v>
          </cell>
          <cell r="AP32">
            <v>220.636</v>
          </cell>
          <cell r="AQ32">
            <v>220.636</v>
          </cell>
          <cell r="AT32">
            <v>5.2</v>
          </cell>
          <cell r="AU32">
            <v>2.6</v>
          </cell>
          <cell r="AV32">
            <v>2.6</v>
          </cell>
          <cell r="AW32">
            <v>0</v>
          </cell>
          <cell r="AX32">
            <v>0</v>
          </cell>
          <cell r="AY32">
            <v>0</v>
          </cell>
          <cell r="BE32">
            <v>0</v>
          </cell>
          <cell r="BG32">
            <v>2.6</v>
          </cell>
          <cell r="BH32">
            <v>2.6</v>
          </cell>
          <cell r="BI32">
            <v>0</v>
          </cell>
          <cell r="BJ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1</v>
          </cell>
          <cell r="AD33">
            <v>0</v>
          </cell>
          <cell r="AE33">
            <v>1200</v>
          </cell>
          <cell r="AG33">
            <v>2</v>
          </cell>
          <cell r="AH33">
            <v>12</v>
          </cell>
          <cell r="AM33">
            <v>1200</v>
          </cell>
          <cell r="AN33">
            <v>38305.288099999998</v>
          </cell>
          <cell r="AO33">
            <v>39505.288099999998</v>
          </cell>
          <cell r="AP33">
            <v>38192</v>
          </cell>
          <cell r="AQ33">
            <v>113.2881</v>
          </cell>
          <cell r="AT33">
            <v>496</v>
          </cell>
          <cell r="AU33">
            <v>12</v>
          </cell>
          <cell r="AV33">
            <v>4</v>
          </cell>
          <cell r="AW33">
            <v>480</v>
          </cell>
          <cell r="AX33">
            <v>0</v>
          </cell>
          <cell r="AY33">
            <v>17000</v>
          </cell>
          <cell r="AZ33">
            <v>60</v>
          </cell>
          <cell r="BE33">
            <v>0</v>
          </cell>
          <cell r="BG33">
            <v>2</v>
          </cell>
          <cell r="BH33">
            <v>0.67</v>
          </cell>
          <cell r="BI33">
            <v>0</v>
          </cell>
          <cell r="BJ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1</v>
          </cell>
          <cell r="AD34">
            <v>4</v>
          </cell>
          <cell r="AE34">
            <v>0</v>
          </cell>
          <cell r="AG34">
            <v>4</v>
          </cell>
          <cell r="AH34">
            <v>0</v>
          </cell>
          <cell r="AM34">
            <v>4</v>
          </cell>
          <cell r="AN34">
            <v>141.71619999999999</v>
          </cell>
          <cell r="AO34">
            <v>145.71619999999999</v>
          </cell>
          <cell r="AP34">
            <v>141.71619999999999</v>
          </cell>
          <cell r="AQ34">
            <v>0</v>
          </cell>
          <cell r="AT34">
            <v>3.34</v>
          </cell>
          <cell r="AU34">
            <v>2.67</v>
          </cell>
          <cell r="AV34">
            <v>0.67</v>
          </cell>
          <cell r="AW34">
            <v>0</v>
          </cell>
          <cell r="AX34">
            <v>0</v>
          </cell>
          <cell r="AY34">
            <v>0</v>
          </cell>
          <cell r="BE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1</v>
          </cell>
          <cell r="AD35">
            <v>5</v>
          </cell>
          <cell r="AE35">
            <v>0</v>
          </cell>
          <cell r="AG35">
            <v>14</v>
          </cell>
          <cell r="AH35">
            <v>14</v>
          </cell>
          <cell r="AM35">
            <v>285</v>
          </cell>
          <cell r="AN35">
            <v>789.19800000000009</v>
          </cell>
          <cell r="AO35">
            <v>1074.1980000000001</v>
          </cell>
          <cell r="AP35">
            <v>394.59900000000005</v>
          </cell>
          <cell r="AQ35">
            <v>394.59900000000005</v>
          </cell>
          <cell r="AT35">
            <v>9.3000000000000007</v>
          </cell>
          <cell r="AU35">
            <v>7</v>
          </cell>
          <cell r="AV35">
            <v>2.2999999999999998</v>
          </cell>
          <cell r="AW35">
            <v>0</v>
          </cell>
          <cell r="AX35">
            <v>0</v>
          </cell>
          <cell r="AY35">
            <v>0</v>
          </cell>
          <cell r="BE35">
            <v>280</v>
          </cell>
          <cell r="BG35">
            <v>7</v>
          </cell>
          <cell r="BH35">
            <v>2.2999999999999998</v>
          </cell>
          <cell r="BI35">
            <v>0</v>
          </cell>
          <cell r="BJ35">
            <v>0</v>
          </cell>
        </row>
        <row r="36">
          <cell r="Q36">
            <v>800</v>
          </cell>
          <cell r="R36">
            <v>0</v>
          </cell>
          <cell r="S36">
            <v>0</v>
          </cell>
          <cell r="T36">
            <v>360</v>
          </cell>
          <cell r="W36">
            <v>600</v>
          </cell>
          <cell r="X36"/>
          <cell r="Z36"/>
          <cell r="AA36">
            <v>1</v>
          </cell>
          <cell r="AB36"/>
          <cell r="AD36"/>
          <cell r="AE36">
            <v>0</v>
          </cell>
          <cell r="AG36">
            <v>17</v>
          </cell>
          <cell r="AH36">
            <v>17</v>
          </cell>
          <cell r="AM36">
            <v>1760</v>
          </cell>
          <cell r="AN36">
            <v>11243.95</v>
          </cell>
          <cell r="AO36">
            <v>13003.95</v>
          </cell>
          <cell r="AP36">
            <v>10713.575000000001</v>
          </cell>
          <cell r="AQ36">
            <v>530.375</v>
          </cell>
          <cell r="AT36">
            <v>252.5</v>
          </cell>
          <cell r="AU36">
            <v>10</v>
          </cell>
          <cell r="AV36">
            <v>2.5</v>
          </cell>
          <cell r="AW36">
            <v>168</v>
          </cell>
          <cell r="AX36">
            <v>72</v>
          </cell>
          <cell r="AY36">
            <v>0</v>
          </cell>
          <cell r="AZ36"/>
          <cell r="BA36">
            <v>21</v>
          </cell>
          <cell r="BE36">
            <v>0</v>
          </cell>
          <cell r="BG36">
            <v>10</v>
          </cell>
          <cell r="BH36">
            <v>2.5</v>
          </cell>
          <cell r="BI36">
            <v>0</v>
          </cell>
          <cell r="BJ36">
            <v>0</v>
          </cell>
          <cell r="BK36"/>
        </row>
        <row r="37">
          <cell r="Q37">
            <v>300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1</v>
          </cell>
          <cell r="AD37">
            <v>4</v>
          </cell>
          <cell r="AE37">
            <v>0</v>
          </cell>
          <cell r="AG37">
            <v>2</v>
          </cell>
          <cell r="AH37">
            <v>0</v>
          </cell>
          <cell r="AM37">
            <v>304</v>
          </cell>
          <cell r="AN37">
            <v>5391.36</v>
          </cell>
          <cell r="AO37">
            <v>5695.36</v>
          </cell>
          <cell r="AP37">
            <v>5391.36</v>
          </cell>
          <cell r="AQ37">
            <v>0</v>
          </cell>
          <cell r="AT37">
            <v>129.6</v>
          </cell>
          <cell r="AU37">
            <v>1</v>
          </cell>
          <cell r="AV37">
            <v>0.6</v>
          </cell>
          <cell r="AW37">
            <v>128</v>
          </cell>
          <cell r="AX37">
            <v>0</v>
          </cell>
          <cell r="AY37">
            <v>5333.3</v>
          </cell>
          <cell r="AZ37">
            <v>16</v>
          </cell>
          <cell r="BE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1</v>
          </cell>
          <cell r="AD38">
            <v>0</v>
          </cell>
          <cell r="AE38">
            <v>0</v>
          </cell>
          <cell r="AG38">
            <v>20</v>
          </cell>
          <cell r="AH38">
            <v>0</v>
          </cell>
          <cell r="AM38">
            <v>400</v>
          </cell>
          <cell r="AN38">
            <v>424.72429999999997</v>
          </cell>
          <cell r="AO38">
            <v>824.72429999999997</v>
          </cell>
          <cell r="AP38">
            <v>424.72429999999997</v>
          </cell>
          <cell r="AQ38">
            <v>0</v>
          </cell>
          <cell r="AT38">
            <v>10.01</v>
          </cell>
          <cell r="AU38">
            <v>6.67</v>
          </cell>
          <cell r="AV38">
            <v>3.34</v>
          </cell>
          <cell r="AW38">
            <v>0</v>
          </cell>
          <cell r="AX38">
            <v>0</v>
          </cell>
          <cell r="AY38">
            <v>0</v>
          </cell>
          <cell r="BE38">
            <v>400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30</v>
          </cell>
          <cell r="Z39">
            <v>1</v>
          </cell>
          <cell r="AD39">
            <v>0</v>
          </cell>
          <cell r="AE39">
            <v>0</v>
          </cell>
          <cell r="AG39">
            <v>7</v>
          </cell>
          <cell r="AH39">
            <v>0</v>
          </cell>
          <cell r="AM39">
            <v>135</v>
          </cell>
          <cell r="AN39">
            <v>8784.8639999999996</v>
          </cell>
          <cell r="AO39">
            <v>8919.8639999999996</v>
          </cell>
          <cell r="AP39">
            <v>8784.8639999999996</v>
          </cell>
          <cell r="AQ39">
            <v>0</v>
          </cell>
          <cell r="AT39">
            <v>248.16</v>
          </cell>
          <cell r="AU39">
            <v>7</v>
          </cell>
          <cell r="AV39">
            <v>1.1599999999999999</v>
          </cell>
          <cell r="AW39">
            <v>240</v>
          </cell>
          <cell r="AX39">
            <v>0</v>
          </cell>
          <cell r="AY39">
            <v>8500</v>
          </cell>
          <cell r="AZ39">
            <v>30</v>
          </cell>
          <cell r="BE39">
            <v>105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D40">
            <v>0</v>
          </cell>
          <cell r="AE40">
            <v>800</v>
          </cell>
          <cell r="AG40">
            <v>15</v>
          </cell>
          <cell r="AH40">
            <v>15</v>
          </cell>
          <cell r="AM40">
            <v>1550</v>
          </cell>
          <cell r="AN40">
            <v>2970.1</v>
          </cell>
          <cell r="AO40">
            <v>4520.1000000000004</v>
          </cell>
          <cell r="AP40">
            <v>1485.05</v>
          </cell>
          <cell r="AQ40">
            <v>1485.05</v>
          </cell>
          <cell r="AT40">
            <v>35</v>
          </cell>
          <cell r="AU40">
            <v>20</v>
          </cell>
          <cell r="AV40">
            <v>15</v>
          </cell>
          <cell r="AW40">
            <v>0</v>
          </cell>
          <cell r="AX40">
            <v>0</v>
          </cell>
          <cell r="AY40">
            <v>0</v>
          </cell>
          <cell r="BE40">
            <v>750</v>
          </cell>
          <cell r="BG40">
            <v>20</v>
          </cell>
          <cell r="BH40">
            <v>15</v>
          </cell>
          <cell r="BI40">
            <v>0</v>
          </cell>
          <cell r="BJ40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1</v>
          </cell>
          <cell r="AD42">
            <v>0</v>
          </cell>
          <cell r="AE42">
            <v>0</v>
          </cell>
          <cell r="AG42">
            <v>30</v>
          </cell>
          <cell r="AH42">
            <v>0</v>
          </cell>
          <cell r="AM42">
            <v>600</v>
          </cell>
          <cell r="AN42">
            <v>530.375</v>
          </cell>
          <cell r="AO42">
            <v>1130.375</v>
          </cell>
          <cell r="AP42">
            <v>530.375</v>
          </cell>
          <cell r="AQ42">
            <v>0</v>
          </cell>
          <cell r="AT42">
            <v>12.5</v>
          </cell>
          <cell r="AU42">
            <v>10</v>
          </cell>
          <cell r="AV42">
            <v>2.5</v>
          </cell>
          <cell r="AW42">
            <v>0</v>
          </cell>
          <cell r="AX42">
            <v>0</v>
          </cell>
          <cell r="AY42">
            <v>0</v>
          </cell>
          <cell r="BE42">
            <v>600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AA43">
            <v>1</v>
          </cell>
          <cell r="AD43">
            <v>0</v>
          </cell>
          <cell r="AE43">
            <v>0</v>
          </cell>
          <cell r="AG43">
            <v>0</v>
          </cell>
          <cell r="AH43">
            <v>20</v>
          </cell>
          <cell r="AM43">
            <v>0</v>
          </cell>
          <cell r="AN43">
            <v>353.86619999999999</v>
          </cell>
          <cell r="AO43">
            <v>353.86619999999999</v>
          </cell>
          <cell r="AP43">
            <v>0</v>
          </cell>
          <cell r="AQ43">
            <v>353.86619999999999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E43">
            <v>0</v>
          </cell>
          <cell r="BG43">
            <v>6.67</v>
          </cell>
          <cell r="BH43">
            <v>1.67</v>
          </cell>
          <cell r="BI43">
            <v>0</v>
          </cell>
          <cell r="BJ43">
            <v>0</v>
          </cell>
        </row>
        <row r="44">
          <cell r="Q44">
            <v>400</v>
          </cell>
          <cell r="R44">
            <v>3000</v>
          </cell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1</v>
          </cell>
          <cell r="AD44">
            <v>10</v>
          </cell>
          <cell r="AE44">
            <v>1000</v>
          </cell>
          <cell r="AG44">
            <v>10</v>
          </cell>
          <cell r="AH44">
            <v>10</v>
          </cell>
          <cell r="AM44">
            <v>4810</v>
          </cell>
          <cell r="AN44">
            <v>707.73239999999998</v>
          </cell>
          <cell r="AO44">
            <v>5517.7323999999999</v>
          </cell>
          <cell r="AP44">
            <v>353.86619999999999</v>
          </cell>
          <cell r="AQ44">
            <v>353.86619999999999</v>
          </cell>
          <cell r="AT44">
            <v>8.34</v>
          </cell>
          <cell r="AU44">
            <v>6.67</v>
          </cell>
          <cell r="AV44">
            <v>1.67</v>
          </cell>
          <cell r="AW44">
            <v>0</v>
          </cell>
          <cell r="AX44">
            <v>0</v>
          </cell>
          <cell r="AY44">
            <v>0</v>
          </cell>
          <cell r="BE44">
            <v>400</v>
          </cell>
          <cell r="BG44">
            <v>6.67</v>
          </cell>
          <cell r="BH44">
            <v>1.67</v>
          </cell>
          <cell r="BI44">
            <v>0</v>
          </cell>
          <cell r="B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AD45">
            <v>0</v>
          </cell>
          <cell r="AE45">
            <v>0</v>
          </cell>
          <cell r="AG45">
            <v>10</v>
          </cell>
          <cell r="AH45">
            <v>0</v>
          </cell>
          <cell r="AM45">
            <v>0</v>
          </cell>
          <cell r="AN45">
            <v>283.00810000000001</v>
          </cell>
          <cell r="AO45">
            <v>283.00810000000001</v>
          </cell>
          <cell r="AP45">
            <v>283.00810000000001</v>
          </cell>
          <cell r="AQ45">
            <v>0</v>
          </cell>
          <cell r="AT45">
            <v>6.67</v>
          </cell>
          <cell r="AU45">
            <v>5</v>
          </cell>
          <cell r="AV45">
            <v>1.67</v>
          </cell>
          <cell r="AW45">
            <v>0</v>
          </cell>
          <cell r="AX45">
            <v>0</v>
          </cell>
          <cell r="AY45">
            <v>0</v>
          </cell>
          <cell r="BE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1</v>
          </cell>
          <cell r="AD46">
            <v>0</v>
          </cell>
          <cell r="AE46">
            <v>0</v>
          </cell>
          <cell r="AG46">
            <v>20</v>
          </cell>
          <cell r="AH46">
            <v>0</v>
          </cell>
          <cell r="AM46">
            <v>0</v>
          </cell>
          <cell r="AN46">
            <v>3067.7639999999997</v>
          </cell>
          <cell r="AO46">
            <v>3067.7639999999997</v>
          </cell>
          <cell r="AP46">
            <v>3067.7639999999997</v>
          </cell>
          <cell r="AQ46">
            <v>0</v>
          </cell>
          <cell r="AT46">
            <v>86.66</v>
          </cell>
          <cell r="AU46">
            <v>3.33</v>
          </cell>
          <cell r="AV46">
            <v>3.33</v>
          </cell>
          <cell r="AW46">
            <v>80</v>
          </cell>
          <cell r="AX46">
            <v>0</v>
          </cell>
          <cell r="AY46">
            <v>2833.3</v>
          </cell>
          <cell r="AZ46">
            <v>10</v>
          </cell>
          <cell r="BE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Q47">
            <v>800</v>
          </cell>
          <cell r="R47">
            <v>200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D47">
            <v>0</v>
          </cell>
          <cell r="AE47">
            <v>1500</v>
          </cell>
          <cell r="AG47">
            <v>30</v>
          </cell>
          <cell r="AH47">
            <v>0</v>
          </cell>
          <cell r="AM47">
            <v>2500</v>
          </cell>
          <cell r="AN47">
            <v>500</v>
          </cell>
          <cell r="AO47">
            <v>3000</v>
          </cell>
          <cell r="AP47">
            <v>500</v>
          </cell>
          <cell r="AQ47">
            <v>0</v>
          </cell>
          <cell r="AT47">
            <v>10</v>
          </cell>
          <cell r="AU47">
            <v>5</v>
          </cell>
          <cell r="AV47">
            <v>5</v>
          </cell>
          <cell r="AW47">
            <v>0</v>
          </cell>
          <cell r="AX47">
            <v>0</v>
          </cell>
          <cell r="AY47">
            <v>0</v>
          </cell>
          <cell r="BE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Q48">
            <v>0</v>
          </cell>
          <cell r="R48">
            <v>0</v>
          </cell>
          <cell r="S48">
            <v>100</v>
          </cell>
          <cell r="T48">
            <v>0</v>
          </cell>
          <cell r="W48">
            <v>0</v>
          </cell>
          <cell r="X48">
            <v>0</v>
          </cell>
          <cell r="AD48">
            <v>0</v>
          </cell>
          <cell r="AE48">
            <v>2000</v>
          </cell>
          <cell r="AG48">
            <v>8</v>
          </cell>
          <cell r="AH48">
            <v>8</v>
          </cell>
          <cell r="AM48">
            <v>2260</v>
          </cell>
          <cell r="AN48">
            <v>10587.5</v>
          </cell>
          <cell r="AO48">
            <v>12847.5</v>
          </cell>
          <cell r="AP48">
            <v>10587.5</v>
          </cell>
          <cell r="AQ48">
            <v>0</v>
          </cell>
          <cell r="AT48">
            <v>169.4</v>
          </cell>
          <cell r="AU48">
            <v>5.4</v>
          </cell>
          <cell r="AV48">
            <v>4</v>
          </cell>
          <cell r="AW48">
            <v>160</v>
          </cell>
          <cell r="AX48">
            <v>0</v>
          </cell>
          <cell r="AY48">
            <v>10000</v>
          </cell>
          <cell r="AZ48">
            <v>20</v>
          </cell>
          <cell r="BE48">
            <v>160</v>
          </cell>
          <cell r="BG48">
            <v>5.4</v>
          </cell>
          <cell r="BH48">
            <v>4</v>
          </cell>
          <cell r="BI48">
            <v>0</v>
          </cell>
          <cell r="BJ48">
            <v>0</v>
          </cell>
        </row>
        <row r="49">
          <cell r="Q49">
            <v>800</v>
          </cell>
          <cell r="R49">
            <v>480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D49">
            <v>0</v>
          </cell>
          <cell r="AE49">
            <v>6000</v>
          </cell>
          <cell r="AG49">
            <v>41</v>
          </cell>
          <cell r="AH49">
            <v>0</v>
          </cell>
          <cell r="AM49">
            <v>7280</v>
          </cell>
          <cell r="AN49">
            <v>5218.8900000000003</v>
          </cell>
          <cell r="AO49">
            <v>12498.89</v>
          </cell>
          <cell r="AP49">
            <v>5218.8900000000003</v>
          </cell>
          <cell r="AQ49">
            <v>0</v>
          </cell>
          <cell r="AT49">
            <v>123</v>
          </cell>
          <cell r="AU49">
            <v>82</v>
          </cell>
          <cell r="AV49">
            <v>41</v>
          </cell>
          <cell r="AW49">
            <v>0</v>
          </cell>
          <cell r="AX49">
            <v>0</v>
          </cell>
          <cell r="AY49">
            <v>0</v>
          </cell>
          <cell r="BE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Q50">
            <v>1040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1</v>
          </cell>
          <cell r="AD50">
            <v>12</v>
          </cell>
          <cell r="AE50">
            <v>600</v>
          </cell>
          <cell r="AG50">
            <v>8</v>
          </cell>
          <cell r="AH50">
            <v>0</v>
          </cell>
          <cell r="AM50">
            <v>1972</v>
          </cell>
          <cell r="AN50">
            <v>5583.75</v>
          </cell>
          <cell r="AO50">
            <v>7555.75</v>
          </cell>
          <cell r="AP50">
            <v>5583.75</v>
          </cell>
          <cell r="AQ50">
            <v>0</v>
          </cell>
          <cell r="AT50">
            <v>89.34</v>
          </cell>
          <cell r="AU50">
            <v>8</v>
          </cell>
          <cell r="AV50">
            <v>1.34</v>
          </cell>
          <cell r="AW50">
            <v>80</v>
          </cell>
          <cell r="AX50">
            <v>0</v>
          </cell>
          <cell r="AY50">
            <v>5000</v>
          </cell>
          <cell r="AZ50">
            <v>10</v>
          </cell>
          <cell r="BE50">
            <v>320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2">
          <cell r="Q52">
            <v>1000</v>
          </cell>
          <cell r="R52">
            <v>500</v>
          </cell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1</v>
          </cell>
          <cell r="AD52">
            <v>0</v>
          </cell>
          <cell r="AE52">
            <v>1800</v>
          </cell>
          <cell r="AG52">
            <v>20</v>
          </cell>
          <cell r="AH52">
            <v>0</v>
          </cell>
          <cell r="AM52">
            <v>3300</v>
          </cell>
          <cell r="AN52">
            <v>2270</v>
          </cell>
          <cell r="AO52">
            <v>5570</v>
          </cell>
          <cell r="AP52">
            <v>2270</v>
          </cell>
          <cell r="AQ52">
            <v>0</v>
          </cell>
          <cell r="AT52">
            <v>45.4</v>
          </cell>
          <cell r="AU52">
            <v>6.7</v>
          </cell>
          <cell r="AV52">
            <v>6.7</v>
          </cell>
          <cell r="AW52">
            <v>32</v>
          </cell>
          <cell r="AX52">
            <v>0</v>
          </cell>
          <cell r="AY52">
            <v>1600</v>
          </cell>
          <cell r="AZ52">
            <v>4</v>
          </cell>
          <cell r="BE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Q53">
            <v>1080</v>
          </cell>
          <cell r="R53">
            <v>240</v>
          </cell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1</v>
          </cell>
          <cell r="AD53">
            <v>0</v>
          </cell>
          <cell r="AE53">
            <v>440</v>
          </cell>
          <cell r="AG53">
            <v>12</v>
          </cell>
          <cell r="AH53">
            <v>0</v>
          </cell>
          <cell r="AM53">
            <v>1760</v>
          </cell>
          <cell r="AN53">
            <v>400</v>
          </cell>
          <cell r="AO53">
            <v>2160</v>
          </cell>
          <cell r="AP53">
            <v>400</v>
          </cell>
          <cell r="AQ53">
            <v>0</v>
          </cell>
          <cell r="AT53">
            <v>16</v>
          </cell>
          <cell r="AU53">
            <v>12</v>
          </cell>
          <cell r="AV53">
            <v>4</v>
          </cell>
          <cell r="AW53">
            <v>0</v>
          </cell>
          <cell r="AX53">
            <v>0</v>
          </cell>
          <cell r="AY53">
            <v>0</v>
          </cell>
          <cell r="BE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5000</v>
          </cell>
          <cell r="W54">
            <v>0</v>
          </cell>
          <cell r="X54">
            <v>0</v>
          </cell>
          <cell r="Z54"/>
          <cell r="AA54"/>
          <cell r="AB54"/>
          <cell r="AD54">
            <v>0</v>
          </cell>
          <cell r="AE54">
            <v>0</v>
          </cell>
          <cell r="AG54">
            <v>2</v>
          </cell>
          <cell r="AH54">
            <v>2</v>
          </cell>
          <cell r="AM54">
            <v>5040</v>
          </cell>
          <cell r="AN54">
            <v>41583.169000000002</v>
          </cell>
          <cell r="AO54">
            <v>46623.169000000002</v>
          </cell>
          <cell r="AP54">
            <v>16081.000000000002</v>
          </cell>
          <cell r="AQ54">
            <v>25502.169000000002</v>
          </cell>
          <cell r="AT54">
            <v>482.43</v>
          </cell>
          <cell r="AU54">
            <v>1.6</v>
          </cell>
          <cell r="AV54">
            <v>0.83</v>
          </cell>
          <cell r="AW54">
            <v>480</v>
          </cell>
          <cell r="AX54">
            <v>0</v>
          </cell>
          <cell r="AY54">
            <v>16000.000000000002</v>
          </cell>
          <cell r="AZ54">
            <v>60</v>
          </cell>
          <cell r="BA54"/>
          <cell r="BE54">
            <v>40</v>
          </cell>
          <cell r="BG54">
            <v>1.6</v>
          </cell>
          <cell r="BH54">
            <v>0.83</v>
          </cell>
          <cell r="BI54">
            <v>120</v>
          </cell>
          <cell r="BJ54">
            <v>24996</v>
          </cell>
          <cell r="BK54">
            <v>15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W55">
            <v>0</v>
          </cell>
          <cell r="X55">
            <v>0</v>
          </cell>
          <cell r="AA55">
            <v>1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E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1</v>
          </cell>
          <cell r="AD56">
            <v>15</v>
          </cell>
          <cell r="AE56">
            <v>0</v>
          </cell>
          <cell r="AG56">
            <v>0</v>
          </cell>
          <cell r="AH56">
            <v>0</v>
          </cell>
          <cell r="AM56">
            <v>15</v>
          </cell>
          <cell r="AN56">
            <v>0</v>
          </cell>
          <cell r="AO56">
            <v>15</v>
          </cell>
          <cell r="AP56">
            <v>0</v>
          </cell>
          <cell r="AQ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D57">
            <v>0</v>
          </cell>
          <cell r="AE57">
            <v>0</v>
          </cell>
          <cell r="AG57">
            <v>3</v>
          </cell>
          <cell r="AH57">
            <v>0</v>
          </cell>
          <cell r="AM57">
            <v>30</v>
          </cell>
          <cell r="AN57">
            <v>43.75</v>
          </cell>
          <cell r="AO57">
            <v>73.75</v>
          </cell>
          <cell r="AP57">
            <v>43.75</v>
          </cell>
          <cell r="AQ57">
            <v>0</v>
          </cell>
          <cell r="AT57">
            <v>1</v>
          </cell>
          <cell r="AU57">
            <v>0.5</v>
          </cell>
          <cell r="AV57">
            <v>0.5</v>
          </cell>
          <cell r="AW57">
            <v>0</v>
          </cell>
          <cell r="AX57">
            <v>0</v>
          </cell>
          <cell r="AY57">
            <v>0</v>
          </cell>
          <cell r="BE57">
            <v>30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D58">
            <v>0</v>
          </cell>
          <cell r="AE58">
            <v>0</v>
          </cell>
          <cell r="AG58">
            <v>6</v>
          </cell>
          <cell r="AH58">
            <v>0</v>
          </cell>
          <cell r="AM58">
            <v>0</v>
          </cell>
          <cell r="AN58">
            <v>15062.5</v>
          </cell>
          <cell r="AO58">
            <v>15062.5</v>
          </cell>
          <cell r="AP58">
            <v>15062.5</v>
          </cell>
          <cell r="AQ58">
            <v>0</v>
          </cell>
          <cell r="AT58">
            <v>482</v>
          </cell>
          <cell r="AU58">
            <v>1</v>
          </cell>
          <cell r="AV58">
            <v>1</v>
          </cell>
          <cell r="AW58">
            <v>480</v>
          </cell>
          <cell r="AX58">
            <v>0</v>
          </cell>
          <cell r="AY58">
            <v>15000</v>
          </cell>
          <cell r="AZ58">
            <v>60</v>
          </cell>
          <cell r="BE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1</v>
          </cell>
          <cell r="AD59">
            <v>0</v>
          </cell>
          <cell r="AE59">
            <v>0</v>
          </cell>
          <cell r="AG59">
            <v>4</v>
          </cell>
          <cell r="AH59">
            <v>0</v>
          </cell>
          <cell r="AM59">
            <v>80</v>
          </cell>
          <cell r="AN59">
            <v>7791.875</v>
          </cell>
          <cell r="AO59">
            <v>7871.875</v>
          </cell>
          <cell r="AP59">
            <v>7791.875</v>
          </cell>
          <cell r="AQ59">
            <v>0</v>
          </cell>
          <cell r="AT59">
            <v>124.67</v>
          </cell>
          <cell r="AU59">
            <v>4</v>
          </cell>
          <cell r="AV59">
            <v>0.67</v>
          </cell>
          <cell r="AW59">
            <v>120</v>
          </cell>
          <cell r="AX59">
            <v>0</v>
          </cell>
          <cell r="AY59">
            <v>7500</v>
          </cell>
          <cell r="AZ59">
            <v>15</v>
          </cell>
          <cell r="BE59">
            <v>80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1</v>
          </cell>
          <cell r="AD60">
            <v>0</v>
          </cell>
          <cell r="AE60">
            <v>6000</v>
          </cell>
          <cell r="AG60">
            <v>6</v>
          </cell>
          <cell r="AH60">
            <v>0</v>
          </cell>
          <cell r="AM60">
            <v>6120</v>
          </cell>
          <cell r="AN60">
            <v>21218.75</v>
          </cell>
          <cell r="AO60">
            <v>27338.75</v>
          </cell>
          <cell r="AP60">
            <v>21218.75</v>
          </cell>
          <cell r="AQ60">
            <v>0</v>
          </cell>
          <cell r="AT60">
            <v>485</v>
          </cell>
          <cell r="AU60">
            <v>4</v>
          </cell>
          <cell r="AV60">
            <v>1</v>
          </cell>
          <cell r="AW60">
            <v>480</v>
          </cell>
          <cell r="AX60">
            <v>0</v>
          </cell>
          <cell r="AY60">
            <v>21000</v>
          </cell>
          <cell r="AZ60">
            <v>60</v>
          </cell>
          <cell r="BE60">
            <v>120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AD61">
            <v>0</v>
          </cell>
          <cell r="AE61">
            <v>0</v>
          </cell>
          <cell r="AG61">
            <v>4</v>
          </cell>
          <cell r="AH61">
            <v>4</v>
          </cell>
          <cell r="AM61">
            <v>80</v>
          </cell>
          <cell r="AN61">
            <v>225.8802</v>
          </cell>
          <cell r="AO61">
            <v>305.8802</v>
          </cell>
          <cell r="AP61">
            <v>99.286199999999994</v>
          </cell>
          <cell r="AQ61">
            <v>126.59399999999999</v>
          </cell>
          <cell r="AT61">
            <v>2.34</v>
          </cell>
          <cell r="AU61">
            <v>2</v>
          </cell>
          <cell r="AV61">
            <v>0.34</v>
          </cell>
          <cell r="AW61">
            <v>0</v>
          </cell>
          <cell r="AX61">
            <v>0</v>
          </cell>
          <cell r="AY61">
            <v>0</v>
          </cell>
          <cell r="BE61">
            <v>80</v>
          </cell>
          <cell r="BG61">
            <v>2</v>
          </cell>
          <cell r="BH61">
            <v>0.34</v>
          </cell>
          <cell r="BI61">
            <v>0</v>
          </cell>
          <cell r="BJ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0</v>
          </cell>
          <cell r="AD62">
            <v>0</v>
          </cell>
          <cell r="AE62">
            <v>0</v>
          </cell>
          <cell r="AG62">
            <v>5</v>
          </cell>
          <cell r="AH62">
            <v>0</v>
          </cell>
          <cell r="AM62">
            <v>0</v>
          </cell>
          <cell r="AN62">
            <v>106.49929999999999</v>
          </cell>
          <cell r="AO62">
            <v>106.49929999999999</v>
          </cell>
          <cell r="AP62">
            <v>106.49929999999999</v>
          </cell>
          <cell r="AQ62">
            <v>0</v>
          </cell>
          <cell r="AT62">
            <v>2.5099999999999998</v>
          </cell>
          <cell r="AU62">
            <v>1.67</v>
          </cell>
          <cell r="AV62">
            <v>0.84</v>
          </cell>
          <cell r="AW62">
            <v>0</v>
          </cell>
          <cell r="AX62">
            <v>0</v>
          </cell>
          <cell r="AY62">
            <v>0</v>
          </cell>
          <cell r="BE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AA63">
            <v>1</v>
          </cell>
          <cell r="AD63">
            <v>5</v>
          </cell>
          <cell r="AE63">
            <v>0</v>
          </cell>
          <cell r="AG63">
            <v>3</v>
          </cell>
          <cell r="AH63">
            <v>3</v>
          </cell>
          <cell r="AM63">
            <v>65</v>
          </cell>
          <cell r="AN63">
            <v>148.505</v>
          </cell>
          <cell r="AO63">
            <v>213.505</v>
          </cell>
          <cell r="AP63">
            <v>74.252499999999998</v>
          </cell>
          <cell r="AQ63">
            <v>74.252499999999998</v>
          </cell>
          <cell r="AT63">
            <v>1.75</v>
          </cell>
          <cell r="AU63">
            <v>1.5</v>
          </cell>
          <cell r="AV63">
            <v>0.25</v>
          </cell>
          <cell r="AW63">
            <v>0</v>
          </cell>
          <cell r="AX63">
            <v>0</v>
          </cell>
          <cell r="AY63">
            <v>0</v>
          </cell>
          <cell r="BE63">
            <v>60</v>
          </cell>
          <cell r="BG63">
            <v>1.5</v>
          </cell>
          <cell r="BH63">
            <v>0.25</v>
          </cell>
          <cell r="BI63">
            <v>0</v>
          </cell>
          <cell r="BJ63">
            <v>0</v>
          </cell>
        </row>
        <row r="65">
          <cell r="Q65">
            <v>1200</v>
          </cell>
          <cell r="R65">
            <v>1200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D65">
            <v>0</v>
          </cell>
          <cell r="AE65">
            <v>0</v>
          </cell>
          <cell r="AG65">
            <v>12</v>
          </cell>
          <cell r="AH65">
            <v>0</v>
          </cell>
          <cell r="AM65">
            <v>2400</v>
          </cell>
          <cell r="AN65">
            <v>641.66666666666674</v>
          </cell>
          <cell r="AO65">
            <v>3041.666666666667</v>
          </cell>
          <cell r="AP65">
            <v>641.66666666666674</v>
          </cell>
          <cell r="AQ65">
            <v>0</v>
          </cell>
          <cell r="AT65">
            <v>14</v>
          </cell>
          <cell r="AU65">
            <v>12</v>
          </cell>
          <cell r="AV65">
            <v>2</v>
          </cell>
          <cell r="AW65">
            <v>0</v>
          </cell>
          <cell r="AX65">
            <v>0</v>
          </cell>
          <cell r="AY65">
            <v>0</v>
          </cell>
          <cell r="BE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1</v>
          </cell>
          <cell r="AD66">
            <v>0</v>
          </cell>
          <cell r="AE66">
            <v>0</v>
          </cell>
          <cell r="AG66">
            <v>8</v>
          </cell>
          <cell r="AH66">
            <v>0</v>
          </cell>
          <cell r="AM66">
            <v>0</v>
          </cell>
          <cell r="AN66">
            <v>208.75</v>
          </cell>
          <cell r="AO66">
            <v>208.75</v>
          </cell>
          <cell r="AP66">
            <v>208.75</v>
          </cell>
          <cell r="AQ66">
            <v>0</v>
          </cell>
          <cell r="AT66">
            <v>3.34</v>
          </cell>
          <cell r="AU66">
            <v>2.67</v>
          </cell>
          <cell r="AV66">
            <v>0.67</v>
          </cell>
          <cell r="AW66">
            <v>0</v>
          </cell>
          <cell r="AX66">
            <v>0</v>
          </cell>
          <cell r="AY66">
            <v>0</v>
          </cell>
          <cell r="BE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1</v>
          </cell>
          <cell r="AD67">
            <v>10</v>
          </cell>
          <cell r="AE67">
            <v>0</v>
          </cell>
          <cell r="AG67">
            <v>2</v>
          </cell>
          <cell r="AH67">
            <v>2</v>
          </cell>
          <cell r="AM67">
            <v>70</v>
          </cell>
          <cell r="AN67">
            <v>21967.5488</v>
          </cell>
          <cell r="AO67">
            <v>22037.5488</v>
          </cell>
          <cell r="AP67">
            <v>20456.775900000001</v>
          </cell>
          <cell r="AQ67">
            <v>1510.7728999999999</v>
          </cell>
          <cell r="AT67">
            <v>482.13</v>
          </cell>
          <cell r="AU67">
            <v>2</v>
          </cell>
          <cell r="AV67">
            <v>0.13</v>
          </cell>
          <cell r="AW67">
            <v>480</v>
          </cell>
          <cell r="AX67">
            <v>0</v>
          </cell>
          <cell r="AY67">
            <v>0</v>
          </cell>
          <cell r="AZ67">
            <v>60</v>
          </cell>
          <cell r="BE67">
            <v>60</v>
          </cell>
          <cell r="BG67">
            <v>2</v>
          </cell>
          <cell r="BH67">
            <v>0.13</v>
          </cell>
          <cell r="BI67">
            <v>16</v>
          </cell>
          <cell r="BJ67">
            <v>1333.28</v>
          </cell>
          <cell r="BK67">
            <v>2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W68">
            <v>0</v>
          </cell>
          <cell r="X68">
            <v>0</v>
          </cell>
          <cell r="AD68">
            <v>4</v>
          </cell>
          <cell r="AE68">
            <v>0</v>
          </cell>
          <cell r="AG68">
            <v>10</v>
          </cell>
          <cell r="AH68">
            <v>0</v>
          </cell>
          <cell r="AM68">
            <v>304</v>
          </cell>
          <cell r="AN68">
            <v>283.00810000000001</v>
          </cell>
          <cell r="AO68">
            <v>587.00810000000001</v>
          </cell>
          <cell r="AP68">
            <v>283.00810000000001</v>
          </cell>
          <cell r="AQ68">
            <v>0</v>
          </cell>
          <cell r="AT68">
            <v>6.67</v>
          </cell>
          <cell r="AU68">
            <v>5</v>
          </cell>
          <cell r="AV68">
            <v>1.67</v>
          </cell>
          <cell r="AW68">
            <v>0</v>
          </cell>
          <cell r="AX68">
            <v>0</v>
          </cell>
          <cell r="AY68">
            <v>0</v>
          </cell>
          <cell r="BE68">
            <v>300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1</v>
          </cell>
          <cell r="AD69">
            <v>2</v>
          </cell>
          <cell r="AE69">
            <v>0</v>
          </cell>
          <cell r="AG69">
            <v>10</v>
          </cell>
          <cell r="AH69">
            <v>0</v>
          </cell>
          <cell r="AM69">
            <v>82</v>
          </cell>
          <cell r="AN69">
            <v>7616.5625</v>
          </cell>
          <cell r="AO69">
            <v>7698.5625</v>
          </cell>
          <cell r="AP69">
            <v>7616.5625</v>
          </cell>
          <cell r="AQ69">
            <v>0</v>
          </cell>
          <cell r="AT69">
            <v>243.73</v>
          </cell>
          <cell r="AU69">
            <v>2.6</v>
          </cell>
          <cell r="AV69">
            <v>1.1299999999999999</v>
          </cell>
          <cell r="AW69">
            <v>240</v>
          </cell>
          <cell r="AX69">
            <v>0</v>
          </cell>
          <cell r="AY69">
            <v>7500</v>
          </cell>
          <cell r="AZ69">
            <v>30</v>
          </cell>
          <cell r="BE69">
            <v>80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W70">
            <v>0</v>
          </cell>
          <cell r="X70">
            <v>0</v>
          </cell>
          <cell r="AA70">
            <v>1</v>
          </cell>
          <cell r="AD70">
            <v>0</v>
          </cell>
          <cell r="AE70">
            <v>0</v>
          </cell>
          <cell r="AG70">
            <v>2</v>
          </cell>
          <cell r="AH70">
            <v>2</v>
          </cell>
          <cell r="AM70">
            <v>60</v>
          </cell>
          <cell r="AN70">
            <v>272.62799999999999</v>
          </cell>
          <cell r="AO70">
            <v>332.62799999999999</v>
          </cell>
          <cell r="AP70">
            <v>152.74799999999999</v>
          </cell>
          <cell r="AQ70">
            <v>119.88</v>
          </cell>
          <cell r="AT70">
            <v>3.6</v>
          </cell>
          <cell r="AU70">
            <v>3</v>
          </cell>
          <cell r="AV70">
            <v>0.6</v>
          </cell>
          <cell r="AW70">
            <v>0</v>
          </cell>
          <cell r="AX70">
            <v>0</v>
          </cell>
          <cell r="AY70">
            <v>0</v>
          </cell>
          <cell r="BE70">
            <v>60</v>
          </cell>
          <cell r="BG70">
            <v>3</v>
          </cell>
          <cell r="BH70">
            <v>0.6</v>
          </cell>
          <cell r="BI70">
            <v>0</v>
          </cell>
          <cell r="BJ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1</v>
          </cell>
          <cell r="AD71">
            <v>0</v>
          </cell>
          <cell r="AE71">
            <v>0</v>
          </cell>
          <cell r="AG71">
            <v>4</v>
          </cell>
          <cell r="AH71">
            <v>4</v>
          </cell>
          <cell r="AM71">
            <v>30</v>
          </cell>
          <cell r="AN71">
            <v>503.66399999999999</v>
          </cell>
          <cell r="AO71">
            <v>533.66399999999999</v>
          </cell>
          <cell r="AP71">
            <v>203.66399999999999</v>
          </cell>
          <cell r="AQ71">
            <v>300</v>
          </cell>
          <cell r="AT71">
            <v>4.8</v>
          </cell>
          <cell r="AU71">
            <v>4</v>
          </cell>
          <cell r="AV71">
            <v>0.8</v>
          </cell>
          <cell r="AW71">
            <v>0</v>
          </cell>
          <cell r="AX71">
            <v>0</v>
          </cell>
          <cell r="AY71">
            <v>0</v>
          </cell>
          <cell r="BE71">
            <v>30</v>
          </cell>
          <cell r="BG71">
            <v>4</v>
          </cell>
          <cell r="BH71">
            <v>0.8</v>
          </cell>
          <cell r="BI71">
            <v>0</v>
          </cell>
          <cell r="BJ71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AA73">
            <v>1</v>
          </cell>
          <cell r="AD73">
            <v>2</v>
          </cell>
          <cell r="AE73">
            <v>0</v>
          </cell>
          <cell r="AG73">
            <v>2</v>
          </cell>
          <cell r="AH73">
            <v>2</v>
          </cell>
          <cell r="AM73">
            <v>42</v>
          </cell>
          <cell r="AN73">
            <v>30201.25</v>
          </cell>
          <cell r="AO73">
            <v>30243.25</v>
          </cell>
          <cell r="AP73">
            <v>30143.75</v>
          </cell>
          <cell r="AQ73">
            <v>57.499999999999993</v>
          </cell>
          <cell r="AT73">
            <v>482.3</v>
          </cell>
          <cell r="AU73">
            <v>2</v>
          </cell>
          <cell r="AV73">
            <v>0.3</v>
          </cell>
          <cell r="AW73">
            <v>480</v>
          </cell>
          <cell r="AX73">
            <v>0</v>
          </cell>
          <cell r="AY73">
            <v>30000</v>
          </cell>
          <cell r="AZ73">
            <v>60</v>
          </cell>
          <cell r="BE73">
            <v>40</v>
          </cell>
          <cell r="BG73">
            <v>2</v>
          </cell>
          <cell r="BH73">
            <v>0.3</v>
          </cell>
          <cell r="BI73">
            <v>0</v>
          </cell>
          <cell r="BJ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D74">
            <v>0</v>
          </cell>
          <cell r="AE74">
            <v>0</v>
          </cell>
          <cell r="AG74">
            <v>8</v>
          </cell>
          <cell r="AH74">
            <v>8</v>
          </cell>
          <cell r="AM74">
            <v>0</v>
          </cell>
          <cell r="AN74">
            <v>71.25</v>
          </cell>
          <cell r="AO74">
            <v>71.25</v>
          </cell>
          <cell r="AP74">
            <v>71.25</v>
          </cell>
          <cell r="AQ74">
            <v>0</v>
          </cell>
          <cell r="AT74">
            <v>1.9</v>
          </cell>
          <cell r="AU74">
            <v>1.3</v>
          </cell>
          <cell r="AV74">
            <v>0.6</v>
          </cell>
          <cell r="AW74">
            <v>0</v>
          </cell>
          <cell r="AX74">
            <v>0</v>
          </cell>
          <cell r="AY74">
            <v>0</v>
          </cell>
          <cell r="BE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1</v>
          </cell>
          <cell r="AD76">
            <v>5</v>
          </cell>
          <cell r="AE76">
            <v>0</v>
          </cell>
          <cell r="AG76">
            <v>8</v>
          </cell>
          <cell r="AH76">
            <v>0</v>
          </cell>
          <cell r="AM76">
            <v>85</v>
          </cell>
          <cell r="AN76">
            <v>100.50000000000001</v>
          </cell>
          <cell r="AO76">
            <v>185.5</v>
          </cell>
          <cell r="AP76">
            <v>100.50000000000001</v>
          </cell>
          <cell r="AQ76">
            <v>0</v>
          </cell>
          <cell r="AT76">
            <v>2.0100000000000002</v>
          </cell>
          <cell r="AU76">
            <v>1.34</v>
          </cell>
          <cell r="AV76">
            <v>0.67</v>
          </cell>
          <cell r="AW76">
            <v>0</v>
          </cell>
          <cell r="AX76">
            <v>0</v>
          </cell>
          <cell r="AY76">
            <v>0</v>
          </cell>
          <cell r="BE76">
            <v>80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AA77">
            <v>1</v>
          </cell>
          <cell r="AD77">
            <v>5</v>
          </cell>
          <cell r="AE77">
            <v>0</v>
          </cell>
          <cell r="AG77">
            <v>4</v>
          </cell>
          <cell r="AH77">
            <v>4</v>
          </cell>
          <cell r="AM77">
            <v>85</v>
          </cell>
          <cell r="AN77">
            <v>293.02080000000001</v>
          </cell>
          <cell r="AO77">
            <v>378.02080000000001</v>
          </cell>
          <cell r="AP77">
            <v>98.861900000000006</v>
          </cell>
          <cell r="AQ77">
            <v>194.15889999999999</v>
          </cell>
          <cell r="AT77">
            <v>2.33</v>
          </cell>
          <cell r="AU77">
            <v>2</v>
          </cell>
          <cell r="AV77">
            <v>0.33</v>
          </cell>
          <cell r="AW77">
            <v>0</v>
          </cell>
          <cell r="AX77">
            <v>0</v>
          </cell>
          <cell r="AY77">
            <v>0</v>
          </cell>
          <cell r="BE77">
            <v>80</v>
          </cell>
          <cell r="BG77">
            <v>2</v>
          </cell>
          <cell r="BH77">
            <v>0.33</v>
          </cell>
          <cell r="BI77">
            <v>0</v>
          </cell>
          <cell r="BJ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X78">
            <v>0</v>
          </cell>
          <cell r="AA78">
            <v>1</v>
          </cell>
          <cell r="AD78">
            <v>0</v>
          </cell>
          <cell r="AE78">
            <v>0</v>
          </cell>
          <cell r="AG78">
            <v>2</v>
          </cell>
          <cell r="AH78">
            <v>0</v>
          </cell>
          <cell r="AM78">
            <v>40</v>
          </cell>
          <cell r="AN78">
            <v>37.675000000000004</v>
          </cell>
          <cell r="AO78">
            <v>77.675000000000011</v>
          </cell>
          <cell r="AP78">
            <v>37.675000000000004</v>
          </cell>
          <cell r="AQ78">
            <v>0</v>
          </cell>
          <cell r="AT78">
            <v>1.5070000000000001</v>
          </cell>
          <cell r="AU78">
            <v>1.34</v>
          </cell>
          <cell r="AV78">
            <v>0.16700000000000001</v>
          </cell>
          <cell r="AW78">
            <v>0</v>
          </cell>
          <cell r="AX78">
            <v>0</v>
          </cell>
          <cell r="AY78">
            <v>0</v>
          </cell>
          <cell r="BE78">
            <v>40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D79">
            <v>0</v>
          </cell>
          <cell r="AE79">
            <v>0</v>
          </cell>
          <cell r="AG79">
            <v>2</v>
          </cell>
          <cell r="AH79">
            <v>0</v>
          </cell>
          <cell r="AM79">
            <v>60</v>
          </cell>
          <cell r="AN79">
            <v>2880.7916666666665</v>
          </cell>
          <cell r="AO79">
            <v>2940.7916666666665</v>
          </cell>
          <cell r="AP79">
            <v>2880.7916666666665</v>
          </cell>
          <cell r="AQ79">
            <v>0</v>
          </cell>
          <cell r="AT79">
            <v>81.34</v>
          </cell>
          <cell r="AU79">
            <v>1</v>
          </cell>
          <cell r="AV79">
            <v>0.34</v>
          </cell>
          <cell r="AW79">
            <v>80</v>
          </cell>
          <cell r="AX79">
            <v>0</v>
          </cell>
          <cell r="AY79">
            <v>2833.333333333333</v>
          </cell>
          <cell r="AZ79">
            <v>10</v>
          </cell>
          <cell r="BE79">
            <v>60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AD80">
            <v>0</v>
          </cell>
          <cell r="AE80">
            <v>0</v>
          </cell>
          <cell r="AG80">
            <v>4</v>
          </cell>
          <cell r="AH80">
            <v>0</v>
          </cell>
          <cell r="AM80">
            <v>80</v>
          </cell>
          <cell r="AN80">
            <v>108.60416666666666</v>
          </cell>
          <cell r="AO80">
            <v>188.60416666666666</v>
          </cell>
          <cell r="AP80">
            <v>108.60416666666666</v>
          </cell>
          <cell r="AQ80">
            <v>0</v>
          </cell>
          <cell r="AT80">
            <v>4.01</v>
          </cell>
          <cell r="AU80">
            <v>3.34</v>
          </cell>
          <cell r="AV80">
            <v>0.67</v>
          </cell>
          <cell r="AW80">
            <v>0</v>
          </cell>
          <cell r="AX80">
            <v>0</v>
          </cell>
          <cell r="AY80">
            <v>0</v>
          </cell>
          <cell r="BE80">
            <v>80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W81">
            <v>0</v>
          </cell>
          <cell r="X81">
            <v>0</v>
          </cell>
          <cell r="AD81">
            <v>0</v>
          </cell>
          <cell r="AE81">
            <v>2000</v>
          </cell>
          <cell r="AG81">
            <v>4</v>
          </cell>
          <cell r="AH81">
            <v>4</v>
          </cell>
          <cell r="AM81">
            <v>2080</v>
          </cell>
          <cell r="AN81">
            <v>142.56480000000002</v>
          </cell>
          <cell r="AO81">
            <v>2222.5648000000001</v>
          </cell>
          <cell r="AP81">
            <v>71.28240000000001</v>
          </cell>
          <cell r="AQ81">
            <v>71.28240000000001</v>
          </cell>
          <cell r="AT81">
            <v>1.6800000000000002</v>
          </cell>
          <cell r="AU81">
            <v>1.34</v>
          </cell>
          <cell r="AV81">
            <v>0.34</v>
          </cell>
          <cell r="AW81">
            <v>0</v>
          </cell>
          <cell r="AX81">
            <v>0</v>
          </cell>
          <cell r="AY81">
            <v>0</v>
          </cell>
          <cell r="BE81">
            <v>80</v>
          </cell>
          <cell r="BG81">
            <v>1.34</v>
          </cell>
          <cell r="BH81">
            <v>0.34</v>
          </cell>
          <cell r="BI81">
            <v>0</v>
          </cell>
          <cell r="BJ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W82">
            <v>0</v>
          </cell>
          <cell r="X82">
            <v>60</v>
          </cell>
          <cell r="Z82">
            <v>1</v>
          </cell>
          <cell r="AA82">
            <v>1</v>
          </cell>
          <cell r="AD82">
            <v>10</v>
          </cell>
          <cell r="AE82">
            <v>2000</v>
          </cell>
          <cell r="AG82">
            <v>0</v>
          </cell>
          <cell r="AH82">
            <v>3</v>
          </cell>
          <cell r="AM82">
            <v>2070</v>
          </cell>
          <cell r="AN82">
            <v>63.644999999999996</v>
          </cell>
          <cell r="AO82">
            <v>2133.645</v>
          </cell>
          <cell r="AP82">
            <v>0</v>
          </cell>
          <cell r="AQ82">
            <v>63.644999999999996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E82">
            <v>0</v>
          </cell>
          <cell r="BG82">
            <v>1</v>
          </cell>
          <cell r="BH82">
            <v>0.5</v>
          </cell>
          <cell r="BI82">
            <v>0</v>
          </cell>
          <cell r="BJ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W83">
            <v>0</v>
          </cell>
          <cell r="X83">
            <v>0</v>
          </cell>
          <cell r="AD83">
            <v>0</v>
          </cell>
          <cell r="AE83">
            <v>0</v>
          </cell>
          <cell r="AG83">
            <v>8</v>
          </cell>
          <cell r="AH83">
            <v>0</v>
          </cell>
          <cell r="AM83">
            <v>0</v>
          </cell>
          <cell r="AN83">
            <v>509.15999999999997</v>
          </cell>
          <cell r="AO83">
            <v>509.15999999999997</v>
          </cell>
          <cell r="AP83">
            <v>509.15999999999997</v>
          </cell>
          <cell r="AQ83">
            <v>0</v>
          </cell>
          <cell r="AT83">
            <v>12</v>
          </cell>
          <cell r="AU83">
            <v>8</v>
          </cell>
          <cell r="AV83">
            <v>4</v>
          </cell>
          <cell r="AW83">
            <v>0</v>
          </cell>
          <cell r="AX83">
            <v>0</v>
          </cell>
          <cell r="AY83">
            <v>0</v>
          </cell>
          <cell r="BE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0</v>
          </cell>
          <cell r="X84">
            <v>0</v>
          </cell>
          <cell r="AA84">
            <v>1</v>
          </cell>
          <cell r="AD84">
            <v>4</v>
          </cell>
          <cell r="AE84">
            <v>0</v>
          </cell>
          <cell r="AG84">
            <v>8</v>
          </cell>
          <cell r="AH84">
            <v>0</v>
          </cell>
          <cell r="AM84">
            <v>4</v>
          </cell>
          <cell r="AN84">
            <v>24095</v>
          </cell>
          <cell r="AO84">
            <v>24099</v>
          </cell>
          <cell r="AP84">
            <v>24095</v>
          </cell>
          <cell r="AQ84">
            <v>0</v>
          </cell>
          <cell r="AT84">
            <v>481.9</v>
          </cell>
          <cell r="AU84">
            <v>1.3</v>
          </cell>
          <cell r="AV84">
            <v>0.6</v>
          </cell>
          <cell r="AW84">
            <v>480</v>
          </cell>
          <cell r="AX84">
            <v>0</v>
          </cell>
          <cell r="AY84">
            <v>24000</v>
          </cell>
          <cell r="AZ84">
            <v>60</v>
          </cell>
          <cell r="BE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W85">
            <v>0</v>
          </cell>
          <cell r="X85">
            <v>0</v>
          </cell>
          <cell r="AA85">
            <v>1</v>
          </cell>
          <cell r="AD85">
            <v>0</v>
          </cell>
          <cell r="AE85">
            <v>0</v>
          </cell>
          <cell r="AG85">
            <v>3</v>
          </cell>
          <cell r="AH85">
            <v>0</v>
          </cell>
          <cell r="AM85">
            <v>30</v>
          </cell>
          <cell r="AN85">
            <v>3816.666666666667</v>
          </cell>
          <cell r="AO85">
            <v>3846.666666666667</v>
          </cell>
          <cell r="AP85">
            <v>3816.666666666667</v>
          </cell>
          <cell r="AQ85">
            <v>0</v>
          </cell>
          <cell r="AT85">
            <v>57.25</v>
          </cell>
          <cell r="AU85">
            <v>1</v>
          </cell>
          <cell r="AV85">
            <v>0.25</v>
          </cell>
          <cell r="AW85">
            <v>56</v>
          </cell>
          <cell r="AX85">
            <v>0</v>
          </cell>
          <cell r="AY85">
            <v>3733.3333333333335</v>
          </cell>
          <cell r="AZ85">
            <v>7</v>
          </cell>
          <cell r="BE85">
            <v>30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AA86">
            <v>1</v>
          </cell>
          <cell r="AD86">
            <v>0</v>
          </cell>
          <cell r="AE86">
            <v>0</v>
          </cell>
          <cell r="AG86">
            <v>3</v>
          </cell>
          <cell r="AH86">
            <v>3</v>
          </cell>
          <cell r="AM86">
            <v>900</v>
          </cell>
          <cell r="AN86">
            <v>1513.4781000000003</v>
          </cell>
          <cell r="AO86">
            <v>2413.4781000000003</v>
          </cell>
          <cell r="AP86">
            <v>784.95500000000004</v>
          </cell>
          <cell r="AQ86">
            <v>728.52310000000011</v>
          </cell>
          <cell r="AT86">
            <v>18.5</v>
          </cell>
          <cell r="AU86">
            <v>18</v>
          </cell>
          <cell r="AV86">
            <v>0.5</v>
          </cell>
          <cell r="AW86">
            <v>0</v>
          </cell>
          <cell r="AX86">
            <v>0</v>
          </cell>
          <cell r="AY86">
            <v>0</v>
          </cell>
          <cell r="BE86">
            <v>900</v>
          </cell>
          <cell r="BG86">
            <v>1</v>
          </cell>
          <cell r="BH86">
            <v>0.17</v>
          </cell>
          <cell r="BI86">
            <v>16</v>
          </cell>
          <cell r="BJ86">
            <v>678.88</v>
          </cell>
          <cell r="BK86">
            <v>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500</v>
          </cell>
          <cell r="X87">
            <v>0</v>
          </cell>
          <cell r="Z87"/>
          <cell r="AA87">
            <v>1</v>
          </cell>
          <cell r="AB87"/>
          <cell r="AD87">
            <v>20</v>
          </cell>
          <cell r="AE87">
            <v>0</v>
          </cell>
          <cell r="AG87">
            <v>15</v>
          </cell>
          <cell r="AH87">
            <v>15</v>
          </cell>
          <cell r="AM87">
            <v>520</v>
          </cell>
          <cell r="AN87">
            <v>22925.858333333337</v>
          </cell>
          <cell r="AO87">
            <v>23445.858333333337</v>
          </cell>
          <cell r="AP87">
            <v>22183.333333333336</v>
          </cell>
          <cell r="AQ87">
            <v>742.52499999999998</v>
          </cell>
          <cell r="AT87">
            <v>665.5</v>
          </cell>
          <cell r="AU87">
            <v>15</v>
          </cell>
          <cell r="AV87">
            <v>2.5</v>
          </cell>
          <cell r="AW87">
            <v>480</v>
          </cell>
          <cell r="AX87">
            <v>168</v>
          </cell>
          <cell r="AY87">
            <v>16000.000000000002</v>
          </cell>
          <cell r="AZ87">
            <v>60</v>
          </cell>
          <cell r="BE87">
            <v>0</v>
          </cell>
          <cell r="BG87">
            <v>15</v>
          </cell>
          <cell r="BH87">
            <v>2.5</v>
          </cell>
          <cell r="BI87">
            <v>0</v>
          </cell>
          <cell r="BJ87">
            <v>0</v>
          </cell>
          <cell r="BK87"/>
        </row>
        <row r="88">
          <cell r="Q88">
            <v>500</v>
          </cell>
          <cell r="R88">
            <v>0</v>
          </cell>
          <cell r="S88">
            <v>0</v>
          </cell>
          <cell r="T88">
            <v>0</v>
          </cell>
          <cell r="W88">
            <v>0</v>
          </cell>
          <cell r="X88">
            <v>0</v>
          </cell>
          <cell r="AA88">
            <v>1</v>
          </cell>
          <cell r="AD88">
            <v>4</v>
          </cell>
          <cell r="AE88">
            <v>3000</v>
          </cell>
          <cell r="AG88">
            <v>60</v>
          </cell>
          <cell r="AH88">
            <v>0</v>
          </cell>
          <cell r="AM88">
            <v>3504</v>
          </cell>
          <cell r="AN88">
            <v>2302.083333333333</v>
          </cell>
          <cell r="AO88">
            <v>5806.083333333333</v>
          </cell>
          <cell r="AP88">
            <v>2302.083333333333</v>
          </cell>
          <cell r="AQ88">
            <v>0</v>
          </cell>
          <cell r="AT88">
            <v>65</v>
          </cell>
          <cell r="AU88">
            <v>60</v>
          </cell>
          <cell r="AV88">
            <v>5</v>
          </cell>
          <cell r="AW88">
            <v>0</v>
          </cell>
          <cell r="AX88">
            <v>0</v>
          </cell>
          <cell r="AY88">
            <v>0</v>
          </cell>
          <cell r="BE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</row>
        <row r="89">
          <cell r="Q89">
            <v>500</v>
          </cell>
          <cell r="R89">
            <v>0</v>
          </cell>
          <cell r="S89">
            <v>0</v>
          </cell>
          <cell r="T89">
            <v>0</v>
          </cell>
          <cell r="W89">
            <v>0</v>
          </cell>
          <cell r="X89">
            <v>0</v>
          </cell>
          <cell r="AD89">
            <v>10</v>
          </cell>
          <cell r="AE89">
            <v>0</v>
          </cell>
          <cell r="AG89">
            <v>9</v>
          </cell>
          <cell r="AH89">
            <v>9</v>
          </cell>
          <cell r="AM89">
            <v>690</v>
          </cell>
          <cell r="AN89">
            <v>879.17999999999984</v>
          </cell>
          <cell r="AO89">
            <v>1569.1799999999998</v>
          </cell>
          <cell r="AP89">
            <v>254.57999999999998</v>
          </cell>
          <cell r="AQ89">
            <v>624.59999999999991</v>
          </cell>
          <cell r="AT89">
            <v>6</v>
          </cell>
          <cell r="AU89">
            <v>4.5</v>
          </cell>
          <cell r="AV89">
            <v>1.5</v>
          </cell>
          <cell r="AW89">
            <v>0</v>
          </cell>
          <cell r="AX89">
            <v>0</v>
          </cell>
          <cell r="AY89">
            <v>0</v>
          </cell>
          <cell r="BE89">
            <v>180</v>
          </cell>
          <cell r="BG89">
            <v>4.5</v>
          </cell>
          <cell r="BH89">
            <v>1.5</v>
          </cell>
          <cell r="BI89">
            <v>0</v>
          </cell>
          <cell r="B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AD90">
            <v>10</v>
          </cell>
          <cell r="AE90">
            <v>0</v>
          </cell>
          <cell r="AG90">
            <v>0</v>
          </cell>
          <cell r="AH90">
            <v>0</v>
          </cell>
          <cell r="AM90">
            <v>10</v>
          </cell>
          <cell r="AN90">
            <v>0</v>
          </cell>
          <cell r="AO90">
            <v>10</v>
          </cell>
          <cell r="AP90">
            <v>0</v>
          </cell>
          <cell r="AQ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BE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AA91">
            <v>1</v>
          </cell>
          <cell r="AD91">
            <v>0</v>
          </cell>
          <cell r="AE91">
            <v>0</v>
          </cell>
          <cell r="AG91">
            <v>20</v>
          </cell>
          <cell r="AH91">
            <v>0</v>
          </cell>
          <cell r="AM91">
            <v>200</v>
          </cell>
          <cell r="AN91">
            <v>23118.75</v>
          </cell>
          <cell r="AO91">
            <v>23318.75</v>
          </cell>
          <cell r="AP91">
            <v>23118.75</v>
          </cell>
          <cell r="AQ91">
            <v>0</v>
          </cell>
          <cell r="AT91">
            <v>369.9</v>
          </cell>
          <cell r="AU91">
            <v>6.6</v>
          </cell>
          <cell r="AV91">
            <v>3.3</v>
          </cell>
          <cell r="AW91">
            <v>360</v>
          </cell>
          <cell r="AX91">
            <v>0</v>
          </cell>
          <cell r="AY91">
            <v>22500</v>
          </cell>
          <cell r="AZ91">
            <v>45</v>
          </cell>
          <cell r="BE91">
            <v>200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W92">
            <v>0</v>
          </cell>
          <cell r="X92">
            <v>0</v>
          </cell>
          <cell r="AA92">
            <v>1</v>
          </cell>
          <cell r="AD92">
            <v>5</v>
          </cell>
          <cell r="AE92">
            <v>0</v>
          </cell>
          <cell r="AG92">
            <v>22</v>
          </cell>
          <cell r="AH92">
            <v>0</v>
          </cell>
          <cell r="AM92">
            <v>45</v>
          </cell>
          <cell r="AN92">
            <v>18317</v>
          </cell>
          <cell r="AO92">
            <v>18362</v>
          </cell>
          <cell r="AP92">
            <v>18317</v>
          </cell>
          <cell r="AQ92">
            <v>0</v>
          </cell>
          <cell r="AT92">
            <v>366.34</v>
          </cell>
          <cell r="AU92">
            <v>4.34</v>
          </cell>
          <cell r="AV92">
            <v>2</v>
          </cell>
          <cell r="AW92">
            <v>360</v>
          </cell>
          <cell r="AX92">
            <v>0</v>
          </cell>
          <cell r="AY92">
            <v>18000</v>
          </cell>
          <cell r="AZ92">
            <v>45</v>
          </cell>
          <cell r="BE92">
            <v>40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AD93">
            <v>0</v>
          </cell>
          <cell r="AE93">
            <v>0</v>
          </cell>
          <cell r="AG93">
            <v>1</v>
          </cell>
          <cell r="AH93">
            <v>4</v>
          </cell>
          <cell r="AM93">
            <v>80</v>
          </cell>
          <cell r="AN93">
            <v>170.99289999999999</v>
          </cell>
          <cell r="AO93">
            <v>250.99289999999999</v>
          </cell>
          <cell r="AP93">
            <v>32.671100000000003</v>
          </cell>
          <cell r="AQ93">
            <v>138.3218</v>
          </cell>
          <cell r="AT93">
            <v>0.77</v>
          </cell>
          <cell r="AU93">
            <v>0.6</v>
          </cell>
          <cell r="AV93">
            <v>0.17</v>
          </cell>
          <cell r="AW93">
            <v>0</v>
          </cell>
          <cell r="AX93">
            <v>0</v>
          </cell>
          <cell r="AY93">
            <v>0</v>
          </cell>
          <cell r="BE93">
            <v>80</v>
          </cell>
          <cell r="BG93">
            <v>2.66</v>
          </cell>
          <cell r="BH93">
            <v>0.6</v>
          </cell>
          <cell r="BI93">
            <v>0</v>
          </cell>
          <cell r="B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AD94">
            <v>0</v>
          </cell>
          <cell r="AE94">
            <v>0</v>
          </cell>
          <cell r="AG94">
            <v>12</v>
          </cell>
          <cell r="AH94">
            <v>0</v>
          </cell>
          <cell r="AM94">
            <v>0</v>
          </cell>
          <cell r="AN94">
            <v>13379.166666666666</v>
          </cell>
          <cell r="AO94">
            <v>13379.166666666666</v>
          </cell>
          <cell r="AP94">
            <v>13379.166666666666</v>
          </cell>
          <cell r="AQ94">
            <v>0</v>
          </cell>
          <cell r="AT94">
            <v>494</v>
          </cell>
          <cell r="AU94">
            <v>12</v>
          </cell>
          <cell r="AV94">
            <v>2</v>
          </cell>
          <cell r="AW94">
            <v>480</v>
          </cell>
          <cell r="AX94">
            <v>0</v>
          </cell>
          <cell r="AY94">
            <v>13000</v>
          </cell>
          <cell r="AZ94">
            <v>60</v>
          </cell>
          <cell r="BE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W95">
            <v>0</v>
          </cell>
          <cell r="X95">
            <v>0</v>
          </cell>
          <cell r="AD95">
            <v>2</v>
          </cell>
          <cell r="AE95">
            <v>0</v>
          </cell>
          <cell r="AG95">
            <v>2</v>
          </cell>
          <cell r="AH95">
            <v>2</v>
          </cell>
          <cell r="AM95">
            <v>402</v>
          </cell>
          <cell r="AN95">
            <v>1225.1779999999999</v>
          </cell>
          <cell r="AO95">
            <v>1627.1779999999999</v>
          </cell>
          <cell r="AP95">
            <v>195.178</v>
          </cell>
          <cell r="AQ95">
            <v>1030</v>
          </cell>
          <cell r="AT95">
            <v>4.5999999999999996</v>
          </cell>
          <cell r="AU95">
            <v>4</v>
          </cell>
          <cell r="AV95">
            <v>0.6</v>
          </cell>
          <cell r="AW95">
            <v>0</v>
          </cell>
          <cell r="AX95">
            <v>0</v>
          </cell>
          <cell r="AY95">
            <v>0</v>
          </cell>
          <cell r="BE95">
            <v>400</v>
          </cell>
          <cell r="BG95">
            <v>4</v>
          </cell>
          <cell r="BH95">
            <v>0.6</v>
          </cell>
          <cell r="BI95">
            <v>16</v>
          </cell>
          <cell r="BJ95">
            <v>800</v>
          </cell>
          <cell r="BK95">
            <v>2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AA96">
            <v>1</v>
          </cell>
          <cell r="AD96">
            <v>5</v>
          </cell>
          <cell r="AE96">
            <v>0</v>
          </cell>
          <cell r="AG96">
            <v>2</v>
          </cell>
          <cell r="AH96">
            <v>20</v>
          </cell>
          <cell r="AM96">
            <v>25</v>
          </cell>
          <cell r="AN96">
            <v>403.08499999999998</v>
          </cell>
          <cell r="AO96">
            <v>428.08499999999998</v>
          </cell>
          <cell r="AP96">
            <v>49.218799999999995</v>
          </cell>
          <cell r="AQ96">
            <v>353.86619999999999</v>
          </cell>
          <cell r="AT96">
            <v>1.1599999999999999</v>
          </cell>
          <cell r="AU96">
            <v>1</v>
          </cell>
          <cell r="AV96">
            <v>0.16</v>
          </cell>
          <cell r="AW96">
            <v>0</v>
          </cell>
          <cell r="AX96">
            <v>0</v>
          </cell>
          <cell r="AY96">
            <v>0</v>
          </cell>
          <cell r="BE96">
            <v>20</v>
          </cell>
          <cell r="BG96">
            <v>6.67</v>
          </cell>
          <cell r="BH96">
            <v>1.67</v>
          </cell>
          <cell r="BI96">
            <v>0</v>
          </cell>
          <cell r="BJ96">
            <v>0</v>
          </cell>
        </row>
        <row r="97">
          <cell r="Q97">
            <v>500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1</v>
          </cell>
          <cell r="AD97">
            <v>0</v>
          </cell>
          <cell r="AE97">
            <v>0</v>
          </cell>
          <cell r="AG97">
            <v>50</v>
          </cell>
          <cell r="AH97">
            <v>50</v>
          </cell>
          <cell r="AM97">
            <v>2500</v>
          </cell>
          <cell r="AN97">
            <v>13504.3081</v>
          </cell>
          <cell r="AO97">
            <v>16004.3081</v>
          </cell>
          <cell r="AP97">
            <v>11736.25</v>
          </cell>
          <cell r="AQ97">
            <v>1768.0581</v>
          </cell>
          <cell r="AT97">
            <v>281.67</v>
          </cell>
          <cell r="AU97">
            <v>25</v>
          </cell>
          <cell r="AV97">
            <v>16.670000000000002</v>
          </cell>
          <cell r="AW97">
            <v>240</v>
          </cell>
          <cell r="AX97">
            <v>0</v>
          </cell>
          <cell r="AY97">
            <v>10000</v>
          </cell>
          <cell r="AZ97">
            <v>30</v>
          </cell>
          <cell r="BE97">
            <v>2000</v>
          </cell>
          <cell r="BG97">
            <v>25</v>
          </cell>
          <cell r="BH97">
            <v>16.670000000000002</v>
          </cell>
          <cell r="BI97">
            <v>0</v>
          </cell>
          <cell r="BJ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W98">
            <v>0</v>
          </cell>
          <cell r="X98">
            <v>0</v>
          </cell>
          <cell r="AD98">
            <v>0</v>
          </cell>
          <cell r="AE98">
            <v>0</v>
          </cell>
          <cell r="AG98">
            <v>8</v>
          </cell>
          <cell r="AH98">
            <v>0</v>
          </cell>
          <cell r="AM98">
            <v>80</v>
          </cell>
          <cell r="AN98">
            <v>140</v>
          </cell>
          <cell r="AO98">
            <v>220</v>
          </cell>
          <cell r="AP98">
            <v>140</v>
          </cell>
          <cell r="AQ98">
            <v>0</v>
          </cell>
          <cell r="AT98">
            <v>2.8</v>
          </cell>
          <cell r="AU98">
            <v>1.4</v>
          </cell>
          <cell r="AV98">
            <v>1.4</v>
          </cell>
          <cell r="AW98">
            <v>0</v>
          </cell>
          <cell r="AX98">
            <v>0</v>
          </cell>
          <cell r="AY98">
            <v>0</v>
          </cell>
          <cell r="BE98">
            <v>80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AD99">
            <v>5</v>
          </cell>
          <cell r="AE99">
            <v>0</v>
          </cell>
          <cell r="AG99">
            <v>20</v>
          </cell>
          <cell r="AH99">
            <v>0</v>
          </cell>
          <cell r="AM99">
            <v>5</v>
          </cell>
          <cell r="AN99">
            <v>706.88379999999995</v>
          </cell>
          <cell r="AO99">
            <v>711.88379999999995</v>
          </cell>
          <cell r="AP99">
            <v>706.88379999999995</v>
          </cell>
          <cell r="AQ99">
            <v>0</v>
          </cell>
          <cell r="AT99">
            <v>16.66</v>
          </cell>
          <cell r="AU99">
            <v>13.33</v>
          </cell>
          <cell r="AV99">
            <v>3.33</v>
          </cell>
          <cell r="AW99">
            <v>0</v>
          </cell>
          <cell r="AX99">
            <v>0</v>
          </cell>
          <cell r="AY99">
            <v>0</v>
          </cell>
          <cell r="BE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</row>
        <row r="100">
          <cell r="Q100">
            <v>12</v>
          </cell>
          <cell r="R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D100">
            <v>0</v>
          </cell>
          <cell r="AE100">
            <v>0</v>
          </cell>
          <cell r="AG100">
            <v>12</v>
          </cell>
          <cell r="AH100">
            <v>0</v>
          </cell>
          <cell r="AM100">
            <v>12</v>
          </cell>
          <cell r="AN100">
            <v>14262.5</v>
          </cell>
          <cell r="AO100">
            <v>14274.5</v>
          </cell>
          <cell r="AP100">
            <v>14262.5</v>
          </cell>
          <cell r="AQ100">
            <v>0</v>
          </cell>
          <cell r="AT100">
            <v>489</v>
          </cell>
          <cell r="AU100">
            <v>6</v>
          </cell>
          <cell r="AV100">
            <v>3</v>
          </cell>
          <cell r="AW100">
            <v>480</v>
          </cell>
          <cell r="AX100">
            <v>0</v>
          </cell>
          <cell r="AY100">
            <v>14000</v>
          </cell>
          <cell r="AZ100">
            <v>60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D101">
            <v>0</v>
          </cell>
          <cell r="AE101">
            <v>0</v>
          </cell>
          <cell r="AG101">
            <v>50</v>
          </cell>
          <cell r="AH101">
            <v>0</v>
          </cell>
          <cell r="AM101">
            <v>2500</v>
          </cell>
          <cell r="AN101">
            <v>2475.3661999999999</v>
          </cell>
          <cell r="AO101">
            <v>4975.3662000000004</v>
          </cell>
          <cell r="AP101">
            <v>2475.3661999999999</v>
          </cell>
          <cell r="AQ101">
            <v>0</v>
          </cell>
          <cell r="AT101">
            <v>58.34</v>
          </cell>
          <cell r="AU101">
            <v>50</v>
          </cell>
          <cell r="AV101">
            <v>8.34</v>
          </cell>
          <cell r="AW101">
            <v>0</v>
          </cell>
          <cell r="AX101">
            <v>0</v>
          </cell>
          <cell r="AY101">
            <v>0</v>
          </cell>
          <cell r="BE101">
            <v>2500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W102">
            <v>0</v>
          </cell>
          <cell r="X102">
            <v>30</v>
          </cell>
          <cell r="Z102">
            <v>1</v>
          </cell>
          <cell r="AA102">
            <v>1</v>
          </cell>
          <cell r="AD102">
            <v>5</v>
          </cell>
          <cell r="AE102">
            <v>0</v>
          </cell>
          <cell r="AG102">
            <v>12</v>
          </cell>
          <cell r="AH102">
            <v>12</v>
          </cell>
          <cell r="AM102">
            <v>515</v>
          </cell>
          <cell r="AN102">
            <v>848.6</v>
          </cell>
          <cell r="AO102">
            <v>1363.6</v>
          </cell>
          <cell r="AP102">
            <v>424.3</v>
          </cell>
          <cell r="AQ102">
            <v>424.3</v>
          </cell>
          <cell r="AT102">
            <v>10</v>
          </cell>
          <cell r="AU102">
            <v>8</v>
          </cell>
          <cell r="AV102">
            <v>2</v>
          </cell>
          <cell r="AW102">
            <v>0</v>
          </cell>
          <cell r="AX102">
            <v>0</v>
          </cell>
          <cell r="AY102">
            <v>0</v>
          </cell>
          <cell r="BE102">
            <v>480</v>
          </cell>
          <cell r="BG102">
            <v>8</v>
          </cell>
          <cell r="BH102">
            <v>2</v>
          </cell>
          <cell r="BI102">
            <v>0</v>
          </cell>
          <cell r="B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W103">
            <v>0</v>
          </cell>
          <cell r="X103">
            <v>0</v>
          </cell>
          <cell r="AA103">
            <v>1</v>
          </cell>
          <cell r="AD103">
            <v>0</v>
          </cell>
          <cell r="AE103">
            <v>0</v>
          </cell>
          <cell r="AG103">
            <v>9</v>
          </cell>
          <cell r="AH103">
            <v>0</v>
          </cell>
          <cell r="AM103">
            <v>360</v>
          </cell>
          <cell r="AN103">
            <v>421.875</v>
          </cell>
          <cell r="AO103">
            <v>781.875</v>
          </cell>
          <cell r="AP103">
            <v>421.875</v>
          </cell>
          <cell r="AQ103">
            <v>0</v>
          </cell>
          <cell r="AT103">
            <v>6.75</v>
          </cell>
          <cell r="AU103">
            <v>6</v>
          </cell>
          <cell r="AV103">
            <v>0.75</v>
          </cell>
          <cell r="AW103">
            <v>0</v>
          </cell>
          <cell r="AX103">
            <v>0</v>
          </cell>
          <cell r="AY103">
            <v>0</v>
          </cell>
          <cell r="BE103">
            <v>360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W104">
            <v>0</v>
          </cell>
          <cell r="X104">
            <v>0</v>
          </cell>
          <cell r="AA104">
            <v>1</v>
          </cell>
          <cell r="AD104">
            <v>10</v>
          </cell>
          <cell r="AE104">
            <v>0</v>
          </cell>
          <cell r="AG104">
            <v>22</v>
          </cell>
          <cell r="AH104">
            <v>0</v>
          </cell>
          <cell r="AM104">
            <v>450</v>
          </cell>
          <cell r="AN104">
            <v>3930.833333333333</v>
          </cell>
          <cell r="AO104">
            <v>4380.833333333333</v>
          </cell>
          <cell r="AP104">
            <v>3930.833333333333</v>
          </cell>
          <cell r="AQ104">
            <v>0</v>
          </cell>
          <cell r="AT104">
            <v>94.34</v>
          </cell>
          <cell r="AU104">
            <v>10.67</v>
          </cell>
          <cell r="AV104">
            <v>3.67</v>
          </cell>
          <cell r="AW104">
            <v>80</v>
          </cell>
          <cell r="AX104">
            <v>0</v>
          </cell>
          <cell r="AY104">
            <v>3333.333333333333</v>
          </cell>
          <cell r="AZ104">
            <v>10</v>
          </cell>
          <cell r="BE104">
            <v>440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D105">
            <v>0</v>
          </cell>
          <cell r="AE105">
            <v>0</v>
          </cell>
          <cell r="AG105">
            <v>8</v>
          </cell>
          <cell r="AH105">
            <v>0</v>
          </cell>
          <cell r="AM105">
            <v>0</v>
          </cell>
          <cell r="AN105">
            <v>18175.125</v>
          </cell>
          <cell r="AO105">
            <v>18175.125</v>
          </cell>
          <cell r="AP105">
            <v>18175.125</v>
          </cell>
          <cell r="AQ105">
            <v>0</v>
          </cell>
          <cell r="AT105">
            <v>484.67</v>
          </cell>
          <cell r="AU105">
            <v>4</v>
          </cell>
          <cell r="AV105">
            <v>0.67</v>
          </cell>
          <cell r="AW105">
            <v>480</v>
          </cell>
          <cell r="AX105">
            <v>0</v>
          </cell>
          <cell r="AY105">
            <v>18000</v>
          </cell>
          <cell r="AZ105">
            <v>60</v>
          </cell>
          <cell r="BE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</row>
        <row r="106">
          <cell r="Q106">
            <v>1500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AA106">
            <v>1</v>
          </cell>
          <cell r="AD106">
            <v>10</v>
          </cell>
          <cell r="AE106">
            <v>0</v>
          </cell>
          <cell r="AG106">
            <v>45</v>
          </cell>
          <cell r="AH106">
            <v>45</v>
          </cell>
          <cell r="AM106">
            <v>3310</v>
          </cell>
          <cell r="AN106">
            <v>3818.7</v>
          </cell>
          <cell r="AO106">
            <v>7128.7</v>
          </cell>
          <cell r="AP106">
            <v>1909.35</v>
          </cell>
          <cell r="AQ106">
            <v>1909.35</v>
          </cell>
          <cell r="AT106">
            <v>45</v>
          </cell>
          <cell r="AU106">
            <v>22.5</v>
          </cell>
          <cell r="AV106">
            <v>22.5</v>
          </cell>
          <cell r="AW106">
            <v>0</v>
          </cell>
          <cell r="AX106">
            <v>0</v>
          </cell>
          <cell r="AY106">
            <v>0</v>
          </cell>
          <cell r="BE106">
            <v>1800</v>
          </cell>
          <cell r="BG106">
            <v>22.5</v>
          </cell>
          <cell r="BH106">
            <v>22.5</v>
          </cell>
          <cell r="BI106">
            <v>0</v>
          </cell>
          <cell r="BJ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1</v>
          </cell>
          <cell r="AD107">
            <v>10</v>
          </cell>
          <cell r="AE107">
            <v>0</v>
          </cell>
          <cell r="AG107">
            <v>12</v>
          </cell>
          <cell r="AH107">
            <v>0</v>
          </cell>
          <cell r="AM107">
            <v>90</v>
          </cell>
          <cell r="AN107">
            <v>266.33333333333337</v>
          </cell>
          <cell r="AO107">
            <v>356.33333333333337</v>
          </cell>
          <cell r="AP107">
            <v>266.33333333333337</v>
          </cell>
          <cell r="AQ107">
            <v>0</v>
          </cell>
          <cell r="AT107">
            <v>7.99</v>
          </cell>
          <cell r="AU107">
            <v>5.33</v>
          </cell>
          <cell r="AV107">
            <v>2.66</v>
          </cell>
          <cell r="AW107">
            <v>0</v>
          </cell>
          <cell r="AX107">
            <v>0</v>
          </cell>
          <cell r="AY107">
            <v>0</v>
          </cell>
          <cell r="BE107">
            <v>80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D108">
            <v>4</v>
          </cell>
          <cell r="AE108">
            <v>0</v>
          </cell>
          <cell r="AG108">
            <v>2</v>
          </cell>
          <cell r="AH108">
            <v>2</v>
          </cell>
          <cell r="AM108">
            <v>44</v>
          </cell>
          <cell r="AN108">
            <v>1962.5968999999998</v>
          </cell>
          <cell r="AO108">
            <v>2006.5968999999998</v>
          </cell>
          <cell r="AP108">
            <v>183.72190000000001</v>
          </cell>
          <cell r="AQ108">
            <v>1778.8749999999998</v>
          </cell>
          <cell r="AT108">
            <v>4.33</v>
          </cell>
          <cell r="AU108">
            <v>4</v>
          </cell>
          <cell r="AV108">
            <v>0.33</v>
          </cell>
          <cell r="AW108">
            <v>0</v>
          </cell>
          <cell r="AX108">
            <v>0</v>
          </cell>
          <cell r="AY108">
            <v>0</v>
          </cell>
          <cell r="BE108">
            <v>40</v>
          </cell>
          <cell r="BG108">
            <v>4</v>
          </cell>
          <cell r="BH108">
            <v>0.33</v>
          </cell>
          <cell r="BI108">
            <v>16</v>
          </cell>
          <cell r="BJ108">
            <v>1400</v>
          </cell>
          <cell r="BK108">
            <v>2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D109">
            <v>5</v>
          </cell>
          <cell r="AE109">
            <v>0</v>
          </cell>
          <cell r="AG109">
            <v>30</v>
          </cell>
          <cell r="AH109">
            <v>0</v>
          </cell>
          <cell r="AM109">
            <v>5</v>
          </cell>
          <cell r="AN109">
            <v>636.45000000000005</v>
          </cell>
          <cell r="AO109">
            <v>641.45000000000005</v>
          </cell>
          <cell r="AP109">
            <v>636.45000000000005</v>
          </cell>
          <cell r="AQ109">
            <v>0</v>
          </cell>
          <cell r="AT109">
            <v>15</v>
          </cell>
          <cell r="AU109">
            <v>10</v>
          </cell>
          <cell r="AV109">
            <v>5</v>
          </cell>
          <cell r="AW109">
            <v>0</v>
          </cell>
          <cell r="AX109">
            <v>0</v>
          </cell>
          <cell r="AY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</row>
        <row r="110">
          <cell r="Q110">
            <v>1200</v>
          </cell>
          <cell r="R110">
            <v>0</v>
          </cell>
          <cell r="S110">
            <v>400</v>
          </cell>
          <cell r="T110">
            <v>0</v>
          </cell>
          <cell r="W110">
            <v>0</v>
          </cell>
          <cell r="X110">
            <v>0</v>
          </cell>
          <cell r="AA110">
            <v>1</v>
          </cell>
          <cell r="AD110">
            <v>0</v>
          </cell>
          <cell r="AE110">
            <v>0</v>
          </cell>
          <cell r="AG110">
            <v>60</v>
          </cell>
          <cell r="AH110">
            <v>60</v>
          </cell>
          <cell r="AM110">
            <v>2800</v>
          </cell>
          <cell r="AN110">
            <v>1198.95</v>
          </cell>
          <cell r="AO110">
            <v>3998.95</v>
          </cell>
          <cell r="AP110">
            <v>636.45000000000005</v>
          </cell>
          <cell r="AQ110">
            <v>562.5</v>
          </cell>
          <cell r="AT110">
            <v>15</v>
          </cell>
          <cell r="AU110">
            <v>10</v>
          </cell>
          <cell r="AV110">
            <v>5</v>
          </cell>
          <cell r="AW110">
            <v>0</v>
          </cell>
          <cell r="AX110">
            <v>0</v>
          </cell>
          <cell r="AY110">
            <v>0</v>
          </cell>
          <cell r="BE110">
            <v>1200</v>
          </cell>
          <cell r="BG110">
            <v>10</v>
          </cell>
          <cell r="BH110">
            <v>5</v>
          </cell>
          <cell r="BI110">
            <v>0</v>
          </cell>
          <cell r="B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1</v>
          </cell>
          <cell r="AD111">
            <v>0</v>
          </cell>
          <cell r="AE111">
            <v>6000</v>
          </cell>
          <cell r="AG111">
            <v>1</v>
          </cell>
          <cell r="AH111">
            <v>8</v>
          </cell>
          <cell r="AM111">
            <v>6080</v>
          </cell>
          <cell r="AN111">
            <v>122.8125</v>
          </cell>
          <cell r="AO111">
            <v>6202.8125</v>
          </cell>
          <cell r="AP111">
            <v>0</v>
          </cell>
          <cell r="AQ111">
            <v>122.8125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E111">
            <v>80</v>
          </cell>
          <cell r="BG111">
            <v>2.6</v>
          </cell>
          <cell r="BH111">
            <v>1.33</v>
          </cell>
          <cell r="BI111">
            <v>0</v>
          </cell>
          <cell r="BJ111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201B-F288-8D41-9228-E3C5565CA995}">
  <dimension ref="A1:DG112"/>
  <sheetViews>
    <sheetView topLeftCell="CY1" zoomScale="134" workbookViewId="0">
      <selection activeCell="DH6" sqref="DH6"/>
    </sheetView>
  </sheetViews>
  <sheetFormatPr baseColWidth="10" defaultRowHeight="16" x14ac:dyDescent="0.2"/>
  <cols>
    <col min="11" max="11" width="14.33203125" customWidth="1"/>
    <col min="32" max="32" width="10.83203125" style="9"/>
  </cols>
  <sheetData>
    <row r="1" spans="1:1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4" t="s">
        <v>26</v>
      </c>
      <c r="R1" s="4" t="s">
        <v>27</v>
      </c>
      <c r="S1" s="1" t="s">
        <v>28</v>
      </c>
      <c r="T1" s="1" t="s">
        <v>29</v>
      </c>
      <c r="U1" s="1" t="s">
        <v>30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43</v>
      </c>
      <c r="AB1" s="1" t="s">
        <v>46</v>
      </c>
      <c r="AC1" s="1" t="s">
        <v>47</v>
      </c>
      <c r="AD1" s="1" t="s">
        <v>48</v>
      </c>
      <c r="AE1" s="1" t="s">
        <v>50</v>
      </c>
      <c r="AF1" s="8" t="s">
        <v>51</v>
      </c>
      <c r="AG1" s="11" t="s">
        <v>52</v>
      </c>
      <c r="AH1" s="1" t="s">
        <v>53</v>
      </c>
      <c r="AI1" s="1" t="s">
        <v>54</v>
      </c>
      <c r="AJ1" s="1" t="s">
        <v>55</v>
      </c>
      <c r="AK1" s="1" t="s">
        <v>56</v>
      </c>
      <c r="AL1" s="1" t="s">
        <v>57</v>
      </c>
      <c r="AM1" s="1" t="s">
        <v>58</v>
      </c>
      <c r="AN1" s="1" t="s">
        <v>59</v>
      </c>
      <c r="AO1" s="1" t="s">
        <v>60</v>
      </c>
      <c r="AP1" s="1" t="s">
        <v>61</v>
      </c>
      <c r="AQ1" s="1" t="s">
        <v>62</v>
      </c>
      <c r="AR1" s="1" t="s">
        <v>63</v>
      </c>
      <c r="AS1" s="1" t="s">
        <v>64</v>
      </c>
      <c r="AT1" s="1" t="s">
        <v>65</v>
      </c>
      <c r="AU1" s="1" t="s">
        <v>66</v>
      </c>
      <c r="AV1" s="1" t="s">
        <v>67</v>
      </c>
      <c r="AW1" s="1" t="s">
        <v>68</v>
      </c>
      <c r="AX1" s="1" t="s">
        <v>69</v>
      </c>
      <c r="AY1" s="1" t="s">
        <v>70</v>
      </c>
      <c r="AZ1" s="1" t="s">
        <v>71</v>
      </c>
      <c r="BA1" s="1" t="s">
        <v>72</v>
      </c>
      <c r="BB1" s="1" t="s">
        <v>73</v>
      </c>
      <c r="BC1" s="1" t="s">
        <v>74</v>
      </c>
      <c r="BD1" s="1" t="s">
        <v>75</v>
      </c>
      <c r="BE1" s="1" t="s">
        <v>76</v>
      </c>
      <c r="BF1" s="17" t="s">
        <v>77</v>
      </c>
      <c r="BG1" s="1" t="s">
        <v>78</v>
      </c>
      <c r="BH1" s="1" t="s">
        <v>79</v>
      </c>
      <c r="BI1" s="1" t="s">
        <v>80</v>
      </c>
      <c r="BJ1" s="1" t="s">
        <v>81</v>
      </c>
      <c r="BK1" s="1" t="s">
        <v>82</v>
      </c>
      <c r="BL1" s="1" t="s">
        <v>83</v>
      </c>
      <c r="BM1" s="1" t="s">
        <v>84</v>
      </c>
      <c r="BN1" s="1" t="s">
        <v>85</v>
      </c>
      <c r="BO1" s="1" t="s">
        <v>86</v>
      </c>
      <c r="BP1" s="1" t="s">
        <v>88</v>
      </c>
      <c r="BQ1" s="1" t="s">
        <v>89</v>
      </c>
      <c r="BR1" s="21" t="s">
        <v>90</v>
      </c>
      <c r="BS1" s="21" t="s">
        <v>91</v>
      </c>
      <c r="BT1" s="23" t="s">
        <v>92</v>
      </c>
      <c r="BU1" s="25" t="s">
        <v>93</v>
      </c>
      <c r="BV1" s="28" t="s">
        <v>94</v>
      </c>
      <c r="BW1" s="30" t="s">
        <v>96</v>
      </c>
      <c r="BX1" s="30" t="s">
        <v>97</v>
      </c>
      <c r="BY1" s="1" t="s">
        <v>98</v>
      </c>
      <c r="BZ1" s="1" t="s">
        <v>99</v>
      </c>
      <c r="CA1" s="11" t="s">
        <v>100</v>
      </c>
      <c r="CB1" s="1" t="s">
        <v>101</v>
      </c>
      <c r="CC1" s="1" t="s">
        <v>102</v>
      </c>
      <c r="CD1" s="1" t="s">
        <v>103</v>
      </c>
      <c r="CE1" s="1" t="s">
        <v>104</v>
      </c>
      <c r="CF1" s="32" t="s">
        <v>105</v>
      </c>
      <c r="CG1" s="1" t="s">
        <v>106</v>
      </c>
      <c r="CH1" s="1" t="s">
        <v>107</v>
      </c>
      <c r="CI1" s="1" t="s">
        <v>108</v>
      </c>
      <c r="CJ1" s="1" t="s">
        <v>109</v>
      </c>
      <c r="CK1" s="1" t="s">
        <v>110</v>
      </c>
      <c r="CL1" s="1" t="s">
        <v>111</v>
      </c>
      <c r="CM1" s="34" t="s">
        <v>112</v>
      </c>
      <c r="CN1" s="1" t="s">
        <v>113</v>
      </c>
      <c r="CO1" s="1" t="s">
        <v>114</v>
      </c>
      <c r="CP1" s="1" t="s">
        <v>115</v>
      </c>
      <c r="CQ1" s="1" t="s">
        <v>116</v>
      </c>
      <c r="CR1" s="1" t="s">
        <v>124</v>
      </c>
      <c r="CS1" s="1" t="s">
        <v>133</v>
      </c>
      <c r="CT1" s="28" t="s">
        <v>134</v>
      </c>
      <c r="CU1" s="1" t="s">
        <v>135</v>
      </c>
      <c r="CV1" s="1" t="s">
        <v>136</v>
      </c>
      <c r="CW1" s="1" t="s">
        <v>137</v>
      </c>
      <c r="CX1" s="1" t="s">
        <v>138</v>
      </c>
      <c r="CY1" s="1" t="s">
        <v>139</v>
      </c>
      <c r="CZ1" s="1" t="s">
        <v>140</v>
      </c>
      <c r="DA1" s="1" t="s">
        <v>141</v>
      </c>
      <c r="DB1" s="1" t="s">
        <v>142</v>
      </c>
      <c r="DC1" s="1" t="s">
        <v>143</v>
      </c>
      <c r="DD1" s="32" t="s">
        <v>144</v>
      </c>
      <c r="DE1" s="32" t="s">
        <v>145</v>
      </c>
      <c r="DF1" s="32" t="s">
        <v>146</v>
      </c>
      <c r="DG1" t="s">
        <v>433</v>
      </c>
    </row>
    <row r="2" spans="1:111" x14ac:dyDescent="0.2">
      <c r="A2">
        <v>1</v>
      </c>
      <c r="B2">
        <v>20</v>
      </c>
      <c r="C2">
        <v>1</v>
      </c>
      <c r="D2">
        <v>1</v>
      </c>
      <c r="E2" t="s">
        <v>5</v>
      </c>
      <c r="F2">
        <v>1</v>
      </c>
      <c r="G2">
        <v>8</v>
      </c>
      <c r="H2">
        <v>1</v>
      </c>
      <c r="I2">
        <v>1</v>
      </c>
      <c r="J2">
        <v>3</v>
      </c>
      <c r="K2">
        <v>0</v>
      </c>
      <c r="L2">
        <v>1</v>
      </c>
      <c r="M2">
        <v>1</v>
      </c>
      <c r="N2">
        <v>0</v>
      </c>
      <c r="O2">
        <v>0</v>
      </c>
      <c r="P2">
        <v>1.926614</v>
      </c>
      <c r="Q2" s="5">
        <v>5</v>
      </c>
      <c r="R2" s="5">
        <v>3</v>
      </c>
      <c r="S2">
        <v>1</v>
      </c>
      <c r="T2">
        <v>5000</v>
      </c>
      <c r="U2">
        <v>3</v>
      </c>
      <c r="V2">
        <v>5</v>
      </c>
      <c r="W2">
        <v>0</v>
      </c>
      <c r="Y2">
        <v>0</v>
      </c>
      <c r="AE2">
        <v>1</v>
      </c>
      <c r="AF2" s="9">
        <v>6</v>
      </c>
      <c r="AG2" s="12">
        <v>3</v>
      </c>
      <c r="AH2">
        <v>2</v>
      </c>
      <c r="AI2">
        <v>1</v>
      </c>
      <c r="AJ2">
        <v>0</v>
      </c>
      <c r="AK2">
        <v>0</v>
      </c>
      <c r="AL2">
        <v>0</v>
      </c>
      <c r="AM2">
        <v>0</v>
      </c>
      <c r="AN2">
        <v>0</v>
      </c>
      <c r="AO2">
        <v>652</v>
      </c>
      <c r="AP2">
        <v>1000</v>
      </c>
      <c r="AQ2">
        <v>1000</v>
      </c>
      <c r="AR2">
        <v>1150</v>
      </c>
      <c r="AS2">
        <v>530</v>
      </c>
      <c r="AT2">
        <v>250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 s="18">
        <v>780</v>
      </c>
      <c r="BG2">
        <v>550</v>
      </c>
      <c r="BH2">
        <v>550</v>
      </c>
      <c r="BI2">
        <v>1100</v>
      </c>
      <c r="BJ2">
        <v>100</v>
      </c>
      <c r="BK2">
        <v>0</v>
      </c>
      <c r="BL2">
        <v>0</v>
      </c>
      <c r="BM2">
        <v>0</v>
      </c>
      <c r="BN2">
        <v>0</v>
      </c>
      <c r="BO2">
        <v>0</v>
      </c>
      <c r="BP2">
        <v>3582</v>
      </c>
      <c r="BQ2">
        <v>1200</v>
      </c>
      <c r="BR2" s="22">
        <v>4782</v>
      </c>
      <c r="BS2" s="22">
        <v>1</v>
      </c>
      <c r="BT2" s="24">
        <v>3975.2974999999997</v>
      </c>
      <c r="BU2" s="26">
        <v>8757.2975000000006</v>
      </c>
      <c r="BV2" s="29" t="s">
        <v>95</v>
      </c>
      <c r="BW2" s="31">
        <v>1835.0975000000001</v>
      </c>
      <c r="BX2" s="31">
        <v>2140.1999999999998</v>
      </c>
      <c r="BY2">
        <v>0</v>
      </c>
      <c r="BZ2">
        <v>42.43</v>
      </c>
      <c r="CA2" s="12">
        <v>43.25</v>
      </c>
      <c r="CB2">
        <v>33</v>
      </c>
      <c r="CC2">
        <v>10.25</v>
      </c>
      <c r="CD2">
        <v>0</v>
      </c>
      <c r="CE2">
        <v>0</v>
      </c>
      <c r="CF2" s="33">
        <v>1835.0975000000001</v>
      </c>
      <c r="CH2">
        <v>0</v>
      </c>
      <c r="CI2">
        <v>0</v>
      </c>
      <c r="CL2">
        <v>0</v>
      </c>
      <c r="CM2" s="35">
        <v>67.25</v>
      </c>
      <c r="CN2">
        <v>33</v>
      </c>
      <c r="CO2">
        <v>10.25</v>
      </c>
      <c r="CP2">
        <v>24</v>
      </c>
      <c r="CQ2" t="s">
        <v>117</v>
      </c>
      <c r="CR2" t="s">
        <v>125</v>
      </c>
      <c r="CS2">
        <v>0</v>
      </c>
      <c r="CT2" s="29">
        <v>2140.1999999999998</v>
      </c>
      <c r="CU2">
        <v>1800</v>
      </c>
      <c r="CV2">
        <v>3</v>
      </c>
      <c r="CW2">
        <v>3</v>
      </c>
      <c r="CY2">
        <v>10000</v>
      </c>
      <c r="CZ2">
        <v>120000</v>
      </c>
      <c r="DA2">
        <v>1690.1408450704225</v>
      </c>
      <c r="DB2">
        <v>0</v>
      </c>
      <c r="DC2">
        <v>2</v>
      </c>
      <c r="DD2" s="33">
        <v>8757.2975000000006</v>
      </c>
      <c r="DE2" s="33">
        <v>7.2977479166666681</v>
      </c>
      <c r="DF2" s="33"/>
      <c r="DG2">
        <v>2</v>
      </c>
    </row>
    <row r="3" spans="1:111" x14ac:dyDescent="0.2">
      <c r="A3">
        <v>2</v>
      </c>
      <c r="B3">
        <v>33</v>
      </c>
      <c r="C3">
        <v>2</v>
      </c>
      <c r="D3">
        <v>1</v>
      </c>
      <c r="E3" t="s">
        <v>5</v>
      </c>
      <c r="F3">
        <v>1</v>
      </c>
      <c r="G3">
        <v>7</v>
      </c>
      <c r="H3">
        <v>2</v>
      </c>
      <c r="I3">
        <v>2</v>
      </c>
      <c r="J3">
        <v>2</v>
      </c>
      <c r="K3">
        <v>0</v>
      </c>
      <c r="L3">
        <v>1</v>
      </c>
      <c r="M3">
        <v>1</v>
      </c>
      <c r="N3">
        <v>0</v>
      </c>
      <c r="O3">
        <v>3</v>
      </c>
      <c r="P3">
        <v>-8.5160879999999999</v>
      </c>
      <c r="Q3" s="5">
        <v>1</v>
      </c>
      <c r="R3" s="5">
        <v>1</v>
      </c>
      <c r="S3">
        <v>0</v>
      </c>
      <c r="W3">
        <v>0</v>
      </c>
      <c r="Y3">
        <v>0</v>
      </c>
      <c r="AE3">
        <v>0</v>
      </c>
      <c r="AF3" s="9">
        <v>1</v>
      </c>
      <c r="AG3" s="12">
        <v>4</v>
      </c>
      <c r="AH3">
        <v>1</v>
      </c>
      <c r="AI3">
        <v>1</v>
      </c>
      <c r="AJ3">
        <v>0</v>
      </c>
      <c r="AK3">
        <v>2</v>
      </c>
      <c r="AL3">
        <v>0</v>
      </c>
      <c r="AM3">
        <v>0</v>
      </c>
      <c r="AN3">
        <v>0</v>
      </c>
      <c r="AO3">
        <v>2</v>
      </c>
      <c r="AP3">
        <v>0</v>
      </c>
      <c r="AQ3">
        <v>0</v>
      </c>
      <c r="AR3">
        <v>0</v>
      </c>
      <c r="AS3">
        <v>0</v>
      </c>
      <c r="AT3">
        <v>30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 s="18">
        <v>30</v>
      </c>
      <c r="BG3">
        <v>70</v>
      </c>
      <c r="BH3">
        <v>0</v>
      </c>
      <c r="BI3">
        <v>70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32</v>
      </c>
      <c r="BQ3">
        <v>70</v>
      </c>
      <c r="BR3" s="22">
        <v>102</v>
      </c>
      <c r="BS3" s="22">
        <v>0</v>
      </c>
      <c r="BT3" s="24">
        <v>1106.5600000000002</v>
      </c>
      <c r="BU3" s="26">
        <v>1208.5600000000002</v>
      </c>
      <c r="BV3" s="29">
        <v>0</v>
      </c>
      <c r="BW3" s="31">
        <v>1106.5600000000002</v>
      </c>
      <c r="BX3" s="31">
        <v>0</v>
      </c>
      <c r="BY3">
        <v>10000</v>
      </c>
      <c r="BZ3">
        <v>41.6</v>
      </c>
      <c r="CA3" s="12">
        <v>26.6</v>
      </c>
      <c r="CB3">
        <v>0.6</v>
      </c>
      <c r="CC3">
        <v>10</v>
      </c>
      <c r="CD3">
        <v>0</v>
      </c>
      <c r="CE3">
        <v>16</v>
      </c>
      <c r="CF3" s="33">
        <v>1106.5600000000002</v>
      </c>
      <c r="CH3">
        <v>0</v>
      </c>
      <c r="CI3">
        <v>2</v>
      </c>
      <c r="CJ3">
        <v>2</v>
      </c>
      <c r="CL3">
        <v>0</v>
      </c>
      <c r="CM3" s="35">
        <v>0</v>
      </c>
      <c r="CN3" s="14">
        <v>0</v>
      </c>
      <c r="CO3" s="15">
        <v>0</v>
      </c>
      <c r="CP3">
        <v>0</v>
      </c>
      <c r="CQ3" s="15">
        <v>0</v>
      </c>
      <c r="CR3">
        <v>0</v>
      </c>
      <c r="CS3">
        <v>0</v>
      </c>
      <c r="CT3" s="29">
        <v>0</v>
      </c>
      <c r="CV3">
        <v>0</v>
      </c>
      <c r="CY3">
        <v>10000</v>
      </c>
      <c r="CZ3">
        <v>120000</v>
      </c>
      <c r="DA3">
        <v>1690.1408450704225</v>
      </c>
      <c r="DB3">
        <v>0</v>
      </c>
      <c r="DC3">
        <v>2</v>
      </c>
      <c r="DD3" s="33">
        <v>1208.5600000000002</v>
      </c>
      <c r="DE3" s="33">
        <v>1.0071333333333334</v>
      </c>
      <c r="DF3" s="33"/>
      <c r="DG3">
        <v>2</v>
      </c>
    </row>
    <row r="4" spans="1:111" x14ac:dyDescent="0.2">
      <c r="A4">
        <v>3</v>
      </c>
      <c r="B4">
        <v>37</v>
      </c>
      <c r="C4">
        <v>2</v>
      </c>
      <c r="D4">
        <v>1</v>
      </c>
      <c r="E4" t="s">
        <v>6</v>
      </c>
      <c r="F4">
        <v>1</v>
      </c>
      <c r="G4">
        <v>0</v>
      </c>
      <c r="H4">
        <v>2</v>
      </c>
      <c r="I4">
        <v>2</v>
      </c>
      <c r="J4">
        <v>2</v>
      </c>
      <c r="K4">
        <v>0</v>
      </c>
      <c r="L4">
        <v>2</v>
      </c>
      <c r="M4">
        <v>1</v>
      </c>
      <c r="N4">
        <v>0</v>
      </c>
      <c r="O4">
        <v>4</v>
      </c>
      <c r="P4">
        <v>-2.3881790000000001</v>
      </c>
      <c r="Q4" s="5">
        <v>1</v>
      </c>
      <c r="R4" s="5">
        <v>1</v>
      </c>
      <c r="S4">
        <v>0</v>
      </c>
      <c r="W4">
        <v>0</v>
      </c>
      <c r="Y4">
        <v>0</v>
      </c>
      <c r="AE4">
        <v>0</v>
      </c>
      <c r="AF4" s="9">
        <v>1</v>
      </c>
      <c r="AG4" s="12">
        <v>2</v>
      </c>
      <c r="AH4">
        <v>1</v>
      </c>
      <c r="AI4">
        <v>1</v>
      </c>
      <c r="AJ4">
        <v>0</v>
      </c>
      <c r="AK4">
        <v>0</v>
      </c>
      <c r="AL4">
        <v>0</v>
      </c>
      <c r="AM4">
        <v>0</v>
      </c>
      <c r="AN4">
        <v>500</v>
      </c>
      <c r="AO4">
        <v>2</v>
      </c>
      <c r="AP4">
        <v>170</v>
      </c>
      <c r="AQ4">
        <v>670</v>
      </c>
      <c r="AR4">
        <v>0</v>
      </c>
      <c r="AS4">
        <v>120</v>
      </c>
      <c r="AT4">
        <v>30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 s="18">
        <v>150</v>
      </c>
      <c r="BG4">
        <v>250</v>
      </c>
      <c r="BH4">
        <v>200</v>
      </c>
      <c r="BI4">
        <v>450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822</v>
      </c>
      <c r="BQ4">
        <v>450</v>
      </c>
      <c r="BR4" s="22">
        <v>1272</v>
      </c>
      <c r="BS4" s="22">
        <v>0</v>
      </c>
      <c r="BT4" s="24">
        <v>18799.3</v>
      </c>
      <c r="BU4" s="26">
        <v>20071.3</v>
      </c>
      <c r="BV4" s="29" t="s">
        <v>95</v>
      </c>
      <c r="BW4" s="31">
        <v>18375</v>
      </c>
      <c r="BX4" s="31">
        <v>424.3</v>
      </c>
      <c r="BY4">
        <v>9000</v>
      </c>
      <c r="BZ4">
        <v>37.5</v>
      </c>
      <c r="CA4" s="12">
        <v>490</v>
      </c>
      <c r="CB4">
        <v>5</v>
      </c>
      <c r="CC4">
        <v>5</v>
      </c>
      <c r="CD4">
        <v>0</v>
      </c>
      <c r="CE4">
        <v>480</v>
      </c>
      <c r="CF4" s="33">
        <v>18375</v>
      </c>
      <c r="CG4">
        <v>18000</v>
      </c>
      <c r="CH4">
        <v>18000</v>
      </c>
      <c r="CI4">
        <v>60</v>
      </c>
      <c r="CJ4">
        <v>60</v>
      </c>
      <c r="CL4">
        <v>1</v>
      </c>
      <c r="CM4" s="35">
        <v>10</v>
      </c>
      <c r="CN4">
        <v>5</v>
      </c>
      <c r="CO4">
        <v>5</v>
      </c>
      <c r="CP4">
        <v>0</v>
      </c>
      <c r="CQ4">
        <v>42.43</v>
      </c>
      <c r="CR4">
        <v>424.3</v>
      </c>
      <c r="CS4">
        <v>0</v>
      </c>
      <c r="CT4" s="29">
        <v>424.3</v>
      </c>
      <c r="CV4">
        <v>0</v>
      </c>
      <c r="CY4">
        <v>20000</v>
      </c>
      <c r="CZ4">
        <v>240000</v>
      </c>
      <c r="DA4">
        <v>3380.2816901408451</v>
      </c>
      <c r="DB4">
        <v>1</v>
      </c>
      <c r="DC4">
        <v>3</v>
      </c>
      <c r="DD4" s="33">
        <v>20071.3</v>
      </c>
      <c r="DE4" s="33">
        <v>8.3630416666666658</v>
      </c>
      <c r="DF4" s="33"/>
      <c r="DG4">
        <v>3</v>
      </c>
    </row>
    <row r="5" spans="1:111" x14ac:dyDescent="0.2">
      <c r="A5">
        <v>4</v>
      </c>
      <c r="B5">
        <v>26</v>
      </c>
      <c r="C5">
        <v>2</v>
      </c>
      <c r="D5">
        <v>1</v>
      </c>
      <c r="E5" t="s">
        <v>7</v>
      </c>
      <c r="F5">
        <v>1</v>
      </c>
      <c r="G5">
        <v>13</v>
      </c>
      <c r="H5">
        <v>2</v>
      </c>
      <c r="I5">
        <v>2</v>
      </c>
      <c r="J5">
        <v>2</v>
      </c>
      <c r="K5">
        <v>0</v>
      </c>
      <c r="L5">
        <v>2</v>
      </c>
      <c r="M5">
        <v>2</v>
      </c>
      <c r="N5">
        <v>1</v>
      </c>
      <c r="O5">
        <v>5</v>
      </c>
      <c r="P5">
        <v>1.804373</v>
      </c>
      <c r="Q5" s="5">
        <v>4</v>
      </c>
      <c r="R5" s="5">
        <v>3</v>
      </c>
      <c r="S5">
        <v>0</v>
      </c>
      <c r="W5">
        <v>0</v>
      </c>
      <c r="Y5">
        <v>0</v>
      </c>
      <c r="AE5">
        <v>1</v>
      </c>
      <c r="AF5" s="9">
        <v>2</v>
      </c>
      <c r="AG5" s="12">
        <v>3</v>
      </c>
      <c r="AH5">
        <v>2</v>
      </c>
      <c r="AI5">
        <v>1</v>
      </c>
      <c r="AJ5">
        <v>0</v>
      </c>
      <c r="AK5">
        <v>0</v>
      </c>
      <c r="AL5">
        <v>0</v>
      </c>
      <c r="AM5">
        <v>0</v>
      </c>
      <c r="AN5">
        <v>250</v>
      </c>
      <c r="AO5">
        <v>302</v>
      </c>
      <c r="AP5">
        <v>80</v>
      </c>
      <c r="AQ5">
        <v>330</v>
      </c>
      <c r="AR5">
        <v>0</v>
      </c>
      <c r="AS5">
        <v>270</v>
      </c>
      <c r="AT5">
        <v>250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 s="18">
        <v>520</v>
      </c>
      <c r="BG5">
        <v>20</v>
      </c>
      <c r="BH5">
        <v>20</v>
      </c>
      <c r="BI5">
        <v>40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1152</v>
      </c>
      <c r="BQ5">
        <v>40</v>
      </c>
      <c r="BR5" s="22">
        <v>1192</v>
      </c>
      <c r="BS5" s="22">
        <v>0</v>
      </c>
      <c r="BT5" s="24">
        <v>30178.1</v>
      </c>
      <c r="BU5" s="26">
        <v>31370.1</v>
      </c>
      <c r="BV5" s="29" t="s">
        <v>95</v>
      </c>
      <c r="BW5" s="31">
        <v>24312.5</v>
      </c>
      <c r="BX5" s="31">
        <v>5865.6</v>
      </c>
      <c r="BY5">
        <v>15000</v>
      </c>
      <c r="BZ5">
        <v>62.5</v>
      </c>
      <c r="CA5" s="12">
        <v>389</v>
      </c>
      <c r="CB5">
        <v>2.2999999999999998</v>
      </c>
      <c r="CC5">
        <v>18.7</v>
      </c>
      <c r="CD5">
        <v>0</v>
      </c>
      <c r="CE5">
        <v>368</v>
      </c>
      <c r="CF5" s="33">
        <v>24312.5</v>
      </c>
      <c r="CG5">
        <v>22500</v>
      </c>
      <c r="CH5">
        <v>22500</v>
      </c>
      <c r="CI5">
        <v>46</v>
      </c>
      <c r="CJ5">
        <v>46</v>
      </c>
      <c r="CL5">
        <v>1</v>
      </c>
      <c r="CM5" s="35">
        <v>141</v>
      </c>
      <c r="CN5">
        <v>2.2999999999999998</v>
      </c>
      <c r="CO5">
        <v>18.7</v>
      </c>
      <c r="CP5">
        <v>120</v>
      </c>
      <c r="CQ5">
        <v>41.6</v>
      </c>
      <c r="CR5">
        <v>5865.6</v>
      </c>
      <c r="CS5">
        <v>0</v>
      </c>
      <c r="CT5" s="29">
        <v>5865.6</v>
      </c>
      <c r="CU5">
        <v>5000</v>
      </c>
      <c r="CV5">
        <v>15</v>
      </c>
      <c r="CW5">
        <v>15</v>
      </c>
      <c r="CY5">
        <v>35000</v>
      </c>
      <c r="CZ5">
        <v>420000</v>
      </c>
      <c r="DA5">
        <v>5915.4929577464791</v>
      </c>
      <c r="DB5">
        <v>1</v>
      </c>
      <c r="DC5">
        <v>3</v>
      </c>
      <c r="DD5" s="33">
        <v>31370.1</v>
      </c>
      <c r="DE5" s="33">
        <v>7.4690714285714277</v>
      </c>
      <c r="DF5" s="33"/>
      <c r="DG5">
        <v>3</v>
      </c>
    </row>
    <row r="6" spans="1:111" x14ac:dyDescent="0.2">
      <c r="A6">
        <v>5</v>
      </c>
      <c r="B6">
        <v>45</v>
      </c>
      <c r="C6">
        <v>2</v>
      </c>
      <c r="D6">
        <v>2</v>
      </c>
      <c r="E6" t="s">
        <v>8</v>
      </c>
      <c r="F6">
        <v>1</v>
      </c>
      <c r="G6">
        <v>0</v>
      </c>
      <c r="H6">
        <v>2</v>
      </c>
      <c r="I6">
        <v>2</v>
      </c>
      <c r="J6">
        <v>2</v>
      </c>
      <c r="K6">
        <v>0</v>
      </c>
      <c r="L6">
        <v>1</v>
      </c>
      <c r="M6">
        <v>1</v>
      </c>
      <c r="N6">
        <v>0</v>
      </c>
      <c r="O6">
        <v>0</v>
      </c>
      <c r="P6">
        <v>1.5289969999999999</v>
      </c>
      <c r="Q6" s="5">
        <v>4</v>
      </c>
      <c r="R6" s="5">
        <v>3</v>
      </c>
      <c r="S6">
        <v>0</v>
      </c>
      <c r="W6">
        <v>0</v>
      </c>
      <c r="Y6">
        <v>0</v>
      </c>
      <c r="AE6">
        <v>0</v>
      </c>
      <c r="AF6" s="9">
        <v>2</v>
      </c>
      <c r="AG6" s="12">
        <v>2</v>
      </c>
      <c r="AH6">
        <v>0</v>
      </c>
      <c r="AI6">
        <v>1</v>
      </c>
      <c r="AJ6">
        <v>1</v>
      </c>
      <c r="AK6">
        <v>0</v>
      </c>
      <c r="AL6">
        <v>0</v>
      </c>
      <c r="AM6">
        <v>0</v>
      </c>
      <c r="AN6">
        <v>0</v>
      </c>
      <c r="AO6" s="14">
        <v>2</v>
      </c>
      <c r="AP6" s="14">
        <v>0</v>
      </c>
      <c r="AQ6">
        <v>0</v>
      </c>
      <c r="AR6" s="14">
        <v>0</v>
      </c>
      <c r="AS6" s="15">
        <v>0</v>
      </c>
      <c r="AT6" s="15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 s="18">
        <v>0</v>
      </c>
      <c r="BG6" s="15">
        <v>1040</v>
      </c>
      <c r="BH6" s="15">
        <v>80</v>
      </c>
      <c r="BI6" s="14">
        <v>1120</v>
      </c>
      <c r="BJ6" s="15">
        <v>240</v>
      </c>
      <c r="BK6">
        <v>0</v>
      </c>
      <c r="BL6">
        <v>0</v>
      </c>
      <c r="BM6">
        <v>0</v>
      </c>
      <c r="BN6">
        <v>0</v>
      </c>
      <c r="BO6">
        <v>0</v>
      </c>
      <c r="BP6">
        <v>2</v>
      </c>
      <c r="BQ6">
        <v>1360</v>
      </c>
      <c r="BR6" s="22">
        <v>1362</v>
      </c>
      <c r="BS6" s="22">
        <v>0</v>
      </c>
      <c r="BT6" s="24">
        <v>4384.531899999999</v>
      </c>
      <c r="BU6" s="26">
        <v>5746.531899999999</v>
      </c>
      <c r="BV6" s="29">
        <v>0</v>
      </c>
      <c r="BW6" s="31">
        <v>4328.0999999999995</v>
      </c>
      <c r="BX6" s="31">
        <v>56.431900000000006</v>
      </c>
      <c r="BY6">
        <v>11000</v>
      </c>
      <c r="BZ6">
        <v>45.8</v>
      </c>
      <c r="CA6" s="12">
        <v>94.5</v>
      </c>
      <c r="CB6" s="14">
        <v>12.5</v>
      </c>
      <c r="CC6" s="15">
        <v>26</v>
      </c>
      <c r="CD6">
        <v>0</v>
      </c>
      <c r="CE6">
        <v>56</v>
      </c>
      <c r="CF6" s="33">
        <v>4328.0999999999995</v>
      </c>
      <c r="CG6" s="14"/>
      <c r="CH6">
        <v>0</v>
      </c>
      <c r="CI6">
        <v>7</v>
      </c>
      <c r="CJ6" s="15">
        <v>7</v>
      </c>
      <c r="CK6" s="15"/>
      <c r="CL6">
        <v>1</v>
      </c>
      <c r="CM6" s="35">
        <v>1.33</v>
      </c>
      <c r="CN6" s="14">
        <v>0.33</v>
      </c>
      <c r="CO6" s="15">
        <v>1</v>
      </c>
      <c r="CP6">
        <v>0</v>
      </c>
      <c r="CQ6">
        <v>42.43</v>
      </c>
      <c r="CR6">
        <v>56.431900000000006</v>
      </c>
      <c r="CS6">
        <v>0</v>
      </c>
      <c r="CT6" s="29">
        <v>56.431900000000006</v>
      </c>
      <c r="CU6" s="15"/>
      <c r="CV6">
        <v>0</v>
      </c>
      <c r="CW6" s="15"/>
      <c r="CY6">
        <v>33000</v>
      </c>
      <c r="CZ6">
        <v>396000</v>
      </c>
      <c r="DA6">
        <v>5577.4647887323945</v>
      </c>
      <c r="DB6">
        <v>1</v>
      </c>
      <c r="DC6">
        <v>3</v>
      </c>
      <c r="DD6" s="33">
        <v>5746.531899999999</v>
      </c>
      <c r="DE6" s="33">
        <v>1.4511444191919189</v>
      </c>
      <c r="DF6" s="33"/>
      <c r="DG6">
        <v>3</v>
      </c>
    </row>
    <row r="7" spans="1:111" x14ac:dyDescent="0.2">
      <c r="A7">
        <v>6</v>
      </c>
      <c r="B7">
        <v>21</v>
      </c>
      <c r="C7">
        <v>2</v>
      </c>
      <c r="D7">
        <v>1</v>
      </c>
      <c r="E7" t="s">
        <v>7</v>
      </c>
      <c r="F7">
        <v>1</v>
      </c>
      <c r="G7">
        <v>8</v>
      </c>
      <c r="H7">
        <v>2</v>
      </c>
      <c r="I7">
        <v>2</v>
      </c>
      <c r="J7">
        <v>2</v>
      </c>
      <c r="K7">
        <v>0</v>
      </c>
      <c r="L7">
        <v>2</v>
      </c>
      <c r="M7">
        <v>1</v>
      </c>
      <c r="N7">
        <v>0</v>
      </c>
      <c r="O7">
        <v>1</v>
      </c>
      <c r="P7">
        <v>0.79639490000000002</v>
      </c>
      <c r="Q7" s="5">
        <v>3</v>
      </c>
      <c r="R7" s="5">
        <v>2</v>
      </c>
      <c r="S7">
        <v>0</v>
      </c>
      <c r="W7">
        <v>0</v>
      </c>
      <c r="Y7">
        <v>0</v>
      </c>
      <c r="AE7">
        <v>1</v>
      </c>
      <c r="AF7" s="9">
        <v>4</v>
      </c>
      <c r="AG7" s="12">
        <v>2</v>
      </c>
      <c r="AH7">
        <v>1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 s="15">
        <v>172</v>
      </c>
      <c r="AP7" s="15">
        <v>40</v>
      </c>
      <c r="AQ7">
        <v>40</v>
      </c>
      <c r="AR7" s="15">
        <v>150</v>
      </c>
      <c r="AS7" s="15">
        <v>750</v>
      </c>
      <c r="AT7" s="15">
        <v>250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 s="18">
        <v>1000</v>
      </c>
      <c r="BG7" s="15">
        <v>20</v>
      </c>
      <c r="BH7" s="15">
        <v>0</v>
      </c>
      <c r="BI7" s="15">
        <v>20</v>
      </c>
      <c r="BJ7" s="15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1362</v>
      </c>
      <c r="BQ7">
        <v>20</v>
      </c>
      <c r="BR7" s="22">
        <v>1382</v>
      </c>
      <c r="BS7" s="22">
        <v>0</v>
      </c>
      <c r="BT7" s="24">
        <v>4606</v>
      </c>
      <c r="BU7" s="26">
        <v>5988</v>
      </c>
      <c r="BV7" s="29">
        <v>0</v>
      </c>
      <c r="BW7" s="31">
        <v>4606</v>
      </c>
      <c r="BX7" s="31">
        <v>0</v>
      </c>
      <c r="BY7">
        <v>12000</v>
      </c>
      <c r="BZ7">
        <v>50</v>
      </c>
      <c r="CA7" s="12">
        <v>92.12</v>
      </c>
      <c r="CB7" s="15">
        <v>1</v>
      </c>
      <c r="CC7" s="15">
        <v>3.12</v>
      </c>
      <c r="CD7">
        <v>0</v>
      </c>
      <c r="CE7">
        <v>88</v>
      </c>
      <c r="CF7" s="33">
        <v>4606</v>
      </c>
      <c r="CG7" s="15"/>
      <c r="CH7">
        <v>0</v>
      </c>
      <c r="CI7">
        <v>11</v>
      </c>
      <c r="CJ7" s="15">
        <v>11</v>
      </c>
      <c r="CK7" s="15"/>
      <c r="CL7">
        <v>1</v>
      </c>
      <c r="CM7" s="35">
        <v>0</v>
      </c>
      <c r="CN7" s="15">
        <v>0</v>
      </c>
      <c r="CO7" s="15">
        <v>0</v>
      </c>
      <c r="CP7">
        <v>0</v>
      </c>
      <c r="CQ7" s="15">
        <v>0</v>
      </c>
      <c r="CR7">
        <v>0</v>
      </c>
      <c r="CS7">
        <v>0</v>
      </c>
      <c r="CT7" s="29">
        <v>0</v>
      </c>
      <c r="CU7" s="15"/>
      <c r="CV7">
        <v>0</v>
      </c>
      <c r="CW7" s="15"/>
      <c r="CY7">
        <v>39000</v>
      </c>
      <c r="CZ7">
        <v>468000</v>
      </c>
      <c r="DA7">
        <v>6591.5492957746483</v>
      </c>
      <c r="DB7">
        <v>1</v>
      </c>
      <c r="DC7">
        <v>3</v>
      </c>
      <c r="DD7" s="33">
        <v>5988</v>
      </c>
      <c r="DE7" s="33">
        <v>1.2794871794871794</v>
      </c>
      <c r="DF7" s="33"/>
      <c r="DG7">
        <v>3</v>
      </c>
    </row>
    <row r="8" spans="1:111" x14ac:dyDescent="0.2">
      <c r="A8">
        <v>7</v>
      </c>
      <c r="B8">
        <v>22</v>
      </c>
      <c r="C8">
        <v>1</v>
      </c>
      <c r="D8">
        <v>2</v>
      </c>
      <c r="E8" t="s">
        <v>5</v>
      </c>
      <c r="F8">
        <v>1</v>
      </c>
      <c r="G8">
        <v>0</v>
      </c>
      <c r="H8">
        <v>1</v>
      </c>
      <c r="I8">
        <v>1</v>
      </c>
      <c r="J8">
        <v>3</v>
      </c>
      <c r="K8">
        <v>0</v>
      </c>
      <c r="L8">
        <v>1</v>
      </c>
      <c r="M8">
        <v>1</v>
      </c>
      <c r="N8">
        <v>0</v>
      </c>
      <c r="O8">
        <v>0</v>
      </c>
      <c r="P8">
        <v>-1.6856990000000001</v>
      </c>
      <c r="Q8" s="5">
        <v>1</v>
      </c>
      <c r="R8" s="5">
        <v>1</v>
      </c>
      <c r="S8">
        <v>1</v>
      </c>
      <c r="T8">
        <v>2000</v>
      </c>
      <c r="U8" t="s">
        <v>31</v>
      </c>
      <c r="V8">
        <v>0</v>
      </c>
      <c r="W8">
        <v>0</v>
      </c>
      <c r="Y8">
        <v>0</v>
      </c>
      <c r="AE8">
        <v>0</v>
      </c>
      <c r="AF8" s="9">
        <v>1</v>
      </c>
      <c r="AG8" s="12">
        <v>5</v>
      </c>
      <c r="AH8">
        <v>1</v>
      </c>
      <c r="AI8">
        <v>2</v>
      </c>
      <c r="AJ8">
        <v>0</v>
      </c>
      <c r="AK8">
        <v>2</v>
      </c>
      <c r="AL8">
        <v>0</v>
      </c>
      <c r="AM8">
        <v>0</v>
      </c>
      <c r="AN8">
        <v>200</v>
      </c>
      <c r="AO8" s="15">
        <v>0</v>
      </c>
      <c r="AP8" s="15">
        <v>0</v>
      </c>
      <c r="AQ8">
        <v>200</v>
      </c>
      <c r="AR8" s="15">
        <v>0</v>
      </c>
      <c r="AS8" s="15">
        <v>0</v>
      </c>
      <c r="AT8" s="15">
        <v>30</v>
      </c>
      <c r="AU8" s="15">
        <v>2700</v>
      </c>
      <c r="AV8">
        <v>0</v>
      </c>
      <c r="AW8" s="15">
        <v>1500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 s="18">
        <v>4230</v>
      </c>
      <c r="BG8" s="15">
        <v>20</v>
      </c>
      <c r="BH8" s="15">
        <v>0</v>
      </c>
      <c r="BI8" s="15">
        <v>20</v>
      </c>
      <c r="BJ8" s="15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4430</v>
      </c>
      <c r="BQ8">
        <v>20</v>
      </c>
      <c r="BR8" s="22">
        <v>4450</v>
      </c>
      <c r="BS8" s="22">
        <v>1</v>
      </c>
      <c r="BT8" s="24">
        <v>63.644999999999996</v>
      </c>
      <c r="BU8" s="26">
        <v>4513.6450000000004</v>
      </c>
      <c r="BV8" s="29">
        <v>0</v>
      </c>
      <c r="BW8" s="31">
        <v>63.644999999999996</v>
      </c>
      <c r="BX8" s="31">
        <v>0</v>
      </c>
      <c r="BY8">
        <v>0</v>
      </c>
      <c r="BZ8">
        <v>42.43</v>
      </c>
      <c r="CA8" s="12">
        <v>1.5</v>
      </c>
      <c r="CB8" s="15">
        <v>0.5</v>
      </c>
      <c r="CC8" s="15">
        <v>1</v>
      </c>
      <c r="CD8">
        <v>0</v>
      </c>
      <c r="CE8">
        <v>0</v>
      </c>
      <c r="CF8" s="33">
        <v>63.644999999999996</v>
      </c>
      <c r="CG8" s="15"/>
      <c r="CH8">
        <v>0</v>
      </c>
      <c r="CI8">
        <v>0</v>
      </c>
      <c r="CJ8" s="15"/>
      <c r="CK8" s="15"/>
      <c r="CL8">
        <v>0</v>
      </c>
      <c r="CM8" s="35">
        <v>0</v>
      </c>
      <c r="CN8" s="15">
        <v>0</v>
      </c>
      <c r="CO8" s="15">
        <v>0</v>
      </c>
      <c r="CP8">
        <v>0</v>
      </c>
      <c r="CQ8" s="15">
        <v>0</v>
      </c>
      <c r="CR8">
        <v>0</v>
      </c>
      <c r="CS8">
        <v>0</v>
      </c>
      <c r="CT8" s="29">
        <v>0</v>
      </c>
      <c r="CU8" s="15"/>
      <c r="CV8">
        <v>0</v>
      </c>
      <c r="CW8" s="15"/>
      <c r="CY8">
        <v>12000</v>
      </c>
      <c r="CZ8">
        <v>144000</v>
      </c>
      <c r="DA8">
        <v>2028.1690140845071</v>
      </c>
      <c r="DB8">
        <v>0</v>
      </c>
      <c r="DC8">
        <v>2</v>
      </c>
      <c r="DD8" s="33">
        <v>4513.6450000000004</v>
      </c>
      <c r="DE8" s="33">
        <v>3.1344756944444447</v>
      </c>
      <c r="DF8" s="33"/>
      <c r="DG8">
        <v>2</v>
      </c>
    </row>
    <row r="9" spans="1:111" x14ac:dyDescent="0.2">
      <c r="A9">
        <v>8</v>
      </c>
      <c r="B9">
        <v>30</v>
      </c>
      <c r="C9">
        <v>1</v>
      </c>
      <c r="D9">
        <v>2</v>
      </c>
      <c r="E9" t="s">
        <v>6</v>
      </c>
      <c r="F9">
        <v>1</v>
      </c>
      <c r="G9">
        <v>10</v>
      </c>
      <c r="H9">
        <v>1</v>
      </c>
      <c r="I9">
        <v>1</v>
      </c>
      <c r="J9">
        <v>3</v>
      </c>
      <c r="K9">
        <v>0</v>
      </c>
      <c r="L9">
        <v>1</v>
      </c>
      <c r="M9">
        <v>1</v>
      </c>
      <c r="N9">
        <v>0</v>
      </c>
      <c r="O9">
        <v>0</v>
      </c>
      <c r="P9">
        <v>2.1414420000000001</v>
      </c>
      <c r="Q9" s="5">
        <v>5</v>
      </c>
      <c r="R9" s="5">
        <v>3</v>
      </c>
      <c r="S9">
        <v>1</v>
      </c>
      <c r="T9">
        <v>500</v>
      </c>
      <c r="U9">
        <v>6</v>
      </c>
      <c r="V9">
        <v>0</v>
      </c>
      <c r="W9">
        <v>0</v>
      </c>
      <c r="Y9">
        <v>0</v>
      </c>
      <c r="AE9">
        <v>0</v>
      </c>
      <c r="AF9" s="9">
        <v>1</v>
      </c>
      <c r="AG9" s="12">
        <v>2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120</v>
      </c>
      <c r="AO9" s="15">
        <v>2</v>
      </c>
      <c r="AP9" s="15">
        <v>0</v>
      </c>
      <c r="AQ9">
        <v>120</v>
      </c>
      <c r="AR9" s="15">
        <v>0</v>
      </c>
      <c r="AS9" s="15">
        <v>0</v>
      </c>
      <c r="AT9" s="15">
        <v>30</v>
      </c>
      <c r="AU9" s="15">
        <v>0</v>
      </c>
      <c r="AV9">
        <v>0</v>
      </c>
      <c r="AW9" s="15">
        <v>0</v>
      </c>
      <c r="AX9">
        <v>1800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 s="18">
        <v>1830</v>
      </c>
      <c r="BG9" s="15">
        <v>20</v>
      </c>
      <c r="BH9" s="15">
        <v>0</v>
      </c>
      <c r="BI9" s="15">
        <v>20</v>
      </c>
      <c r="BJ9" s="15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1952</v>
      </c>
      <c r="BQ9">
        <v>20</v>
      </c>
      <c r="BR9" s="22">
        <v>1972</v>
      </c>
      <c r="BS9" s="22">
        <v>0</v>
      </c>
      <c r="BT9" s="24">
        <v>197.72380000000001</v>
      </c>
      <c r="BU9" s="26">
        <v>2169.7238000000002</v>
      </c>
      <c r="BV9" s="29">
        <v>0</v>
      </c>
      <c r="BW9" s="31">
        <v>197.72380000000001</v>
      </c>
      <c r="BX9" s="31">
        <v>0</v>
      </c>
      <c r="BY9">
        <v>0</v>
      </c>
      <c r="BZ9">
        <v>42.43</v>
      </c>
      <c r="CA9" s="12">
        <v>4.66</v>
      </c>
      <c r="CB9" s="15">
        <v>0.66</v>
      </c>
      <c r="CC9" s="15">
        <v>4</v>
      </c>
      <c r="CD9">
        <v>0</v>
      </c>
      <c r="CE9">
        <v>0</v>
      </c>
      <c r="CF9" s="33">
        <v>197.72380000000001</v>
      </c>
      <c r="CG9" s="15"/>
      <c r="CH9">
        <v>0</v>
      </c>
      <c r="CI9">
        <v>0</v>
      </c>
      <c r="CJ9" s="15"/>
      <c r="CK9" s="15"/>
      <c r="CL9">
        <v>0</v>
      </c>
      <c r="CM9" s="35">
        <v>0</v>
      </c>
      <c r="CN9" s="15">
        <v>0</v>
      </c>
      <c r="CO9" s="15">
        <v>0</v>
      </c>
      <c r="CP9">
        <v>0</v>
      </c>
      <c r="CQ9" s="15">
        <v>0</v>
      </c>
      <c r="CR9">
        <v>0</v>
      </c>
      <c r="CS9">
        <v>0</v>
      </c>
      <c r="CT9" s="29">
        <v>0</v>
      </c>
      <c r="CU9" s="15"/>
      <c r="CV9">
        <v>0</v>
      </c>
      <c r="CW9" s="15"/>
      <c r="CY9">
        <v>20000</v>
      </c>
      <c r="CZ9">
        <v>240000</v>
      </c>
      <c r="DA9">
        <v>3380.2816901408451</v>
      </c>
      <c r="DB9">
        <v>1</v>
      </c>
      <c r="DC9">
        <v>3</v>
      </c>
      <c r="DD9" s="33">
        <v>2169.7238000000002</v>
      </c>
      <c r="DE9" s="33">
        <v>0.90405158333333335</v>
      </c>
      <c r="DF9" s="33"/>
      <c r="DG9">
        <v>3</v>
      </c>
    </row>
    <row r="10" spans="1:111" x14ac:dyDescent="0.2">
      <c r="A10">
        <v>9</v>
      </c>
      <c r="B10">
        <v>25</v>
      </c>
      <c r="C10">
        <v>1</v>
      </c>
      <c r="D10">
        <v>1</v>
      </c>
      <c r="E10" t="s">
        <v>7</v>
      </c>
      <c r="F10">
        <v>1</v>
      </c>
      <c r="G10">
        <v>10</v>
      </c>
      <c r="H10">
        <v>2</v>
      </c>
      <c r="I10">
        <v>2</v>
      </c>
      <c r="J10">
        <v>2</v>
      </c>
      <c r="K10">
        <v>0</v>
      </c>
      <c r="L10">
        <v>1</v>
      </c>
      <c r="M10">
        <v>1</v>
      </c>
      <c r="N10">
        <v>0</v>
      </c>
      <c r="O10">
        <v>0</v>
      </c>
      <c r="P10">
        <v>0.77594920000000001</v>
      </c>
      <c r="Q10" s="5">
        <v>3</v>
      </c>
      <c r="R10" s="5">
        <v>2</v>
      </c>
      <c r="S10">
        <v>1</v>
      </c>
      <c r="T10">
        <v>6000</v>
      </c>
      <c r="U10">
        <v>1</v>
      </c>
      <c r="V10">
        <v>0</v>
      </c>
      <c r="W10">
        <v>0</v>
      </c>
      <c r="Y10">
        <v>0</v>
      </c>
      <c r="AE10">
        <v>1</v>
      </c>
      <c r="AF10" s="9">
        <v>3</v>
      </c>
      <c r="AG10" s="12">
        <v>6</v>
      </c>
      <c r="AH10">
        <v>3</v>
      </c>
      <c r="AI10">
        <v>3</v>
      </c>
      <c r="AJ10">
        <v>0</v>
      </c>
      <c r="AK10">
        <v>0</v>
      </c>
      <c r="AL10">
        <v>0</v>
      </c>
      <c r="AM10">
        <v>0</v>
      </c>
      <c r="AN10">
        <v>0</v>
      </c>
      <c r="AO10" s="15">
        <v>300</v>
      </c>
      <c r="AP10">
        <v>350</v>
      </c>
      <c r="AQ10">
        <v>350</v>
      </c>
      <c r="AR10">
        <v>0</v>
      </c>
      <c r="AS10">
        <v>850</v>
      </c>
      <c r="AT10" s="15">
        <v>300</v>
      </c>
      <c r="AU10" s="15">
        <v>0</v>
      </c>
      <c r="AV10">
        <v>0</v>
      </c>
      <c r="AW10" s="15">
        <v>0</v>
      </c>
      <c r="AX10" s="15">
        <v>0</v>
      </c>
      <c r="AY10">
        <v>700</v>
      </c>
      <c r="AZ10">
        <v>0</v>
      </c>
      <c r="BA10">
        <v>200</v>
      </c>
      <c r="BB10">
        <v>0</v>
      </c>
      <c r="BC10">
        <v>0</v>
      </c>
      <c r="BD10">
        <v>0</v>
      </c>
      <c r="BE10">
        <v>0</v>
      </c>
      <c r="BF10" s="18">
        <v>2050</v>
      </c>
      <c r="BG10" s="15">
        <v>80</v>
      </c>
      <c r="BH10" s="15">
        <v>80</v>
      </c>
      <c r="BI10" s="15">
        <v>160</v>
      </c>
      <c r="BJ10" s="15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2700</v>
      </c>
      <c r="BQ10">
        <v>160</v>
      </c>
      <c r="BR10" s="22">
        <v>2860</v>
      </c>
      <c r="BS10" s="22">
        <v>1</v>
      </c>
      <c r="BT10" s="24">
        <v>2891.1899999999996</v>
      </c>
      <c r="BU10" s="26">
        <v>5751.19</v>
      </c>
      <c r="BV10" s="29">
        <v>0</v>
      </c>
      <c r="BW10" s="31">
        <v>2763.8999999999996</v>
      </c>
      <c r="BX10" s="31">
        <v>127.28999999999999</v>
      </c>
      <c r="BY10">
        <v>8000</v>
      </c>
      <c r="BZ10">
        <v>33.299999999999997</v>
      </c>
      <c r="CA10" s="12">
        <v>83</v>
      </c>
      <c r="CB10" s="15">
        <v>1.5</v>
      </c>
      <c r="CC10" s="15">
        <v>1.5</v>
      </c>
      <c r="CD10">
        <v>0</v>
      </c>
      <c r="CE10">
        <v>80</v>
      </c>
      <c r="CF10" s="33">
        <v>2763.8999999999996</v>
      </c>
      <c r="CG10" s="15"/>
      <c r="CH10">
        <v>0</v>
      </c>
      <c r="CI10">
        <v>10</v>
      </c>
      <c r="CJ10" s="15">
        <v>10</v>
      </c>
      <c r="CK10" s="15"/>
      <c r="CL10">
        <v>0</v>
      </c>
      <c r="CM10" s="35">
        <v>3</v>
      </c>
      <c r="CN10" s="15">
        <v>1.5</v>
      </c>
      <c r="CO10" s="15">
        <v>1.5</v>
      </c>
      <c r="CP10">
        <v>0</v>
      </c>
      <c r="CQ10">
        <v>42.43</v>
      </c>
      <c r="CR10">
        <v>127.28999999999999</v>
      </c>
      <c r="CS10">
        <v>0</v>
      </c>
      <c r="CT10" s="29">
        <v>127.28999999999999</v>
      </c>
      <c r="CU10" s="15"/>
      <c r="CV10">
        <v>0</v>
      </c>
      <c r="CW10" s="15"/>
      <c r="CY10">
        <v>16000</v>
      </c>
      <c r="CZ10">
        <v>192000</v>
      </c>
      <c r="DA10">
        <v>2704.2253521126759</v>
      </c>
      <c r="DB10">
        <v>1</v>
      </c>
      <c r="DC10">
        <v>2</v>
      </c>
      <c r="DD10" s="33">
        <v>5751.19</v>
      </c>
      <c r="DE10" s="33">
        <v>2.9954114583333329</v>
      </c>
      <c r="DF10" s="33"/>
      <c r="DG10">
        <v>2</v>
      </c>
    </row>
    <row r="11" spans="1:111" x14ac:dyDescent="0.2">
      <c r="A11">
        <v>10</v>
      </c>
      <c r="B11">
        <v>25</v>
      </c>
      <c r="C11">
        <v>1</v>
      </c>
      <c r="D11">
        <v>2</v>
      </c>
      <c r="E11" t="s">
        <v>8</v>
      </c>
      <c r="F11">
        <v>1</v>
      </c>
      <c r="G11">
        <v>4</v>
      </c>
      <c r="H11">
        <v>1</v>
      </c>
      <c r="I11">
        <v>1</v>
      </c>
      <c r="J11">
        <v>3</v>
      </c>
      <c r="K11">
        <v>0</v>
      </c>
      <c r="L11">
        <v>1</v>
      </c>
      <c r="M11">
        <v>1</v>
      </c>
      <c r="N11">
        <v>0</v>
      </c>
      <c r="O11">
        <v>0</v>
      </c>
      <c r="P11">
        <v>-0.64983729999999995</v>
      </c>
      <c r="Q11" s="5">
        <v>2</v>
      </c>
      <c r="R11" s="5">
        <v>1</v>
      </c>
      <c r="S11">
        <v>1</v>
      </c>
      <c r="T11">
        <v>2000</v>
      </c>
      <c r="U11">
        <v>2</v>
      </c>
      <c r="V11">
        <v>0</v>
      </c>
      <c r="W11">
        <v>0</v>
      </c>
      <c r="Y11">
        <v>0</v>
      </c>
      <c r="AE11">
        <v>1</v>
      </c>
      <c r="AF11" s="9">
        <v>3</v>
      </c>
      <c r="AG11" s="12">
        <v>1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0</v>
      </c>
      <c r="AO11" s="15">
        <v>0</v>
      </c>
      <c r="AP11">
        <v>0</v>
      </c>
      <c r="AQ11">
        <v>0</v>
      </c>
      <c r="AR11">
        <v>1000</v>
      </c>
      <c r="AS11">
        <v>0</v>
      </c>
      <c r="AT11" s="15">
        <v>0</v>
      </c>
      <c r="AU11" s="15">
        <v>0</v>
      </c>
      <c r="AV11">
        <v>0</v>
      </c>
      <c r="AW11" s="15">
        <v>0</v>
      </c>
      <c r="AX11" s="15">
        <v>0</v>
      </c>
      <c r="AY11" s="15">
        <v>0</v>
      </c>
      <c r="AZ11">
        <v>0</v>
      </c>
      <c r="BA11" s="15">
        <v>0</v>
      </c>
      <c r="BB11">
        <v>0</v>
      </c>
      <c r="BC11">
        <v>0</v>
      </c>
      <c r="BD11">
        <v>0</v>
      </c>
      <c r="BE11">
        <v>0</v>
      </c>
      <c r="BF11" s="18">
        <v>0</v>
      </c>
      <c r="BG11" s="15">
        <v>1920</v>
      </c>
      <c r="BH11" s="15">
        <v>1920</v>
      </c>
      <c r="BI11" s="15">
        <v>3840</v>
      </c>
      <c r="BJ11" s="15">
        <v>1440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1000</v>
      </c>
      <c r="BQ11">
        <v>5280</v>
      </c>
      <c r="BR11" s="22">
        <v>6280</v>
      </c>
      <c r="BS11" s="22">
        <v>1</v>
      </c>
      <c r="BT11" s="24">
        <v>20726.879999999997</v>
      </c>
      <c r="BU11" s="26">
        <v>27006.879999999997</v>
      </c>
      <c r="BV11" s="29" t="s">
        <v>95</v>
      </c>
      <c r="BW11" s="31">
        <v>7128.24</v>
      </c>
      <c r="BX11" s="31">
        <v>13598.64</v>
      </c>
      <c r="BY11">
        <v>0</v>
      </c>
      <c r="BZ11" s="3">
        <v>42.43</v>
      </c>
      <c r="CA11" s="12">
        <v>168</v>
      </c>
      <c r="CB11" s="15">
        <v>48</v>
      </c>
      <c r="CC11" s="15">
        <v>120</v>
      </c>
      <c r="CD11">
        <v>0</v>
      </c>
      <c r="CE11">
        <v>0</v>
      </c>
      <c r="CF11" s="33">
        <v>7128.24</v>
      </c>
      <c r="CG11" s="15"/>
      <c r="CH11">
        <v>0</v>
      </c>
      <c r="CI11">
        <v>0</v>
      </c>
      <c r="CJ11" s="15"/>
      <c r="CK11" s="15"/>
      <c r="CL11">
        <v>0</v>
      </c>
      <c r="CM11" s="35">
        <v>408</v>
      </c>
      <c r="CN11" s="15">
        <v>48</v>
      </c>
      <c r="CO11" s="15">
        <v>120</v>
      </c>
      <c r="CP11">
        <v>240</v>
      </c>
      <c r="CQ11" s="15">
        <v>33.33</v>
      </c>
      <c r="CR11">
        <v>13598.64</v>
      </c>
      <c r="CS11">
        <v>0</v>
      </c>
      <c r="CT11" s="29">
        <v>13598.64</v>
      </c>
      <c r="CU11" s="15">
        <v>8000</v>
      </c>
      <c r="CV11">
        <v>30</v>
      </c>
      <c r="CW11" s="15">
        <v>30</v>
      </c>
      <c r="CY11">
        <v>8000</v>
      </c>
      <c r="CZ11">
        <v>96000</v>
      </c>
      <c r="DA11">
        <v>1352.1126760563379</v>
      </c>
      <c r="DB11">
        <v>0</v>
      </c>
      <c r="DC11">
        <v>1</v>
      </c>
      <c r="DD11" s="33">
        <v>27006.879999999997</v>
      </c>
      <c r="DE11" s="33">
        <v>28.132166666666663</v>
      </c>
      <c r="DF11" s="33"/>
      <c r="DG11">
        <v>1</v>
      </c>
    </row>
    <row r="12" spans="1:111" x14ac:dyDescent="0.2">
      <c r="A12">
        <v>11</v>
      </c>
      <c r="B12">
        <v>29</v>
      </c>
      <c r="C12">
        <v>2</v>
      </c>
      <c r="D12">
        <v>1</v>
      </c>
      <c r="E12" t="s">
        <v>6</v>
      </c>
      <c r="F12">
        <v>1</v>
      </c>
      <c r="G12">
        <v>10</v>
      </c>
      <c r="H12">
        <v>2</v>
      </c>
      <c r="I12">
        <v>2</v>
      </c>
      <c r="J12">
        <v>2</v>
      </c>
      <c r="K12">
        <v>0</v>
      </c>
      <c r="L12">
        <v>2</v>
      </c>
      <c r="M12">
        <v>1</v>
      </c>
      <c r="N12">
        <v>0</v>
      </c>
      <c r="O12">
        <v>4</v>
      </c>
      <c r="P12">
        <v>2.3943349999999999</v>
      </c>
      <c r="Q12" s="5">
        <v>5</v>
      </c>
      <c r="R12" s="5">
        <v>3</v>
      </c>
      <c r="S12">
        <v>0</v>
      </c>
      <c r="W12">
        <v>0</v>
      </c>
      <c r="Y12">
        <v>0</v>
      </c>
      <c r="AE12">
        <v>1</v>
      </c>
      <c r="AF12" s="9">
        <v>2</v>
      </c>
      <c r="AG12" s="12">
        <v>2</v>
      </c>
      <c r="AH12">
        <v>1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75</v>
      </c>
      <c r="AO12">
        <v>600</v>
      </c>
      <c r="AP12">
        <v>1400</v>
      </c>
      <c r="AQ12">
        <v>1475</v>
      </c>
      <c r="AR12">
        <v>0</v>
      </c>
      <c r="AS12">
        <v>0</v>
      </c>
      <c r="AT12">
        <v>190</v>
      </c>
      <c r="AU12" s="15">
        <v>0</v>
      </c>
      <c r="AV12">
        <v>0</v>
      </c>
      <c r="AW12" s="15">
        <v>0</v>
      </c>
      <c r="AX12" s="15">
        <v>0</v>
      </c>
      <c r="AY12" s="15">
        <v>0</v>
      </c>
      <c r="AZ12">
        <v>0</v>
      </c>
      <c r="BA12" s="15">
        <v>0</v>
      </c>
      <c r="BB12">
        <v>440</v>
      </c>
      <c r="BC12">
        <v>0</v>
      </c>
      <c r="BD12">
        <v>0</v>
      </c>
      <c r="BE12">
        <v>0</v>
      </c>
      <c r="BF12" s="18">
        <v>630</v>
      </c>
      <c r="BG12" s="15">
        <v>30</v>
      </c>
      <c r="BH12" s="15">
        <v>0</v>
      </c>
      <c r="BI12" s="15">
        <v>30</v>
      </c>
      <c r="BJ12" s="15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2705</v>
      </c>
      <c r="BQ12">
        <v>30</v>
      </c>
      <c r="BR12" s="22">
        <v>2735</v>
      </c>
      <c r="BS12" s="22">
        <v>1</v>
      </c>
      <c r="BT12" s="24">
        <v>4582.875</v>
      </c>
      <c r="BU12" s="26">
        <v>7317.875</v>
      </c>
      <c r="BV12" s="29" t="s">
        <v>95</v>
      </c>
      <c r="BW12" s="31">
        <v>4582.875</v>
      </c>
      <c r="BX12" s="31">
        <v>0</v>
      </c>
      <c r="BY12">
        <v>8000</v>
      </c>
      <c r="BZ12">
        <v>33.33</v>
      </c>
      <c r="CA12" s="12">
        <v>137.5</v>
      </c>
      <c r="CB12" s="15">
        <v>0.5</v>
      </c>
      <c r="CC12" s="15">
        <v>9</v>
      </c>
      <c r="CD12">
        <v>0</v>
      </c>
      <c r="CE12">
        <v>128</v>
      </c>
      <c r="CF12" s="33">
        <v>4582.875</v>
      </c>
      <c r="CG12" s="15"/>
      <c r="CH12">
        <v>0</v>
      </c>
      <c r="CI12">
        <v>16</v>
      </c>
      <c r="CJ12" s="15">
        <v>16</v>
      </c>
      <c r="CK12" s="15"/>
      <c r="CL12">
        <v>0</v>
      </c>
      <c r="CM12" s="35">
        <v>0</v>
      </c>
      <c r="CN12" s="15">
        <v>0</v>
      </c>
      <c r="CO12" s="15">
        <v>0</v>
      </c>
      <c r="CP12">
        <v>0</v>
      </c>
      <c r="CQ12" s="15">
        <v>0</v>
      </c>
      <c r="CR12">
        <v>0</v>
      </c>
      <c r="CS12">
        <v>0</v>
      </c>
      <c r="CT12" s="29">
        <v>0</v>
      </c>
      <c r="CU12" s="15"/>
      <c r="CV12">
        <v>0</v>
      </c>
      <c r="CW12" s="15"/>
      <c r="CY12">
        <v>8000</v>
      </c>
      <c r="CZ12">
        <v>96000</v>
      </c>
      <c r="DA12">
        <v>1352.1126760563379</v>
      </c>
      <c r="DB12">
        <v>0</v>
      </c>
      <c r="DC12">
        <v>1</v>
      </c>
      <c r="DD12" s="33">
        <v>7317.875</v>
      </c>
      <c r="DE12" s="33">
        <v>7.6227864583333336</v>
      </c>
      <c r="DF12" s="33"/>
      <c r="DG12">
        <v>1</v>
      </c>
    </row>
    <row r="13" spans="1:111" x14ac:dyDescent="0.2">
      <c r="A13">
        <v>12</v>
      </c>
      <c r="B13">
        <v>25</v>
      </c>
      <c r="C13">
        <v>1</v>
      </c>
      <c r="D13">
        <v>1</v>
      </c>
      <c r="E13" t="s">
        <v>7</v>
      </c>
      <c r="F13">
        <v>1</v>
      </c>
      <c r="G13">
        <v>0</v>
      </c>
      <c r="H13">
        <v>1</v>
      </c>
      <c r="I13">
        <v>1</v>
      </c>
      <c r="J13">
        <v>3</v>
      </c>
      <c r="K13">
        <v>0</v>
      </c>
      <c r="L13">
        <v>1</v>
      </c>
      <c r="M13">
        <v>1</v>
      </c>
      <c r="N13">
        <v>0</v>
      </c>
      <c r="O13">
        <v>0</v>
      </c>
      <c r="P13">
        <v>-0.97582670000000005</v>
      </c>
      <c r="Q13" s="5">
        <v>2</v>
      </c>
      <c r="R13" s="5">
        <v>1</v>
      </c>
      <c r="S13">
        <v>0</v>
      </c>
      <c r="W13">
        <v>0</v>
      </c>
      <c r="Y13">
        <v>0</v>
      </c>
      <c r="AE13">
        <v>1</v>
      </c>
      <c r="AF13" s="9">
        <v>6</v>
      </c>
      <c r="AG13" s="12">
        <v>4</v>
      </c>
      <c r="AH13">
        <v>2</v>
      </c>
      <c r="AI13">
        <v>2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80</v>
      </c>
      <c r="AP13">
        <v>200</v>
      </c>
      <c r="AQ13">
        <v>200</v>
      </c>
      <c r="AR13">
        <v>4750</v>
      </c>
      <c r="AS13">
        <v>650</v>
      </c>
      <c r="AT13">
        <v>200</v>
      </c>
      <c r="AU13" s="15">
        <v>0</v>
      </c>
      <c r="AV13">
        <v>0</v>
      </c>
      <c r="AW13" s="15">
        <v>0</v>
      </c>
      <c r="AX13" s="15">
        <v>0</v>
      </c>
      <c r="AY13" s="15">
        <v>0</v>
      </c>
      <c r="AZ13">
        <v>0</v>
      </c>
      <c r="BA13" s="15">
        <v>0</v>
      </c>
      <c r="BB13" s="15">
        <v>0</v>
      </c>
      <c r="BC13">
        <v>0</v>
      </c>
      <c r="BD13">
        <v>0</v>
      </c>
      <c r="BE13">
        <v>0</v>
      </c>
      <c r="BF13" s="18">
        <v>850</v>
      </c>
      <c r="BG13" s="15">
        <v>480</v>
      </c>
      <c r="BH13" s="15">
        <v>480</v>
      </c>
      <c r="BI13" s="15">
        <v>960</v>
      </c>
      <c r="BJ13" s="15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5880</v>
      </c>
      <c r="BQ13">
        <v>960</v>
      </c>
      <c r="BR13" s="22">
        <v>6840</v>
      </c>
      <c r="BS13" s="22">
        <v>1</v>
      </c>
      <c r="BT13" s="24">
        <v>2630.2848000000004</v>
      </c>
      <c r="BU13" s="26">
        <v>9470.2848000000013</v>
      </c>
      <c r="BV13" s="29" t="s">
        <v>95</v>
      </c>
      <c r="BW13" s="31">
        <v>1160.8848</v>
      </c>
      <c r="BX13" s="31">
        <v>1469.4</v>
      </c>
      <c r="BY13">
        <v>0</v>
      </c>
      <c r="BZ13" s="3">
        <v>42.43</v>
      </c>
      <c r="CA13" s="12">
        <v>27.36</v>
      </c>
      <c r="CB13" s="15">
        <v>14.16</v>
      </c>
      <c r="CC13" s="15">
        <v>13.2</v>
      </c>
      <c r="CD13">
        <v>0</v>
      </c>
      <c r="CE13">
        <v>0</v>
      </c>
      <c r="CF13" s="33">
        <v>1160.8848</v>
      </c>
      <c r="CG13" s="15"/>
      <c r="CH13">
        <v>0</v>
      </c>
      <c r="CI13">
        <v>0</v>
      </c>
      <c r="CJ13" s="15"/>
      <c r="CK13" s="15"/>
      <c r="CL13">
        <v>0</v>
      </c>
      <c r="CM13" s="35">
        <v>51.2</v>
      </c>
      <c r="CN13" s="15">
        <v>14</v>
      </c>
      <c r="CO13" s="15">
        <v>13.2</v>
      </c>
      <c r="CP13">
        <v>24</v>
      </c>
      <c r="CR13" t="s">
        <v>126</v>
      </c>
      <c r="CS13">
        <v>0</v>
      </c>
      <c r="CT13" s="29">
        <v>1469.4</v>
      </c>
      <c r="CU13" s="15">
        <v>400</v>
      </c>
      <c r="CV13">
        <v>3</v>
      </c>
      <c r="CW13" s="15">
        <v>2</v>
      </c>
      <c r="CX13" s="15">
        <v>1</v>
      </c>
      <c r="CY13">
        <v>25000</v>
      </c>
      <c r="CZ13">
        <v>300000</v>
      </c>
      <c r="DA13">
        <v>4225.3521126760561</v>
      </c>
      <c r="DB13">
        <v>1</v>
      </c>
      <c r="DC13">
        <v>3</v>
      </c>
      <c r="DD13" s="33">
        <v>9470.2848000000013</v>
      </c>
      <c r="DE13" s="33">
        <v>3.1567616000000007</v>
      </c>
      <c r="DF13" s="33"/>
      <c r="DG13">
        <v>3</v>
      </c>
    </row>
    <row r="14" spans="1:111" x14ac:dyDescent="0.2">
      <c r="A14">
        <v>13</v>
      </c>
      <c r="B14">
        <v>32</v>
      </c>
      <c r="C14">
        <v>1</v>
      </c>
      <c r="D14">
        <v>1</v>
      </c>
      <c r="E14" t="s">
        <v>7</v>
      </c>
      <c r="F14">
        <v>1</v>
      </c>
      <c r="G14">
        <v>5</v>
      </c>
      <c r="H14">
        <v>2</v>
      </c>
      <c r="I14">
        <v>2</v>
      </c>
      <c r="J14">
        <v>2</v>
      </c>
      <c r="K14">
        <v>0</v>
      </c>
      <c r="L14">
        <v>1</v>
      </c>
      <c r="M14">
        <v>1</v>
      </c>
      <c r="N14">
        <v>0</v>
      </c>
      <c r="O14">
        <v>0</v>
      </c>
      <c r="P14">
        <v>-2.2031000000000001</v>
      </c>
      <c r="Q14" s="5">
        <v>1</v>
      </c>
      <c r="R14" s="5">
        <v>1</v>
      </c>
      <c r="S14">
        <v>1</v>
      </c>
      <c r="T14">
        <v>3000</v>
      </c>
      <c r="U14">
        <v>1</v>
      </c>
      <c r="V14">
        <v>0</v>
      </c>
      <c r="W14">
        <v>0</v>
      </c>
      <c r="Y14">
        <v>0</v>
      </c>
      <c r="AE14">
        <v>1</v>
      </c>
      <c r="AF14" s="9">
        <v>3</v>
      </c>
      <c r="AG14" s="12">
        <v>2</v>
      </c>
      <c r="AH14">
        <v>0</v>
      </c>
      <c r="AI14">
        <v>1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302</v>
      </c>
      <c r="AP14">
        <v>200</v>
      </c>
      <c r="AQ14">
        <v>200</v>
      </c>
      <c r="AR14">
        <v>0</v>
      </c>
      <c r="AS14">
        <v>0</v>
      </c>
      <c r="AT14">
        <v>200</v>
      </c>
      <c r="AU14" s="15">
        <v>0</v>
      </c>
      <c r="AV14">
        <v>0</v>
      </c>
      <c r="AW14" s="15">
        <v>0</v>
      </c>
      <c r="AX14" s="15">
        <v>0</v>
      </c>
      <c r="AY14" s="15">
        <v>0</v>
      </c>
      <c r="AZ14">
        <v>0</v>
      </c>
      <c r="BA14" s="15">
        <v>0</v>
      </c>
      <c r="BB14">
        <v>150</v>
      </c>
      <c r="BC14">
        <v>0</v>
      </c>
      <c r="BD14">
        <v>0</v>
      </c>
      <c r="BE14">
        <v>0</v>
      </c>
      <c r="BF14" s="18">
        <v>350</v>
      </c>
      <c r="BG14" s="15">
        <v>280</v>
      </c>
      <c r="BH14" s="15">
        <v>280</v>
      </c>
      <c r="BI14" s="15">
        <v>560</v>
      </c>
      <c r="BJ14" s="15">
        <v>100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852</v>
      </c>
      <c r="BQ14">
        <v>660</v>
      </c>
      <c r="BR14" s="22">
        <v>1512</v>
      </c>
      <c r="BS14" s="22">
        <v>0</v>
      </c>
      <c r="BT14" s="24">
        <v>3105.2820000000002</v>
      </c>
      <c r="BU14" s="26">
        <v>4617.2820000000002</v>
      </c>
      <c r="BV14" s="29">
        <v>0</v>
      </c>
      <c r="BW14" s="31">
        <v>2507.3820000000001</v>
      </c>
      <c r="BX14" s="31">
        <v>597.9</v>
      </c>
      <c r="BY14">
        <v>8500</v>
      </c>
      <c r="BZ14">
        <v>35.4</v>
      </c>
      <c r="CA14" s="12">
        <v>70.83</v>
      </c>
      <c r="CB14" s="15">
        <v>2.83</v>
      </c>
      <c r="CC14" s="15">
        <v>12</v>
      </c>
      <c r="CD14">
        <v>0</v>
      </c>
      <c r="CE14">
        <v>56</v>
      </c>
      <c r="CF14" s="33">
        <v>2507.3820000000001</v>
      </c>
      <c r="CG14" s="15"/>
      <c r="CH14">
        <v>0</v>
      </c>
      <c r="CI14">
        <v>7</v>
      </c>
      <c r="CJ14" s="15">
        <v>7</v>
      </c>
      <c r="CK14" s="15"/>
      <c r="CL14">
        <v>1</v>
      </c>
      <c r="CM14" s="35">
        <v>22.83</v>
      </c>
      <c r="CN14" s="15">
        <v>2.83</v>
      </c>
      <c r="CO14" s="15">
        <v>12</v>
      </c>
      <c r="CP14">
        <v>8</v>
      </c>
      <c r="CQ14" s="15"/>
      <c r="CR14" s="15" t="s">
        <v>127</v>
      </c>
      <c r="CS14">
        <v>0</v>
      </c>
      <c r="CT14" s="29">
        <v>597.9</v>
      </c>
      <c r="CU14" s="15"/>
      <c r="CV14">
        <v>1</v>
      </c>
      <c r="CW14" s="15">
        <v>1</v>
      </c>
      <c r="CX14" s="15"/>
      <c r="CY14">
        <v>17000</v>
      </c>
      <c r="CZ14">
        <v>204000</v>
      </c>
      <c r="DA14">
        <v>2873.2394366197182</v>
      </c>
      <c r="DB14">
        <v>1</v>
      </c>
      <c r="DC14">
        <v>3</v>
      </c>
      <c r="DD14" s="33">
        <v>4617.2820000000002</v>
      </c>
      <c r="DE14" s="33">
        <v>2.2633735294117647</v>
      </c>
      <c r="DF14" s="33"/>
      <c r="DG14">
        <v>3</v>
      </c>
    </row>
    <row r="15" spans="1:111" x14ac:dyDescent="0.2">
      <c r="A15">
        <v>14</v>
      </c>
      <c r="B15">
        <v>23</v>
      </c>
      <c r="C15">
        <v>1</v>
      </c>
      <c r="D15">
        <v>2</v>
      </c>
      <c r="E15" t="s">
        <v>8</v>
      </c>
      <c r="F15">
        <v>1</v>
      </c>
      <c r="G15">
        <v>12</v>
      </c>
      <c r="H15">
        <v>1</v>
      </c>
      <c r="I15">
        <v>1</v>
      </c>
      <c r="J15">
        <v>3</v>
      </c>
      <c r="K15">
        <v>0</v>
      </c>
      <c r="L15">
        <v>1</v>
      </c>
      <c r="M15">
        <v>1</v>
      </c>
      <c r="N15">
        <v>0</v>
      </c>
      <c r="O15">
        <v>0</v>
      </c>
      <c r="P15">
        <v>-3.1796449999999998</v>
      </c>
      <c r="Q15" s="5">
        <v>1</v>
      </c>
      <c r="R15" s="5">
        <v>1</v>
      </c>
      <c r="S15">
        <v>1</v>
      </c>
      <c r="T15">
        <v>40000</v>
      </c>
      <c r="U15">
        <v>1</v>
      </c>
      <c r="V15">
        <v>0</v>
      </c>
      <c r="W15">
        <v>0</v>
      </c>
      <c r="Y15">
        <v>0</v>
      </c>
      <c r="AE15">
        <v>1</v>
      </c>
      <c r="AF15" s="9">
        <v>4</v>
      </c>
      <c r="AG15" s="12">
        <v>9</v>
      </c>
      <c r="AH15">
        <v>4</v>
      </c>
      <c r="AI15">
        <v>4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600</v>
      </c>
      <c r="AP15">
        <v>1300</v>
      </c>
      <c r="AQ15">
        <v>1300</v>
      </c>
      <c r="AR15">
        <v>1500</v>
      </c>
      <c r="AS15">
        <v>700</v>
      </c>
      <c r="AT15">
        <v>800</v>
      </c>
      <c r="AU15" s="15">
        <v>0</v>
      </c>
      <c r="AV15">
        <v>0</v>
      </c>
      <c r="AW15" s="15">
        <v>0</v>
      </c>
      <c r="AX15" s="15">
        <v>0</v>
      </c>
      <c r="AY15" s="15">
        <v>0</v>
      </c>
      <c r="AZ15">
        <v>0</v>
      </c>
      <c r="BA15" s="15">
        <v>0</v>
      </c>
      <c r="BB15" s="15">
        <v>0</v>
      </c>
      <c r="BC15">
        <v>0</v>
      </c>
      <c r="BD15">
        <v>0</v>
      </c>
      <c r="BE15">
        <v>0</v>
      </c>
      <c r="BF15" s="18">
        <v>1500</v>
      </c>
      <c r="BG15">
        <v>540</v>
      </c>
      <c r="BH15">
        <v>540</v>
      </c>
      <c r="BI15" s="15">
        <v>1080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4900</v>
      </c>
      <c r="BQ15">
        <v>1080</v>
      </c>
      <c r="BR15" s="22">
        <v>5980</v>
      </c>
      <c r="BS15" s="22">
        <v>1</v>
      </c>
      <c r="BT15" s="24">
        <v>2864.3599999999997</v>
      </c>
      <c r="BU15" s="26">
        <v>8844.36</v>
      </c>
      <c r="BV15" s="29" t="s">
        <v>95</v>
      </c>
      <c r="BW15" s="31">
        <v>1145.6099999999999</v>
      </c>
      <c r="BX15" s="31">
        <v>1718.75</v>
      </c>
      <c r="BY15">
        <v>0</v>
      </c>
      <c r="BZ15" s="3">
        <v>42.43</v>
      </c>
      <c r="CA15" s="12">
        <v>27</v>
      </c>
      <c r="CB15" s="15">
        <v>9</v>
      </c>
      <c r="CC15" s="15">
        <v>18</v>
      </c>
      <c r="CD15">
        <v>0</v>
      </c>
      <c r="CE15">
        <v>0</v>
      </c>
      <c r="CF15" s="33">
        <v>1145.6099999999999</v>
      </c>
      <c r="CG15" s="15"/>
      <c r="CH15">
        <v>0</v>
      </c>
      <c r="CI15">
        <v>0</v>
      </c>
      <c r="CJ15" s="15"/>
      <c r="CK15" s="15"/>
      <c r="CL15">
        <v>0</v>
      </c>
      <c r="CM15" s="35">
        <v>55</v>
      </c>
      <c r="CN15" s="15">
        <v>8</v>
      </c>
      <c r="CO15" s="15">
        <v>15</v>
      </c>
      <c r="CP15">
        <v>32</v>
      </c>
      <c r="CQ15" s="15">
        <v>31.25</v>
      </c>
      <c r="CR15">
        <v>1718.75</v>
      </c>
      <c r="CS15">
        <v>0</v>
      </c>
      <c r="CT15" s="29">
        <v>1718.75</v>
      </c>
      <c r="CU15" s="15"/>
      <c r="CV15">
        <v>4</v>
      </c>
      <c r="CW15" s="15">
        <v>4</v>
      </c>
      <c r="CX15" s="15"/>
      <c r="CY15">
        <v>8000</v>
      </c>
      <c r="CZ15">
        <v>96000</v>
      </c>
      <c r="DA15">
        <v>1352.1126760563379</v>
      </c>
      <c r="DB15">
        <v>0</v>
      </c>
      <c r="DC15">
        <v>1</v>
      </c>
      <c r="DD15" s="33">
        <v>8844.36</v>
      </c>
      <c r="DE15" s="33">
        <v>9.2128750000000004</v>
      </c>
      <c r="DF15" s="33"/>
      <c r="DG15">
        <v>1</v>
      </c>
    </row>
    <row r="16" spans="1:111" x14ac:dyDescent="0.2">
      <c r="A16">
        <v>15</v>
      </c>
      <c r="B16">
        <v>50</v>
      </c>
      <c r="C16">
        <v>2</v>
      </c>
      <c r="D16">
        <v>1</v>
      </c>
      <c r="E16" t="s">
        <v>7</v>
      </c>
      <c r="F16">
        <v>1</v>
      </c>
      <c r="G16">
        <v>14</v>
      </c>
      <c r="H16">
        <v>3</v>
      </c>
      <c r="I16">
        <v>3</v>
      </c>
      <c r="J16">
        <v>3</v>
      </c>
      <c r="K16">
        <v>1</v>
      </c>
      <c r="L16">
        <v>1</v>
      </c>
      <c r="M16">
        <v>1</v>
      </c>
      <c r="N16">
        <v>0</v>
      </c>
      <c r="O16">
        <v>0</v>
      </c>
      <c r="P16">
        <v>2.7968479999999998</v>
      </c>
      <c r="Q16" s="5">
        <v>5</v>
      </c>
      <c r="R16" s="5">
        <v>3</v>
      </c>
      <c r="S16">
        <v>0</v>
      </c>
      <c r="W16">
        <v>0</v>
      </c>
      <c r="Y16">
        <v>0</v>
      </c>
      <c r="AE16">
        <v>1</v>
      </c>
      <c r="AF16" s="9">
        <v>3</v>
      </c>
      <c r="AG16" s="12">
        <v>6</v>
      </c>
      <c r="AH16">
        <v>2</v>
      </c>
      <c r="AI16">
        <v>2</v>
      </c>
      <c r="AJ16">
        <v>0</v>
      </c>
      <c r="AK16">
        <v>2</v>
      </c>
      <c r="AL16">
        <v>0</v>
      </c>
      <c r="AM16">
        <v>0</v>
      </c>
      <c r="AN16">
        <v>0</v>
      </c>
      <c r="AO16">
        <v>702</v>
      </c>
      <c r="AP16">
        <v>1500</v>
      </c>
      <c r="AQ16">
        <v>1500</v>
      </c>
      <c r="AR16">
        <v>0</v>
      </c>
      <c r="AS16">
        <v>0</v>
      </c>
      <c r="AT16">
        <v>300</v>
      </c>
      <c r="AU16">
        <v>2850</v>
      </c>
      <c r="AV16">
        <v>0</v>
      </c>
      <c r="AW16" s="15">
        <v>0</v>
      </c>
      <c r="AX16" s="15">
        <v>0</v>
      </c>
      <c r="AY16" s="15">
        <v>0</v>
      </c>
      <c r="AZ16">
        <v>0</v>
      </c>
      <c r="BA16" s="15">
        <v>0</v>
      </c>
      <c r="BB16" s="15">
        <v>0</v>
      </c>
      <c r="BC16">
        <v>0</v>
      </c>
      <c r="BD16">
        <v>0</v>
      </c>
      <c r="BE16">
        <v>0</v>
      </c>
      <c r="BF16" s="18">
        <v>3150</v>
      </c>
      <c r="BG16">
        <v>260</v>
      </c>
      <c r="BH16">
        <v>160</v>
      </c>
      <c r="BI16" s="15">
        <v>420</v>
      </c>
      <c r="BJ16">
        <v>0</v>
      </c>
      <c r="BK16">
        <v>0</v>
      </c>
      <c r="BL16">
        <v>45000</v>
      </c>
      <c r="BM16">
        <v>6</v>
      </c>
      <c r="BN16">
        <v>0</v>
      </c>
      <c r="BO16">
        <v>45000</v>
      </c>
      <c r="BP16">
        <v>50352</v>
      </c>
      <c r="BQ16">
        <v>420</v>
      </c>
      <c r="BR16" s="22">
        <v>50772</v>
      </c>
      <c r="BS16" s="22">
        <v>1</v>
      </c>
      <c r="BT16" s="24">
        <v>14763.942800000001</v>
      </c>
      <c r="BU16" s="26">
        <v>65535.942800000004</v>
      </c>
      <c r="BV16" s="29" t="s">
        <v>95</v>
      </c>
      <c r="BW16" s="31">
        <v>6249.9390000000003</v>
      </c>
      <c r="BX16" s="31">
        <v>8514.0038000000004</v>
      </c>
      <c r="BY16">
        <v>0</v>
      </c>
      <c r="BZ16" s="3">
        <v>42.43</v>
      </c>
      <c r="CA16" s="12">
        <v>147.30000000000001</v>
      </c>
      <c r="CB16" s="15">
        <v>1</v>
      </c>
      <c r="CC16" s="15">
        <v>2.2999999999999998</v>
      </c>
      <c r="CD16">
        <v>144</v>
      </c>
      <c r="CE16">
        <v>0</v>
      </c>
      <c r="CF16" s="33">
        <v>6249.9390000000003</v>
      </c>
      <c r="CG16" s="15"/>
      <c r="CH16">
        <v>0</v>
      </c>
      <c r="CI16">
        <v>0</v>
      </c>
      <c r="CJ16" s="15"/>
      <c r="CK16" s="15"/>
      <c r="CL16">
        <v>0</v>
      </c>
      <c r="CM16" s="35">
        <v>200.66</v>
      </c>
      <c r="CN16" s="15">
        <v>0.5</v>
      </c>
      <c r="CO16" s="15">
        <v>0.16</v>
      </c>
      <c r="CP16">
        <v>56</v>
      </c>
      <c r="CQ16" s="3">
        <v>42.43</v>
      </c>
      <c r="CR16">
        <v>8514.0038000000004</v>
      </c>
      <c r="CS16">
        <v>144</v>
      </c>
      <c r="CT16" s="29">
        <v>8514.0038000000004</v>
      </c>
      <c r="CU16" s="15"/>
      <c r="CV16">
        <v>7</v>
      </c>
      <c r="CW16" s="15"/>
      <c r="CX16" s="15">
        <v>7</v>
      </c>
      <c r="CY16">
        <v>21000</v>
      </c>
      <c r="CZ16">
        <v>252000</v>
      </c>
      <c r="DA16">
        <v>3549.2957746478874</v>
      </c>
      <c r="DB16">
        <v>1</v>
      </c>
      <c r="DC16">
        <v>3</v>
      </c>
      <c r="DD16" s="33">
        <v>65535.942800000004</v>
      </c>
      <c r="DE16" s="33">
        <v>26.00632650793651</v>
      </c>
      <c r="DF16" s="33">
        <v>1</v>
      </c>
      <c r="DG16">
        <v>3</v>
      </c>
    </row>
    <row r="17" spans="1:111" x14ac:dyDescent="0.2">
      <c r="A17">
        <v>16</v>
      </c>
      <c r="B17">
        <v>44</v>
      </c>
      <c r="C17">
        <v>2</v>
      </c>
      <c r="D17">
        <v>1</v>
      </c>
      <c r="E17" t="s">
        <v>8</v>
      </c>
      <c r="F17">
        <v>1</v>
      </c>
      <c r="G17">
        <v>5</v>
      </c>
      <c r="H17">
        <v>2</v>
      </c>
      <c r="I17">
        <v>2</v>
      </c>
      <c r="J17">
        <v>2</v>
      </c>
      <c r="K17">
        <v>0</v>
      </c>
      <c r="L17">
        <v>1</v>
      </c>
      <c r="M17">
        <v>1</v>
      </c>
      <c r="N17">
        <v>0</v>
      </c>
      <c r="O17">
        <v>0</v>
      </c>
      <c r="P17">
        <v>-3.624117</v>
      </c>
      <c r="Q17" s="5">
        <v>1</v>
      </c>
      <c r="R17" s="5">
        <v>1</v>
      </c>
      <c r="S17">
        <v>0</v>
      </c>
      <c r="W17">
        <v>0</v>
      </c>
      <c r="Y17">
        <v>0</v>
      </c>
      <c r="AE17">
        <v>1</v>
      </c>
      <c r="AF17" s="9">
        <v>4</v>
      </c>
      <c r="AG17" s="12">
        <v>3</v>
      </c>
      <c r="AH17">
        <v>0</v>
      </c>
      <c r="AI17">
        <v>2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5</v>
      </c>
      <c r="AP17">
        <v>0</v>
      </c>
      <c r="AQ17">
        <v>0</v>
      </c>
      <c r="AR17">
        <v>1200</v>
      </c>
      <c r="AS17">
        <v>0</v>
      </c>
      <c r="AT17">
        <v>0</v>
      </c>
      <c r="AU17">
        <v>0</v>
      </c>
      <c r="AV17">
        <v>0</v>
      </c>
      <c r="AW17" s="15">
        <v>0</v>
      </c>
      <c r="AX17" s="15">
        <v>0</v>
      </c>
      <c r="AY17">
        <v>100</v>
      </c>
      <c r="AZ17">
        <v>0</v>
      </c>
      <c r="BA17" s="15">
        <v>0</v>
      </c>
      <c r="BB17" s="15">
        <v>0</v>
      </c>
      <c r="BC17">
        <v>0</v>
      </c>
      <c r="BD17">
        <v>0</v>
      </c>
      <c r="BE17">
        <v>0</v>
      </c>
      <c r="BF17" s="18">
        <v>100</v>
      </c>
      <c r="BG17">
        <v>660</v>
      </c>
      <c r="BH17">
        <v>0</v>
      </c>
      <c r="BI17" s="15">
        <v>660</v>
      </c>
      <c r="BJ17">
        <v>100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1305</v>
      </c>
      <c r="BQ17">
        <v>760</v>
      </c>
      <c r="BR17" s="22">
        <v>2065</v>
      </c>
      <c r="BS17" s="22">
        <v>0</v>
      </c>
      <c r="BT17" s="24">
        <v>11242.125</v>
      </c>
      <c r="BU17" s="26">
        <v>13307.125</v>
      </c>
      <c r="BV17" s="29" t="s">
        <v>95</v>
      </c>
      <c r="BW17" s="31">
        <v>11242.125</v>
      </c>
      <c r="BX17" s="31">
        <v>0</v>
      </c>
      <c r="BY17">
        <v>13500</v>
      </c>
      <c r="BZ17" s="3">
        <v>56.25</v>
      </c>
      <c r="CA17" s="12">
        <v>199.86</v>
      </c>
      <c r="CB17" s="15">
        <v>27.16</v>
      </c>
      <c r="CC17" s="15">
        <v>12.7</v>
      </c>
      <c r="CD17">
        <v>0</v>
      </c>
      <c r="CE17">
        <v>160</v>
      </c>
      <c r="CF17" s="33">
        <v>11242.125</v>
      </c>
      <c r="CG17" s="15"/>
      <c r="CH17">
        <v>0</v>
      </c>
      <c r="CI17">
        <v>20</v>
      </c>
      <c r="CJ17" s="15">
        <v>20</v>
      </c>
      <c r="CK17" s="15"/>
      <c r="CL17">
        <v>0</v>
      </c>
      <c r="CM17" s="35">
        <v>0</v>
      </c>
      <c r="CN17" s="15">
        <v>0</v>
      </c>
      <c r="CO17" s="15">
        <v>0</v>
      </c>
      <c r="CP17">
        <v>0</v>
      </c>
      <c r="CQ17" s="15">
        <v>0</v>
      </c>
      <c r="CR17">
        <v>0</v>
      </c>
      <c r="CS17">
        <v>0</v>
      </c>
      <c r="CT17" s="29">
        <v>0</v>
      </c>
      <c r="CU17" s="15"/>
      <c r="CV17">
        <v>0</v>
      </c>
      <c r="CW17" s="15"/>
      <c r="CX17" s="15"/>
      <c r="CY17">
        <v>13500</v>
      </c>
      <c r="CZ17">
        <v>162000</v>
      </c>
      <c r="DA17">
        <v>2281.6901408450703</v>
      </c>
      <c r="DB17">
        <v>0</v>
      </c>
      <c r="DC17">
        <v>2</v>
      </c>
      <c r="DD17" s="33">
        <v>13307.125</v>
      </c>
      <c r="DE17" s="33">
        <v>8.2142746913580247</v>
      </c>
      <c r="DF17" s="33"/>
      <c r="DG17">
        <v>2</v>
      </c>
    </row>
    <row r="18" spans="1:111" x14ac:dyDescent="0.2">
      <c r="A18">
        <v>17</v>
      </c>
      <c r="B18">
        <v>30</v>
      </c>
      <c r="C18">
        <v>2</v>
      </c>
      <c r="D18">
        <v>1</v>
      </c>
      <c r="E18" t="s">
        <v>5</v>
      </c>
      <c r="F18">
        <v>2</v>
      </c>
      <c r="G18">
        <v>5</v>
      </c>
      <c r="H18">
        <v>2</v>
      </c>
      <c r="I18">
        <v>2</v>
      </c>
      <c r="J18">
        <v>2</v>
      </c>
      <c r="K18">
        <v>0</v>
      </c>
      <c r="L18">
        <v>2</v>
      </c>
      <c r="M18">
        <v>1</v>
      </c>
      <c r="N18">
        <v>1</v>
      </c>
      <c r="O18">
        <v>5</v>
      </c>
      <c r="P18">
        <v>2.4437799999999998</v>
      </c>
      <c r="Q18" s="5">
        <v>5</v>
      </c>
      <c r="R18" s="5">
        <v>3</v>
      </c>
      <c r="S18">
        <v>0</v>
      </c>
      <c r="W18">
        <v>0</v>
      </c>
      <c r="Y18">
        <v>0</v>
      </c>
      <c r="AE18">
        <v>1</v>
      </c>
      <c r="AF18" s="9">
        <v>3</v>
      </c>
      <c r="AG18" s="12">
        <v>4</v>
      </c>
      <c r="AH18">
        <v>1</v>
      </c>
      <c r="AI18">
        <v>1</v>
      </c>
      <c r="AJ18">
        <v>0</v>
      </c>
      <c r="AK18">
        <v>2</v>
      </c>
      <c r="AL18">
        <v>0</v>
      </c>
      <c r="AM18">
        <v>0</v>
      </c>
      <c r="AN18">
        <v>0</v>
      </c>
      <c r="AO18">
        <v>10</v>
      </c>
      <c r="AP18">
        <v>90</v>
      </c>
      <c r="AQ18">
        <v>90</v>
      </c>
      <c r="AR18">
        <v>0</v>
      </c>
      <c r="AS18">
        <v>0</v>
      </c>
      <c r="AT18">
        <v>250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s="18">
        <v>250</v>
      </c>
      <c r="BG18">
        <v>240</v>
      </c>
      <c r="BH18">
        <v>200</v>
      </c>
      <c r="BI18" s="15">
        <v>440</v>
      </c>
      <c r="BJ18">
        <v>400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350</v>
      </c>
      <c r="BQ18">
        <v>840</v>
      </c>
      <c r="BR18" s="22">
        <v>1190</v>
      </c>
      <c r="BS18" s="22">
        <v>0</v>
      </c>
      <c r="BT18" s="24">
        <v>10791.984999999999</v>
      </c>
      <c r="BU18" s="26">
        <v>11981.984999999999</v>
      </c>
      <c r="BV18" s="29" t="s">
        <v>95</v>
      </c>
      <c r="BW18" s="31">
        <v>9540.2999999999993</v>
      </c>
      <c r="BX18" s="31">
        <v>1251.6849999999999</v>
      </c>
      <c r="BY18">
        <v>8500</v>
      </c>
      <c r="BZ18" s="3">
        <v>35.4</v>
      </c>
      <c r="CA18" s="12">
        <v>269.5</v>
      </c>
      <c r="CB18" s="15">
        <v>3.5</v>
      </c>
      <c r="CC18" s="15">
        <v>26</v>
      </c>
      <c r="CD18">
        <v>0</v>
      </c>
      <c r="CE18">
        <v>240</v>
      </c>
      <c r="CF18" s="33">
        <v>9540.2999999999993</v>
      </c>
      <c r="CG18" s="15">
        <v>8500</v>
      </c>
      <c r="CH18">
        <v>8500</v>
      </c>
      <c r="CI18">
        <v>30</v>
      </c>
      <c r="CJ18" s="15">
        <v>30</v>
      </c>
      <c r="CK18" s="15"/>
      <c r="CL18">
        <v>0</v>
      </c>
      <c r="CM18" s="35">
        <v>29.5</v>
      </c>
      <c r="CN18" s="15">
        <v>3.5</v>
      </c>
      <c r="CO18" s="15">
        <v>26</v>
      </c>
      <c r="CP18">
        <v>0</v>
      </c>
      <c r="CQ18" s="3">
        <v>42.43</v>
      </c>
      <c r="CR18">
        <v>1251.6849999999999</v>
      </c>
      <c r="CS18">
        <v>0</v>
      </c>
      <c r="CT18" s="29">
        <v>1251.6849999999999</v>
      </c>
      <c r="CU18" s="15"/>
      <c r="CV18">
        <v>0</v>
      </c>
      <c r="CW18" s="15"/>
      <c r="CX18" s="15"/>
      <c r="CY18">
        <v>40000</v>
      </c>
      <c r="CZ18">
        <v>480000</v>
      </c>
      <c r="DA18">
        <v>6760.5633802816901</v>
      </c>
      <c r="DB18">
        <v>1</v>
      </c>
      <c r="DC18">
        <v>3</v>
      </c>
      <c r="DD18" s="33">
        <v>11981.984999999999</v>
      </c>
      <c r="DE18" s="33">
        <v>2.4962468749999998</v>
      </c>
      <c r="DF18" s="33"/>
      <c r="DG18">
        <v>3</v>
      </c>
    </row>
    <row r="19" spans="1:111" x14ac:dyDescent="0.2">
      <c r="A19">
        <v>18</v>
      </c>
      <c r="B19">
        <v>72</v>
      </c>
      <c r="C19">
        <v>2</v>
      </c>
      <c r="D19">
        <v>1</v>
      </c>
      <c r="E19" t="s">
        <v>5</v>
      </c>
      <c r="F19">
        <v>2</v>
      </c>
      <c r="G19">
        <v>10</v>
      </c>
      <c r="H19">
        <v>3</v>
      </c>
      <c r="I19">
        <v>3</v>
      </c>
      <c r="J19">
        <v>3</v>
      </c>
      <c r="K19">
        <v>0</v>
      </c>
      <c r="L19">
        <v>2</v>
      </c>
      <c r="M19">
        <v>1</v>
      </c>
      <c r="N19">
        <v>0</v>
      </c>
      <c r="O19">
        <v>0</v>
      </c>
      <c r="P19">
        <v>0.42116480000000001</v>
      </c>
      <c r="Q19" s="5">
        <v>3</v>
      </c>
      <c r="R19" s="5">
        <v>2</v>
      </c>
      <c r="S19">
        <v>0</v>
      </c>
      <c r="W19">
        <v>0</v>
      </c>
      <c r="Y19">
        <v>0</v>
      </c>
      <c r="AE19">
        <v>1</v>
      </c>
      <c r="AF19" s="9">
        <v>4</v>
      </c>
      <c r="AG19" s="12">
        <v>5</v>
      </c>
      <c r="AH19">
        <v>0</v>
      </c>
      <c r="AI19">
        <v>4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11418</v>
      </c>
      <c r="AQ19">
        <v>11418</v>
      </c>
      <c r="AR19">
        <v>200</v>
      </c>
      <c r="AS19">
        <v>0</v>
      </c>
      <c r="AT19">
        <v>1000</v>
      </c>
      <c r="AU19">
        <v>6500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3500</v>
      </c>
      <c r="BD19">
        <v>0</v>
      </c>
      <c r="BE19">
        <v>0</v>
      </c>
      <c r="BF19" s="18">
        <v>11000</v>
      </c>
      <c r="BG19">
        <v>110</v>
      </c>
      <c r="BH19">
        <v>60</v>
      </c>
      <c r="BI19" s="15">
        <v>170</v>
      </c>
      <c r="BJ19" s="15">
        <v>50</v>
      </c>
      <c r="BK19">
        <v>0</v>
      </c>
      <c r="BL19">
        <v>65000</v>
      </c>
      <c r="BM19">
        <v>5</v>
      </c>
      <c r="BN19">
        <v>0</v>
      </c>
      <c r="BO19" t="s">
        <v>87</v>
      </c>
      <c r="BP19">
        <v>87618</v>
      </c>
      <c r="BQ19">
        <v>220</v>
      </c>
      <c r="BR19" s="22">
        <v>87838</v>
      </c>
      <c r="BS19" s="22">
        <v>1</v>
      </c>
      <c r="BT19" s="24">
        <v>15171.74</v>
      </c>
      <c r="BU19" s="26">
        <v>103009.74</v>
      </c>
      <c r="BV19" s="29" t="s">
        <v>95</v>
      </c>
      <c r="BW19" s="31">
        <v>2573.7919999999999</v>
      </c>
      <c r="BX19" s="31">
        <v>12597.948</v>
      </c>
      <c r="BY19">
        <v>5000</v>
      </c>
      <c r="BZ19" s="3">
        <v>20.8</v>
      </c>
      <c r="CA19" s="12">
        <v>123.74</v>
      </c>
      <c r="CB19" s="15">
        <v>2.17</v>
      </c>
      <c r="CC19" s="15">
        <v>1.57</v>
      </c>
      <c r="CD19">
        <v>120</v>
      </c>
      <c r="CE19">
        <v>0</v>
      </c>
      <c r="CF19" s="33">
        <v>2573.7919999999999</v>
      </c>
      <c r="CG19" s="15"/>
      <c r="CH19">
        <v>0</v>
      </c>
      <c r="CI19">
        <v>0</v>
      </c>
      <c r="CJ19" s="15"/>
      <c r="CK19" s="15"/>
      <c r="CL19">
        <v>0</v>
      </c>
      <c r="CM19" s="35">
        <v>120.67</v>
      </c>
      <c r="CN19" s="15">
        <v>0.5</v>
      </c>
      <c r="CO19" s="15">
        <v>0.17</v>
      </c>
      <c r="CP19">
        <v>0</v>
      </c>
      <c r="CQ19" s="15">
        <v>104.4</v>
      </c>
      <c r="CR19">
        <v>12597.948</v>
      </c>
      <c r="CS19">
        <v>120</v>
      </c>
      <c r="CT19" s="29">
        <v>12597.948</v>
      </c>
      <c r="CU19" s="15"/>
      <c r="CV19">
        <v>0</v>
      </c>
      <c r="CW19" s="15"/>
      <c r="CX19" s="15"/>
      <c r="CY19">
        <v>5000</v>
      </c>
      <c r="CZ19">
        <v>60000</v>
      </c>
      <c r="DA19">
        <v>845.07042253521126</v>
      </c>
      <c r="DB19">
        <v>0</v>
      </c>
      <c r="DC19">
        <v>1</v>
      </c>
      <c r="DD19" s="33">
        <v>103009.74</v>
      </c>
      <c r="DE19" s="33">
        <v>171.68290000000002</v>
      </c>
      <c r="DF19" s="33">
        <v>1</v>
      </c>
      <c r="DG19">
        <v>1</v>
      </c>
    </row>
    <row r="20" spans="1:111" x14ac:dyDescent="0.2">
      <c r="A20">
        <v>19</v>
      </c>
      <c r="B20">
        <v>27</v>
      </c>
      <c r="C20">
        <v>2</v>
      </c>
      <c r="D20">
        <v>2</v>
      </c>
      <c r="E20" t="s">
        <v>6</v>
      </c>
      <c r="F20">
        <v>1</v>
      </c>
      <c r="G20">
        <v>15</v>
      </c>
      <c r="H20">
        <v>2</v>
      </c>
      <c r="I20">
        <v>2</v>
      </c>
      <c r="J20">
        <v>2</v>
      </c>
      <c r="K20">
        <v>0</v>
      </c>
      <c r="L20">
        <v>2</v>
      </c>
      <c r="M20">
        <v>1</v>
      </c>
      <c r="N20">
        <v>0</v>
      </c>
      <c r="O20">
        <v>4</v>
      </c>
      <c r="P20">
        <v>2.341272</v>
      </c>
      <c r="Q20" s="5">
        <v>5</v>
      </c>
      <c r="R20" s="5">
        <v>3</v>
      </c>
      <c r="S20">
        <v>0</v>
      </c>
      <c r="W20">
        <v>0</v>
      </c>
      <c r="Y20">
        <v>0</v>
      </c>
      <c r="AE20">
        <v>1</v>
      </c>
      <c r="AF20" s="9">
        <v>3</v>
      </c>
      <c r="AG20" s="12">
        <v>4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0</v>
      </c>
      <c r="AN20">
        <v>0</v>
      </c>
      <c r="AO20">
        <v>300</v>
      </c>
      <c r="AP20">
        <v>200</v>
      </c>
      <c r="AQ20">
        <v>200</v>
      </c>
      <c r="AR20">
        <v>0</v>
      </c>
      <c r="AS20">
        <v>15</v>
      </c>
      <c r="AT20">
        <v>200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900</v>
      </c>
      <c r="BC20">
        <v>0</v>
      </c>
      <c r="BD20">
        <v>0</v>
      </c>
      <c r="BE20">
        <v>0</v>
      </c>
      <c r="BF20" s="18">
        <v>1115</v>
      </c>
      <c r="BG20">
        <v>20</v>
      </c>
      <c r="BH20">
        <v>0</v>
      </c>
      <c r="BI20" s="15">
        <v>20</v>
      </c>
      <c r="BJ20" s="15">
        <v>0</v>
      </c>
      <c r="BK20">
        <v>0</v>
      </c>
      <c r="BL20" s="15">
        <v>0</v>
      </c>
      <c r="BM20" s="15">
        <v>0</v>
      </c>
      <c r="BN20">
        <v>0</v>
      </c>
      <c r="BO20" s="15">
        <v>0</v>
      </c>
      <c r="BP20">
        <v>1615</v>
      </c>
      <c r="BQ20">
        <v>20</v>
      </c>
      <c r="BR20" s="22">
        <v>1635</v>
      </c>
      <c r="BS20" s="22">
        <v>0</v>
      </c>
      <c r="BT20" s="24">
        <v>4467.4947900000006</v>
      </c>
      <c r="BU20" s="26">
        <v>6102.4947900000006</v>
      </c>
      <c r="BV20" s="29">
        <v>0</v>
      </c>
      <c r="BW20" s="31">
        <v>4456.76</v>
      </c>
      <c r="BX20" s="31">
        <v>10.73479</v>
      </c>
      <c r="BY20">
        <v>18500</v>
      </c>
      <c r="BZ20" s="3">
        <v>77</v>
      </c>
      <c r="CA20" s="12">
        <v>57.88</v>
      </c>
      <c r="CB20" s="15">
        <v>0.38</v>
      </c>
      <c r="CC20" s="15">
        <v>1.5</v>
      </c>
      <c r="CD20">
        <v>0</v>
      </c>
      <c r="CE20">
        <v>56</v>
      </c>
      <c r="CF20" s="33">
        <v>4456.76</v>
      </c>
      <c r="CG20" s="15"/>
      <c r="CH20">
        <v>0</v>
      </c>
      <c r="CI20">
        <v>7</v>
      </c>
      <c r="CJ20" s="15">
        <v>7</v>
      </c>
      <c r="CK20" s="15"/>
      <c r="CL20">
        <v>0</v>
      </c>
      <c r="CM20" s="35">
        <v>0.253</v>
      </c>
      <c r="CN20" s="15">
        <v>0.17</v>
      </c>
      <c r="CO20" s="15">
        <v>8.3000000000000004E-2</v>
      </c>
      <c r="CP20">
        <v>0</v>
      </c>
      <c r="CQ20" s="3">
        <v>42.43</v>
      </c>
      <c r="CR20">
        <v>10.73479</v>
      </c>
      <c r="CS20">
        <v>0</v>
      </c>
      <c r="CT20" s="29">
        <v>10.73479</v>
      </c>
      <c r="CU20" s="15"/>
      <c r="CV20">
        <v>0</v>
      </c>
      <c r="CW20" s="15"/>
      <c r="CX20" s="15"/>
      <c r="CY20">
        <v>18500</v>
      </c>
      <c r="CZ20">
        <v>222000</v>
      </c>
      <c r="DA20">
        <v>3126.7605633802818</v>
      </c>
      <c r="DB20">
        <v>1</v>
      </c>
      <c r="DC20">
        <v>3</v>
      </c>
      <c r="DD20" s="33">
        <v>6102.4947900000006</v>
      </c>
      <c r="DE20" s="33">
        <v>2.7488715270270272</v>
      </c>
      <c r="DF20" s="33"/>
      <c r="DG20">
        <v>3</v>
      </c>
    </row>
    <row r="21" spans="1:111" x14ac:dyDescent="0.2">
      <c r="A21">
        <v>20</v>
      </c>
      <c r="B21">
        <v>50</v>
      </c>
      <c r="C21">
        <v>2</v>
      </c>
      <c r="D21">
        <v>1</v>
      </c>
      <c r="E21" t="s">
        <v>5</v>
      </c>
      <c r="F21">
        <v>1</v>
      </c>
      <c r="G21">
        <v>10</v>
      </c>
      <c r="H21">
        <v>2</v>
      </c>
      <c r="I21">
        <v>2</v>
      </c>
      <c r="J21">
        <v>2</v>
      </c>
      <c r="K21">
        <v>1</v>
      </c>
      <c r="L21">
        <v>1</v>
      </c>
      <c r="M21">
        <v>1</v>
      </c>
      <c r="N21">
        <v>0</v>
      </c>
      <c r="O21">
        <v>1</v>
      </c>
      <c r="P21">
        <v>1.617588</v>
      </c>
      <c r="Q21" s="5">
        <v>4</v>
      </c>
      <c r="R21" s="5">
        <v>3</v>
      </c>
      <c r="S21">
        <v>0</v>
      </c>
      <c r="W21">
        <v>0</v>
      </c>
      <c r="Y21">
        <v>0</v>
      </c>
      <c r="AE21">
        <v>0</v>
      </c>
      <c r="AF21" s="9">
        <v>2</v>
      </c>
      <c r="AG21" s="12">
        <v>2</v>
      </c>
      <c r="AH21">
        <v>1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300</v>
      </c>
      <c r="AP21">
        <v>410</v>
      </c>
      <c r="AQ21">
        <v>410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400</v>
      </c>
      <c r="BC21">
        <v>0</v>
      </c>
      <c r="BD21">
        <v>0</v>
      </c>
      <c r="BE21">
        <v>0</v>
      </c>
      <c r="BF21" s="18">
        <v>400</v>
      </c>
      <c r="BG21">
        <v>80</v>
      </c>
      <c r="BH21">
        <v>0</v>
      </c>
      <c r="BI21" s="15">
        <v>80</v>
      </c>
      <c r="BJ21" s="15">
        <v>0</v>
      </c>
      <c r="BK21">
        <v>0</v>
      </c>
      <c r="BL21" s="15">
        <v>0</v>
      </c>
      <c r="BM21" s="15">
        <v>0</v>
      </c>
      <c r="BN21">
        <v>0</v>
      </c>
      <c r="BO21" s="15">
        <v>0</v>
      </c>
      <c r="BP21">
        <v>1110</v>
      </c>
      <c r="BQ21">
        <v>80</v>
      </c>
      <c r="BR21" s="22">
        <v>1190</v>
      </c>
      <c r="BS21" s="22">
        <v>0</v>
      </c>
      <c r="BT21" s="24">
        <v>12350</v>
      </c>
      <c r="BU21" s="26">
        <v>13540</v>
      </c>
      <c r="BV21" s="29" t="s">
        <v>95</v>
      </c>
      <c r="BW21" s="31">
        <v>12350</v>
      </c>
      <c r="BX21" s="31">
        <v>0</v>
      </c>
      <c r="BY21">
        <v>12000</v>
      </c>
      <c r="BZ21" s="3">
        <v>50</v>
      </c>
      <c r="CA21" s="12">
        <v>247</v>
      </c>
      <c r="CB21" s="15">
        <v>1</v>
      </c>
      <c r="CC21" s="15">
        <v>6</v>
      </c>
      <c r="CD21">
        <v>0</v>
      </c>
      <c r="CE21">
        <v>240</v>
      </c>
      <c r="CF21" s="33">
        <v>12350</v>
      </c>
      <c r="CG21" s="15">
        <v>12000</v>
      </c>
      <c r="CH21">
        <v>12000</v>
      </c>
      <c r="CI21">
        <v>30</v>
      </c>
      <c r="CJ21" s="15">
        <v>30</v>
      </c>
      <c r="CK21" s="15"/>
      <c r="CL21">
        <v>0</v>
      </c>
      <c r="CM21" s="35">
        <v>0</v>
      </c>
      <c r="CN21" s="15">
        <v>0</v>
      </c>
      <c r="CO21" s="15">
        <v>0</v>
      </c>
      <c r="CP21">
        <v>0</v>
      </c>
      <c r="CQ21" s="15">
        <v>0</v>
      </c>
      <c r="CR21">
        <v>0</v>
      </c>
      <c r="CS21">
        <v>0</v>
      </c>
      <c r="CT21" s="29">
        <v>0</v>
      </c>
      <c r="CU21" s="15"/>
      <c r="CV21">
        <v>0</v>
      </c>
      <c r="CW21" s="15"/>
      <c r="CX21" s="15"/>
      <c r="CY21">
        <v>27000</v>
      </c>
      <c r="CZ21">
        <v>324000</v>
      </c>
      <c r="DA21">
        <v>4563.3802816901407</v>
      </c>
      <c r="DB21">
        <v>1</v>
      </c>
      <c r="DC21">
        <v>3</v>
      </c>
      <c r="DD21" s="33">
        <v>13540</v>
      </c>
      <c r="DE21" s="33">
        <v>4.1790123456790127</v>
      </c>
      <c r="DF21" s="33"/>
      <c r="DG21">
        <v>3</v>
      </c>
    </row>
    <row r="22" spans="1:111" x14ac:dyDescent="0.2">
      <c r="A22">
        <v>21</v>
      </c>
      <c r="B22">
        <v>22</v>
      </c>
      <c r="C22">
        <v>2</v>
      </c>
      <c r="D22">
        <v>1</v>
      </c>
      <c r="E22" t="s">
        <v>5</v>
      </c>
      <c r="F22">
        <v>1</v>
      </c>
      <c r="G22">
        <v>16</v>
      </c>
      <c r="H22">
        <v>4</v>
      </c>
      <c r="I22">
        <v>3</v>
      </c>
      <c r="J22">
        <v>3</v>
      </c>
      <c r="K22">
        <v>0</v>
      </c>
      <c r="L22">
        <v>1</v>
      </c>
      <c r="M22">
        <v>1</v>
      </c>
      <c r="N22">
        <v>0</v>
      </c>
      <c r="O22">
        <v>0</v>
      </c>
      <c r="P22">
        <v>3.3116249999999998</v>
      </c>
      <c r="Q22" s="5">
        <v>5</v>
      </c>
      <c r="R22" s="5">
        <v>3</v>
      </c>
      <c r="S22">
        <v>0</v>
      </c>
      <c r="W22">
        <v>0</v>
      </c>
      <c r="Y22">
        <v>0</v>
      </c>
      <c r="AE22">
        <v>1</v>
      </c>
      <c r="AF22" s="9">
        <v>2</v>
      </c>
      <c r="AG22" s="12">
        <v>2</v>
      </c>
      <c r="AH22">
        <v>1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30</v>
      </c>
      <c r="AT22">
        <v>150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 s="18">
        <v>180</v>
      </c>
      <c r="BG22">
        <v>2000</v>
      </c>
      <c r="BH22">
        <v>0</v>
      </c>
      <c r="BI22" s="15">
        <v>2000</v>
      </c>
      <c r="BJ22" s="15">
        <v>200</v>
      </c>
      <c r="BK22">
        <v>0</v>
      </c>
      <c r="BL22" s="15">
        <v>0</v>
      </c>
      <c r="BM22" s="15">
        <v>0</v>
      </c>
      <c r="BN22">
        <v>0</v>
      </c>
      <c r="BO22" s="15">
        <v>0</v>
      </c>
      <c r="BP22">
        <v>180</v>
      </c>
      <c r="BQ22">
        <v>2200</v>
      </c>
      <c r="BR22" s="22">
        <v>2380</v>
      </c>
      <c r="BS22" s="22">
        <v>1</v>
      </c>
      <c r="BT22" s="24">
        <v>2063.6275999999998</v>
      </c>
      <c r="BU22" s="26">
        <v>4443.6275999999998</v>
      </c>
      <c r="BV22" s="29">
        <v>0</v>
      </c>
      <c r="BW22" s="31">
        <v>268.1576</v>
      </c>
      <c r="BX22" s="31">
        <v>1795.47</v>
      </c>
      <c r="BY22">
        <v>0</v>
      </c>
      <c r="BZ22">
        <v>42.43</v>
      </c>
      <c r="CA22" s="12">
        <v>6.32</v>
      </c>
      <c r="CB22" s="15">
        <v>6.07</v>
      </c>
      <c r="CC22" s="15">
        <v>0.25</v>
      </c>
      <c r="CD22">
        <v>0</v>
      </c>
      <c r="CE22">
        <v>0</v>
      </c>
      <c r="CF22" s="33">
        <v>268.1576</v>
      </c>
      <c r="CG22" s="15"/>
      <c r="CH22">
        <v>0</v>
      </c>
      <c r="CI22">
        <v>91</v>
      </c>
      <c r="CJ22" s="15"/>
      <c r="CK22" s="15">
        <v>91</v>
      </c>
      <c r="CL22">
        <v>1</v>
      </c>
      <c r="CM22" s="35">
        <v>6.17</v>
      </c>
      <c r="CN22" s="15">
        <v>6</v>
      </c>
      <c r="CO22" s="15">
        <v>0.17</v>
      </c>
      <c r="CP22">
        <v>0</v>
      </c>
      <c r="CQ22" s="3">
        <v>291</v>
      </c>
      <c r="CR22">
        <v>1795.47</v>
      </c>
      <c r="CS22">
        <v>0</v>
      </c>
      <c r="CT22" s="29">
        <v>1795.47</v>
      </c>
      <c r="CU22" s="15"/>
      <c r="CV22">
        <v>0</v>
      </c>
      <c r="CW22" s="15"/>
      <c r="CX22" s="15"/>
      <c r="CY22">
        <v>150000</v>
      </c>
      <c r="CZ22">
        <v>1800000</v>
      </c>
      <c r="DA22">
        <v>25352.112676056338</v>
      </c>
      <c r="DB22">
        <v>1</v>
      </c>
      <c r="DC22">
        <v>3</v>
      </c>
      <c r="DD22" s="33">
        <v>4443.6275999999998</v>
      </c>
      <c r="DE22" s="33">
        <v>0.24686819999999998</v>
      </c>
      <c r="DF22" s="33"/>
      <c r="DG22">
        <v>3</v>
      </c>
    </row>
    <row r="23" spans="1:111" x14ac:dyDescent="0.2">
      <c r="A23">
        <v>22</v>
      </c>
      <c r="B23">
        <v>54</v>
      </c>
      <c r="C23">
        <v>2</v>
      </c>
      <c r="D23">
        <v>2</v>
      </c>
      <c r="E23" t="s">
        <v>7</v>
      </c>
      <c r="F23">
        <v>1</v>
      </c>
      <c r="G23">
        <v>0</v>
      </c>
      <c r="H23">
        <v>2</v>
      </c>
      <c r="I23">
        <v>2</v>
      </c>
      <c r="J23">
        <v>2</v>
      </c>
      <c r="K23">
        <v>1</v>
      </c>
      <c r="L23">
        <v>2</v>
      </c>
      <c r="M23">
        <v>1</v>
      </c>
      <c r="N23">
        <v>0</v>
      </c>
      <c r="O23">
        <v>0</v>
      </c>
      <c r="P23">
        <v>0.84052070000000001</v>
      </c>
      <c r="Q23" s="5">
        <v>3</v>
      </c>
      <c r="R23" s="5">
        <v>2</v>
      </c>
      <c r="S23">
        <v>1</v>
      </c>
      <c r="T23">
        <v>30000</v>
      </c>
      <c r="U23" t="s">
        <v>32</v>
      </c>
      <c r="V23">
        <v>0</v>
      </c>
      <c r="W23">
        <v>0</v>
      </c>
      <c r="Y23">
        <v>0</v>
      </c>
      <c r="AE23">
        <v>1</v>
      </c>
      <c r="AF23" s="9">
        <v>3</v>
      </c>
      <c r="AG23" s="12">
        <v>5</v>
      </c>
      <c r="AH23">
        <v>1</v>
      </c>
      <c r="AI23">
        <v>3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300</v>
      </c>
      <c r="AP23">
        <v>600</v>
      </c>
      <c r="AQ23">
        <v>600</v>
      </c>
      <c r="AR23">
        <v>0</v>
      </c>
      <c r="AS23">
        <v>0</v>
      </c>
      <c r="AT23">
        <v>300</v>
      </c>
      <c r="AU23">
        <v>4000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1200</v>
      </c>
      <c r="BD23">
        <v>0</v>
      </c>
      <c r="BE23">
        <v>0</v>
      </c>
      <c r="BF23" s="18">
        <v>5500</v>
      </c>
      <c r="BG23">
        <v>220</v>
      </c>
      <c r="BH23">
        <v>220</v>
      </c>
      <c r="BI23" s="15">
        <v>440</v>
      </c>
      <c r="BJ23" s="15">
        <v>0</v>
      </c>
      <c r="BK23">
        <v>0</v>
      </c>
      <c r="BL23" s="15">
        <v>0</v>
      </c>
      <c r="BM23" s="15">
        <v>0</v>
      </c>
      <c r="BN23">
        <v>0</v>
      </c>
      <c r="BO23" s="15">
        <v>0</v>
      </c>
      <c r="BP23">
        <v>6400</v>
      </c>
      <c r="BQ23">
        <v>440</v>
      </c>
      <c r="BR23" s="22">
        <v>6840</v>
      </c>
      <c r="BS23" s="22">
        <v>1</v>
      </c>
      <c r="BT23" s="24">
        <v>9958.6785999999993</v>
      </c>
      <c r="BU23" s="26">
        <v>16798.678599999999</v>
      </c>
      <c r="BV23" s="29" t="s">
        <v>95</v>
      </c>
      <c r="BW23" s="31">
        <v>7786.5625</v>
      </c>
      <c r="BX23" s="31">
        <v>2172.1160999999997</v>
      </c>
      <c r="BY23">
        <v>7500</v>
      </c>
      <c r="BZ23" s="3">
        <v>31.25</v>
      </c>
      <c r="CA23" s="12">
        <v>249.17</v>
      </c>
      <c r="CB23" s="15">
        <v>5</v>
      </c>
      <c r="CC23" s="15">
        <v>4.17</v>
      </c>
      <c r="CD23">
        <v>0</v>
      </c>
      <c r="CE23">
        <v>240</v>
      </c>
      <c r="CF23" s="33">
        <v>7786.5625</v>
      </c>
      <c r="CG23" s="15">
        <v>7500</v>
      </c>
      <c r="CH23">
        <v>7500</v>
      </c>
      <c r="CI23">
        <v>30</v>
      </c>
      <c r="CJ23" s="15">
        <v>30</v>
      </c>
      <c r="CK23" s="15"/>
      <c r="CL23">
        <v>1</v>
      </c>
      <c r="CM23" s="35">
        <v>65.17</v>
      </c>
      <c r="CN23" s="15">
        <v>5</v>
      </c>
      <c r="CO23" s="15">
        <v>4.17</v>
      </c>
      <c r="CP23">
        <v>56</v>
      </c>
      <c r="CQ23" s="15">
        <v>33.33</v>
      </c>
      <c r="CR23">
        <v>2172.1160999999997</v>
      </c>
      <c r="CS23">
        <v>0</v>
      </c>
      <c r="CT23" s="29">
        <v>2172.1160999999997</v>
      </c>
      <c r="CU23" s="15">
        <v>1800</v>
      </c>
      <c r="CV23">
        <v>7</v>
      </c>
      <c r="CW23" s="15">
        <v>7</v>
      </c>
      <c r="CX23" s="15"/>
      <c r="CY23">
        <v>7500</v>
      </c>
      <c r="CZ23">
        <v>90000</v>
      </c>
      <c r="DA23">
        <v>1267.605633802817</v>
      </c>
      <c r="DB23">
        <v>0</v>
      </c>
      <c r="DC23">
        <v>1</v>
      </c>
      <c r="DD23" s="33">
        <v>16798.678599999999</v>
      </c>
      <c r="DE23" s="33">
        <v>18.665198444444446</v>
      </c>
      <c r="DF23" s="33"/>
      <c r="DG23">
        <v>1</v>
      </c>
    </row>
    <row r="24" spans="1:111" x14ac:dyDescent="0.2">
      <c r="A24">
        <v>23</v>
      </c>
      <c r="B24">
        <v>34</v>
      </c>
      <c r="C24">
        <v>1</v>
      </c>
      <c r="D24">
        <v>1</v>
      </c>
      <c r="E24" t="s">
        <v>7</v>
      </c>
      <c r="F24">
        <v>1</v>
      </c>
      <c r="G24">
        <v>12</v>
      </c>
      <c r="H24">
        <v>2</v>
      </c>
      <c r="I24">
        <v>2</v>
      </c>
      <c r="J24">
        <v>2</v>
      </c>
      <c r="K24">
        <v>1</v>
      </c>
      <c r="L24">
        <v>1</v>
      </c>
      <c r="M24">
        <v>1</v>
      </c>
      <c r="N24">
        <v>0</v>
      </c>
      <c r="O24">
        <v>0</v>
      </c>
      <c r="P24">
        <v>1.886029</v>
      </c>
      <c r="Q24" s="5">
        <v>4</v>
      </c>
      <c r="R24" s="5">
        <v>3</v>
      </c>
      <c r="S24">
        <v>1</v>
      </c>
      <c r="T24">
        <v>25000</v>
      </c>
      <c r="U24">
        <v>6</v>
      </c>
      <c r="V24">
        <v>2</v>
      </c>
      <c r="W24">
        <v>0</v>
      </c>
      <c r="Y24">
        <v>0</v>
      </c>
      <c r="AE24">
        <v>1</v>
      </c>
      <c r="AF24" s="9">
        <v>6</v>
      </c>
      <c r="AG24" s="12">
        <v>8</v>
      </c>
      <c r="AH24">
        <v>3</v>
      </c>
      <c r="AI24">
        <v>4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700</v>
      </c>
      <c r="AP24">
        <v>400</v>
      </c>
      <c r="AQ24">
        <v>400</v>
      </c>
      <c r="AR24">
        <v>0</v>
      </c>
      <c r="AS24">
        <v>2700</v>
      </c>
      <c r="AT24">
        <v>400</v>
      </c>
      <c r="AU24">
        <v>0</v>
      </c>
      <c r="AV24">
        <v>0</v>
      </c>
      <c r="AW24">
        <v>0</v>
      </c>
      <c r="AX24">
        <v>0</v>
      </c>
      <c r="AY24">
        <v>700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 s="18">
        <v>3800</v>
      </c>
      <c r="BG24">
        <v>150</v>
      </c>
      <c r="BH24">
        <v>150</v>
      </c>
      <c r="BI24" s="15">
        <v>300</v>
      </c>
      <c r="BJ24" s="15">
        <v>0</v>
      </c>
      <c r="BK24">
        <v>0</v>
      </c>
      <c r="BL24" s="15">
        <v>0</v>
      </c>
      <c r="BM24" s="15">
        <v>0</v>
      </c>
      <c r="BN24">
        <v>0</v>
      </c>
      <c r="BO24" s="15">
        <v>0</v>
      </c>
      <c r="BP24">
        <v>4900</v>
      </c>
      <c r="BQ24">
        <v>300</v>
      </c>
      <c r="BR24" s="22">
        <v>5200</v>
      </c>
      <c r="BS24" s="22">
        <v>1</v>
      </c>
      <c r="BT24" s="24">
        <v>21125.321599999999</v>
      </c>
      <c r="BU24" s="26">
        <v>26325.321599999999</v>
      </c>
      <c r="BV24" s="29" t="s">
        <v>95</v>
      </c>
      <c r="BW24" s="31">
        <v>15386</v>
      </c>
      <c r="BX24" s="31">
        <v>5739.3215999999993</v>
      </c>
      <c r="BY24">
        <v>15000</v>
      </c>
      <c r="BZ24" s="3">
        <v>62.5</v>
      </c>
      <c r="CA24" s="12">
        <v>246.17599999999999</v>
      </c>
      <c r="CB24" s="15">
        <v>3.16</v>
      </c>
      <c r="CC24" s="15">
        <v>3.016</v>
      </c>
      <c r="CD24">
        <v>0</v>
      </c>
      <c r="CE24">
        <v>240</v>
      </c>
      <c r="CF24" s="33">
        <v>15386</v>
      </c>
      <c r="CG24" s="15">
        <v>15000</v>
      </c>
      <c r="CH24">
        <v>15000</v>
      </c>
      <c r="CI24">
        <v>30</v>
      </c>
      <c r="CJ24" s="15">
        <v>30</v>
      </c>
      <c r="CK24" s="15"/>
      <c r="CL24">
        <v>1</v>
      </c>
      <c r="CM24" s="35">
        <v>86.176000000000002</v>
      </c>
      <c r="CN24" s="15">
        <v>3.16</v>
      </c>
      <c r="CO24" s="15">
        <v>3.016</v>
      </c>
      <c r="CP24">
        <v>80</v>
      </c>
      <c r="CQ24" s="3">
        <v>66.599999999999994</v>
      </c>
      <c r="CR24">
        <v>5739.3215999999993</v>
      </c>
      <c r="CS24">
        <v>0</v>
      </c>
      <c r="CT24" s="29">
        <v>5739.3215999999993</v>
      </c>
      <c r="CU24" s="15"/>
      <c r="CV24">
        <v>10</v>
      </c>
      <c r="CW24" s="15">
        <v>10</v>
      </c>
      <c r="CX24" s="15"/>
      <c r="CY24">
        <v>31000</v>
      </c>
      <c r="CZ24">
        <v>372000</v>
      </c>
      <c r="DA24">
        <v>5239.4366197183099</v>
      </c>
      <c r="DB24">
        <v>1</v>
      </c>
      <c r="DC24">
        <v>3</v>
      </c>
      <c r="DD24" s="33">
        <v>26325.321599999999</v>
      </c>
      <c r="DE24" s="33">
        <v>7.07669935483871</v>
      </c>
      <c r="DF24" s="33"/>
      <c r="DG24">
        <v>3</v>
      </c>
    </row>
    <row r="25" spans="1:111" x14ac:dyDescent="0.2">
      <c r="A25">
        <v>24</v>
      </c>
      <c r="B25">
        <v>28</v>
      </c>
      <c r="C25">
        <v>1</v>
      </c>
      <c r="D25">
        <v>1</v>
      </c>
      <c r="E25" t="s">
        <v>5</v>
      </c>
      <c r="F25">
        <v>1</v>
      </c>
      <c r="G25">
        <v>8</v>
      </c>
      <c r="H25">
        <v>1</v>
      </c>
      <c r="I25">
        <v>1</v>
      </c>
      <c r="J25">
        <v>3</v>
      </c>
      <c r="K25">
        <v>0</v>
      </c>
      <c r="L25">
        <v>1</v>
      </c>
      <c r="M25">
        <v>1</v>
      </c>
      <c r="N25">
        <v>0</v>
      </c>
      <c r="O25">
        <v>0</v>
      </c>
      <c r="P25">
        <v>1.4441759999999999</v>
      </c>
      <c r="Q25" s="5">
        <v>4</v>
      </c>
      <c r="R25" s="5">
        <v>3</v>
      </c>
      <c r="S25">
        <v>0</v>
      </c>
      <c r="W25">
        <v>0</v>
      </c>
      <c r="Y25">
        <v>0</v>
      </c>
      <c r="AE25">
        <v>1</v>
      </c>
      <c r="AF25" s="9">
        <v>3</v>
      </c>
      <c r="AG25" s="12">
        <v>2</v>
      </c>
      <c r="AH25">
        <v>0</v>
      </c>
      <c r="AI25">
        <v>1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1750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 s="18">
        <v>0</v>
      </c>
      <c r="BG25">
        <v>900</v>
      </c>
      <c r="BH25">
        <v>0</v>
      </c>
      <c r="BI25" s="15">
        <v>900</v>
      </c>
      <c r="BJ25" s="15">
        <v>300</v>
      </c>
      <c r="BK25">
        <v>0</v>
      </c>
      <c r="BL25" s="15">
        <v>0</v>
      </c>
      <c r="BM25" s="15">
        <v>0</v>
      </c>
      <c r="BN25">
        <v>0</v>
      </c>
      <c r="BO25" s="15">
        <v>0</v>
      </c>
      <c r="BP25">
        <v>1750</v>
      </c>
      <c r="BQ25">
        <v>1200</v>
      </c>
      <c r="BR25" s="22">
        <v>2950</v>
      </c>
      <c r="BS25" s="22">
        <v>1</v>
      </c>
      <c r="BT25" s="24">
        <v>1073.0546999999999</v>
      </c>
      <c r="BU25" s="26">
        <v>4023.0546999999997</v>
      </c>
      <c r="BV25" s="29">
        <v>0</v>
      </c>
      <c r="BW25" s="31">
        <v>1073.0546999999999</v>
      </c>
      <c r="BX25" s="31">
        <v>0</v>
      </c>
      <c r="BY25">
        <v>0</v>
      </c>
      <c r="BZ25">
        <v>42.43</v>
      </c>
      <c r="CA25" s="12">
        <v>25.29</v>
      </c>
      <c r="CB25" s="15">
        <v>25.06</v>
      </c>
      <c r="CC25" s="15">
        <v>0.23</v>
      </c>
      <c r="CD25">
        <v>0</v>
      </c>
      <c r="CE25">
        <v>0</v>
      </c>
      <c r="CF25" s="33">
        <v>1073.0546999999999</v>
      </c>
      <c r="CG25" s="15"/>
      <c r="CH25">
        <v>0</v>
      </c>
      <c r="CI25">
        <v>0</v>
      </c>
      <c r="CJ25" s="15"/>
      <c r="CK25" s="15"/>
      <c r="CL25">
        <v>0</v>
      </c>
      <c r="CM25" s="35">
        <v>0</v>
      </c>
      <c r="CN25" s="15">
        <v>0</v>
      </c>
      <c r="CO25" s="15">
        <v>0</v>
      </c>
      <c r="CP25">
        <v>0</v>
      </c>
      <c r="CQ25" s="15">
        <v>0</v>
      </c>
      <c r="CR25">
        <v>0</v>
      </c>
      <c r="CS25">
        <v>0</v>
      </c>
      <c r="CT25" s="29">
        <v>0</v>
      </c>
      <c r="CU25" s="15"/>
      <c r="CV25">
        <v>0</v>
      </c>
      <c r="CW25" s="15"/>
      <c r="CX25" s="15"/>
      <c r="CY25">
        <v>12000</v>
      </c>
      <c r="CZ25">
        <v>144000</v>
      </c>
      <c r="DA25">
        <v>2028.1690140845071</v>
      </c>
      <c r="DB25">
        <v>0</v>
      </c>
      <c r="DC25">
        <v>2</v>
      </c>
      <c r="DD25" s="33">
        <v>4023.0546999999997</v>
      </c>
      <c r="DE25" s="33">
        <v>2.793787986111111</v>
      </c>
      <c r="DF25" s="33"/>
      <c r="DG25">
        <v>2</v>
      </c>
    </row>
    <row r="26" spans="1:111" x14ac:dyDescent="0.2">
      <c r="A26">
        <v>25</v>
      </c>
      <c r="B26">
        <v>53</v>
      </c>
      <c r="C26">
        <v>2</v>
      </c>
      <c r="D26">
        <v>1</v>
      </c>
      <c r="E26" t="s">
        <v>7</v>
      </c>
      <c r="F26">
        <v>1</v>
      </c>
      <c r="G26">
        <v>5</v>
      </c>
      <c r="H26">
        <v>3</v>
      </c>
      <c r="I26">
        <v>3</v>
      </c>
      <c r="J26">
        <v>3</v>
      </c>
      <c r="K26">
        <v>0</v>
      </c>
      <c r="L26">
        <v>2</v>
      </c>
      <c r="M26">
        <v>1</v>
      </c>
      <c r="N26">
        <v>0</v>
      </c>
      <c r="O26">
        <v>0</v>
      </c>
      <c r="P26">
        <v>1.419289</v>
      </c>
      <c r="Q26" s="5">
        <v>4</v>
      </c>
      <c r="R26" s="5">
        <v>3</v>
      </c>
      <c r="S26">
        <v>1</v>
      </c>
      <c r="T26">
        <v>1200</v>
      </c>
      <c r="U26">
        <v>3</v>
      </c>
      <c r="V26">
        <v>0</v>
      </c>
      <c r="W26">
        <v>0</v>
      </c>
      <c r="Y26">
        <v>0</v>
      </c>
      <c r="AE26">
        <v>1</v>
      </c>
      <c r="AF26" s="9">
        <v>2</v>
      </c>
      <c r="AG26" s="12">
        <v>2</v>
      </c>
      <c r="AH26">
        <v>0</v>
      </c>
      <c r="AI26">
        <v>1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1200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 s="18">
        <v>0</v>
      </c>
      <c r="BG26">
        <v>20</v>
      </c>
      <c r="BH26">
        <v>0</v>
      </c>
      <c r="BI26" s="15">
        <v>20</v>
      </c>
      <c r="BJ26" s="15">
        <v>0</v>
      </c>
      <c r="BK26">
        <v>0</v>
      </c>
      <c r="BL26" s="15">
        <v>0</v>
      </c>
      <c r="BM26" s="15">
        <v>0</v>
      </c>
      <c r="BN26">
        <v>0</v>
      </c>
      <c r="BO26" s="15">
        <v>0</v>
      </c>
      <c r="BP26">
        <v>1200</v>
      </c>
      <c r="BQ26">
        <v>20</v>
      </c>
      <c r="BR26" s="22">
        <v>1220</v>
      </c>
      <c r="BS26" s="22">
        <v>0</v>
      </c>
      <c r="BT26" s="24">
        <v>91.648800000000008</v>
      </c>
      <c r="BU26" s="26">
        <v>1311.6487999999999</v>
      </c>
      <c r="BV26" s="29">
        <v>0</v>
      </c>
      <c r="BW26" s="31">
        <v>91.648800000000008</v>
      </c>
      <c r="BX26" s="31">
        <v>0</v>
      </c>
      <c r="BY26">
        <v>0</v>
      </c>
      <c r="BZ26">
        <v>42.43</v>
      </c>
      <c r="CA26" s="12">
        <v>2.16</v>
      </c>
      <c r="CB26" s="15">
        <v>1.1599999999999999</v>
      </c>
      <c r="CC26" s="15">
        <v>1</v>
      </c>
      <c r="CD26">
        <v>0</v>
      </c>
      <c r="CE26">
        <v>0</v>
      </c>
      <c r="CF26" s="33">
        <v>91.648800000000008</v>
      </c>
      <c r="CG26" s="15"/>
      <c r="CH26">
        <v>0</v>
      </c>
      <c r="CI26">
        <v>0</v>
      </c>
      <c r="CJ26" s="15"/>
      <c r="CK26" s="15"/>
      <c r="CL26">
        <v>0</v>
      </c>
      <c r="CM26" s="35">
        <v>0</v>
      </c>
      <c r="CN26" s="15">
        <v>0</v>
      </c>
      <c r="CO26" s="15">
        <v>0</v>
      </c>
      <c r="CP26">
        <v>0</v>
      </c>
      <c r="CQ26" s="3">
        <v>0</v>
      </c>
      <c r="CR26">
        <v>0</v>
      </c>
      <c r="CS26">
        <v>0</v>
      </c>
      <c r="CT26" s="29">
        <v>0</v>
      </c>
      <c r="CU26" s="15"/>
      <c r="CV26">
        <v>0</v>
      </c>
      <c r="CW26" s="15"/>
      <c r="CX26" s="15"/>
      <c r="CY26">
        <v>30000</v>
      </c>
      <c r="CZ26">
        <v>360000</v>
      </c>
      <c r="DA26">
        <v>5070.422535211268</v>
      </c>
      <c r="DB26">
        <v>1</v>
      </c>
      <c r="DC26">
        <v>3</v>
      </c>
      <c r="DD26" s="33">
        <v>1311.6487999999999</v>
      </c>
      <c r="DE26" s="33">
        <v>0.36434688888888889</v>
      </c>
      <c r="DF26" s="33"/>
      <c r="DG26">
        <v>3</v>
      </c>
    </row>
    <row r="27" spans="1:111" x14ac:dyDescent="0.2">
      <c r="A27">
        <v>26</v>
      </c>
      <c r="B27">
        <v>30</v>
      </c>
      <c r="C27">
        <v>1</v>
      </c>
      <c r="D27">
        <v>1</v>
      </c>
      <c r="E27" t="s">
        <v>5</v>
      </c>
      <c r="F27">
        <v>1</v>
      </c>
      <c r="G27">
        <v>18</v>
      </c>
      <c r="H27">
        <v>2</v>
      </c>
      <c r="I27">
        <v>2</v>
      </c>
      <c r="J27">
        <v>2</v>
      </c>
      <c r="K27">
        <v>0</v>
      </c>
      <c r="L27">
        <v>1</v>
      </c>
      <c r="M27">
        <v>1</v>
      </c>
      <c r="N27">
        <v>0</v>
      </c>
      <c r="O27">
        <v>0</v>
      </c>
      <c r="P27">
        <v>1.7198169999999999</v>
      </c>
      <c r="Q27" s="5">
        <v>4</v>
      </c>
      <c r="R27" s="5">
        <v>3</v>
      </c>
      <c r="S27">
        <v>0</v>
      </c>
      <c r="W27">
        <v>0</v>
      </c>
      <c r="Y27">
        <v>0</v>
      </c>
      <c r="AE27">
        <v>0</v>
      </c>
      <c r="AF27" s="9">
        <v>1</v>
      </c>
      <c r="AG27" s="12">
        <v>2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2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 s="18">
        <v>0</v>
      </c>
      <c r="BG27">
        <v>40</v>
      </c>
      <c r="BH27">
        <v>0</v>
      </c>
      <c r="BI27" s="15">
        <v>40</v>
      </c>
      <c r="BJ27">
        <v>0</v>
      </c>
      <c r="BK27">
        <v>0</v>
      </c>
      <c r="BL27" s="15">
        <v>0</v>
      </c>
      <c r="BM27" s="15">
        <v>0</v>
      </c>
      <c r="BN27">
        <v>0</v>
      </c>
      <c r="BO27" s="15">
        <v>0</v>
      </c>
      <c r="BP27">
        <v>2</v>
      </c>
      <c r="BQ27">
        <v>40</v>
      </c>
      <c r="BR27" s="22">
        <v>42</v>
      </c>
      <c r="BS27" s="22">
        <v>0</v>
      </c>
      <c r="BT27" s="24">
        <v>14465.5</v>
      </c>
      <c r="BU27" s="26">
        <v>14507.5</v>
      </c>
      <c r="BV27" s="29" t="s">
        <v>95</v>
      </c>
      <c r="BW27" s="31">
        <v>14465.5</v>
      </c>
      <c r="BX27" s="31">
        <v>0</v>
      </c>
      <c r="BY27">
        <v>42000</v>
      </c>
      <c r="BZ27">
        <v>175</v>
      </c>
      <c r="CA27" s="12">
        <v>82.66</v>
      </c>
      <c r="CB27" s="15">
        <v>0.66</v>
      </c>
      <c r="CC27" s="15">
        <v>2</v>
      </c>
      <c r="CD27">
        <v>0</v>
      </c>
      <c r="CE27">
        <v>80</v>
      </c>
      <c r="CF27" s="33">
        <v>14465.5</v>
      </c>
      <c r="CG27" s="15"/>
      <c r="CH27">
        <v>0</v>
      </c>
      <c r="CI27">
        <v>10</v>
      </c>
      <c r="CJ27" s="15">
        <v>10</v>
      </c>
      <c r="CK27" s="15"/>
      <c r="CL27">
        <v>0</v>
      </c>
      <c r="CM27" s="35">
        <v>0</v>
      </c>
      <c r="CN27" s="15">
        <v>0</v>
      </c>
      <c r="CO27" s="15">
        <v>0</v>
      </c>
      <c r="CP27">
        <v>0</v>
      </c>
      <c r="CQ27" s="15">
        <v>0</v>
      </c>
      <c r="CR27">
        <v>0</v>
      </c>
      <c r="CS27">
        <v>0</v>
      </c>
      <c r="CT27" s="29">
        <v>0</v>
      </c>
      <c r="CU27" s="15"/>
      <c r="CV27">
        <v>0</v>
      </c>
      <c r="CW27" s="15"/>
      <c r="CX27" s="15"/>
      <c r="CY27">
        <v>67000</v>
      </c>
      <c r="CZ27">
        <v>804000</v>
      </c>
      <c r="DA27">
        <v>11323.943661971831</v>
      </c>
      <c r="DB27">
        <v>1</v>
      </c>
      <c r="DC27">
        <v>3</v>
      </c>
      <c r="DD27" s="33">
        <v>14507.5</v>
      </c>
      <c r="DE27" s="33">
        <v>1.8044154228855722</v>
      </c>
      <c r="DF27" s="33"/>
      <c r="DG27">
        <v>3</v>
      </c>
    </row>
    <row r="28" spans="1:111" x14ac:dyDescent="0.2">
      <c r="A28">
        <v>27</v>
      </c>
      <c r="B28">
        <v>22</v>
      </c>
      <c r="C28">
        <v>1</v>
      </c>
      <c r="D28">
        <v>2</v>
      </c>
      <c r="E28" t="s">
        <v>8</v>
      </c>
      <c r="F28">
        <v>1</v>
      </c>
      <c r="G28">
        <v>10</v>
      </c>
      <c r="H28">
        <v>1</v>
      </c>
      <c r="I28">
        <v>1</v>
      </c>
      <c r="J28">
        <v>3</v>
      </c>
      <c r="K28">
        <v>0</v>
      </c>
      <c r="L28">
        <v>1</v>
      </c>
      <c r="M28">
        <v>1</v>
      </c>
      <c r="N28">
        <v>0</v>
      </c>
      <c r="O28">
        <v>0</v>
      </c>
      <c r="P28">
        <v>1.799194</v>
      </c>
      <c r="Q28" s="5">
        <v>4</v>
      </c>
      <c r="R28" s="5">
        <v>3</v>
      </c>
      <c r="S28">
        <v>0</v>
      </c>
      <c r="W28">
        <v>0</v>
      </c>
      <c r="Y28">
        <v>0</v>
      </c>
      <c r="AE28">
        <v>1</v>
      </c>
      <c r="AF28" s="9">
        <v>2</v>
      </c>
      <c r="AG28" s="12">
        <v>1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1200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 s="18">
        <v>1200</v>
      </c>
      <c r="BG28">
        <v>40</v>
      </c>
      <c r="BH28">
        <v>40</v>
      </c>
      <c r="BI28" s="15">
        <v>80</v>
      </c>
      <c r="BJ28">
        <v>0</v>
      </c>
      <c r="BK28">
        <v>0</v>
      </c>
      <c r="BL28" s="15">
        <v>0</v>
      </c>
      <c r="BM28" s="15">
        <v>0</v>
      </c>
      <c r="BN28">
        <v>0</v>
      </c>
      <c r="BO28" s="15">
        <v>0</v>
      </c>
      <c r="BP28">
        <v>1200</v>
      </c>
      <c r="BQ28">
        <v>80</v>
      </c>
      <c r="BR28" s="22">
        <v>1280</v>
      </c>
      <c r="BS28" s="22">
        <v>0</v>
      </c>
      <c r="BT28" s="24">
        <v>684.8</v>
      </c>
      <c r="BU28" s="26">
        <v>1964.8</v>
      </c>
      <c r="BV28" s="29">
        <v>0</v>
      </c>
      <c r="BW28" s="31">
        <v>84.86</v>
      </c>
      <c r="BX28" s="31">
        <v>599.93999999999994</v>
      </c>
      <c r="BY28">
        <v>0</v>
      </c>
      <c r="BZ28">
        <v>42.43</v>
      </c>
      <c r="CA28" s="12">
        <v>2</v>
      </c>
      <c r="CB28" s="15">
        <v>1.5</v>
      </c>
      <c r="CC28" s="15">
        <v>0.5</v>
      </c>
      <c r="CD28">
        <v>0</v>
      </c>
      <c r="CE28">
        <v>0</v>
      </c>
      <c r="CF28" s="33">
        <v>84.86</v>
      </c>
      <c r="CG28" s="15"/>
      <c r="CH28">
        <v>0</v>
      </c>
      <c r="CI28">
        <v>0</v>
      </c>
      <c r="CJ28" s="15"/>
      <c r="CK28" s="15"/>
      <c r="CL28">
        <v>0</v>
      </c>
      <c r="CM28" s="35">
        <v>18</v>
      </c>
      <c r="CN28" s="15">
        <v>1.5</v>
      </c>
      <c r="CO28" s="15">
        <v>0.5</v>
      </c>
      <c r="CP28">
        <v>16</v>
      </c>
      <c r="CQ28" s="3">
        <v>33.33</v>
      </c>
      <c r="CR28">
        <v>599.93999999999994</v>
      </c>
      <c r="CS28">
        <v>0</v>
      </c>
      <c r="CT28" s="29">
        <v>599.93999999999994</v>
      </c>
      <c r="CU28" s="15"/>
      <c r="CV28">
        <v>2</v>
      </c>
      <c r="CW28" s="15">
        <v>2</v>
      </c>
      <c r="CX28" s="15"/>
      <c r="CY28">
        <v>16000</v>
      </c>
      <c r="CZ28">
        <v>192000</v>
      </c>
      <c r="DA28">
        <v>2704.2253521126759</v>
      </c>
      <c r="DB28">
        <v>1</v>
      </c>
      <c r="DC28">
        <v>2</v>
      </c>
      <c r="DD28" s="33">
        <v>1964.8</v>
      </c>
      <c r="DE28" s="33">
        <v>1.0233333333333334</v>
      </c>
      <c r="DF28" s="33"/>
      <c r="DG28">
        <v>2</v>
      </c>
    </row>
    <row r="29" spans="1:111" x14ac:dyDescent="0.2">
      <c r="A29">
        <v>28</v>
      </c>
      <c r="B29">
        <v>19</v>
      </c>
      <c r="C29">
        <v>2</v>
      </c>
      <c r="D29">
        <v>2</v>
      </c>
      <c r="E29" t="s">
        <v>8</v>
      </c>
      <c r="F29">
        <v>1</v>
      </c>
      <c r="G29">
        <v>14</v>
      </c>
      <c r="H29">
        <v>4</v>
      </c>
      <c r="I29">
        <v>3</v>
      </c>
      <c r="J29">
        <v>3</v>
      </c>
      <c r="K29">
        <v>0</v>
      </c>
      <c r="L29">
        <v>1</v>
      </c>
      <c r="M29">
        <v>1</v>
      </c>
      <c r="N29">
        <v>0</v>
      </c>
      <c r="O29">
        <v>0</v>
      </c>
      <c r="P29">
        <v>2.9753590000000001</v>
      </c>
      <c r="Q29" s="5">
        <v>5</v>
      </c>
      <c r="R29" s="5">
        <v>3</v>
      </c>
      <c r="S29">
        <v>0</v>
      </c>
      <c r="W29">
        <v>0</v>
      </c>
      <c r="Y29">
        <v>0</v>
      </c>
      <c r="AE29">
        <v>0</v>
      </c>
      <c r="AF29" s="9">
        <v>1</v>
      </c>
      <c r="AG29" s="12">
        <v>5</v>
      </c>
      <c r="AH29">
        <v>1</v>
      </c>
      <c r="AI29">
        <v>3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 s="18">
        <v>0</v>
      </c>
      <c r="BG29">
        <v>400</v>
      </c>
      <c r="BH29">
        <v>400</v>
      </c>
      <c r="BI29" s="15">
        <v>800</v>
      </c>
      <c r="BJ29">
        <v>0</v>
      </c>
      <c r="BK29">
        <v>0</v>
      </c>
      <c r="BL29" s="15">
        <v>0</v>
      </c>
      <c r="BM29" s="15">
        <v>0</v>
      </c>
      <c r="BN29">
        <v>0</v>
      </c>
      <c r="BO29" s="15">
        <v>0</v>
      </c>
      <c r="BP29">
        <v>0</v>
      </c>
      <c r="BQ29">
        <v>800</v>
      </c>
      <c r="BR29" s="22">
        <v>800</v>
      </c>
      <c r="BS29" s="22">
        <v>0</v>
      </c>
      <c r="BT29" s="24">
        <v>4348.6000000000004</v>
      </c>
      <c r="BU29" s="26">
        <v>5148.6000000000004</v>
      </c>
      <c r="BV29" s="29">
        <v>0</v>
      </c>
      <c r="BW29" s="31">
        <v>848.6</v>
      </c>
      <c r="BX29" s="31">
        <v>3500</v>
      </c>
      <c r="BY29">
        <v>0</v>
      </c>
      <c r="BZ29">
        <v>42.43</v>
      </c>
      <c r="CA29" s="12">
        <v>20</v>
      </c>
      <c r="CB29" s="15">
        <v>15</v>
      </c>
      <c r="CC29" s="15">
        <v>5</v>
      </c>
      <c r="CD29">
        <v>0</v>
      </c>
      <c r="CE29">
        <v>0</v>
      </c>
      <c r="CF29" s="33">
        <v>848.6</v>
      </c>
      <c r="CG29" s="15"/>
      <c r="CH29">
        <v>0</v>
      </c>
      <c r="CI29">
        <v>14</v>
      </c>
      <c r="CJ29" s="15"/>
      <c r="CK29" s="15">
        <v>14</v>
      </c>
      <c r="CL29">
        <v>0</v>
      </c>
      <c r="CM29" s="35">
        <v>100</v>
      </c>
      <c r="CN29" s="15">
        <v>15</v>
      </c>
      <c r="CO29" s="15">
        <v>5</v>
      </c>
      <c r="CP29">
        <v>80</v>
      </c>
      <c r="CQ29" s="15">
        <v>35</v>
      </c>
      <c r="CR29">
        <v>3500</v>
      </c>
      <c r="CS29">
        <v>0</v>
      </c>
      <c r="CT29" s="29">
        <v>3500</v>
      </c>
      <c r="CU29" s="15"/>
      <c r="CV29">
        <v>10</v>
      </c>
      <c r="CW29" s="15">
        <v>10</v>
      </c>
      <c r="CX29" s="15"/>
      <c r="CY29">
        <v>16000</v>
      </c>
      <c r="CZ29">
        <v>192000</v>
      </c>
      <c r="DA29">
        <v>2704.2253521126759</v>
      </c>
      <c r="DB29">
        <v>1</v>
      </c>
      <c r="DC29">
        <v>2</v>
      </c>
      <c r="DD29" s="33">
        <v>5148.6000000000004</v>
      </c>
      <c r="DE29" s="33">
        <v>2.6815625000000001</v>
      </c>
      <c r="DF29" s="33"/>
      <c r="DG29">
        <v>2</v>
      </c>
    </row>
    <row r="30" spans="1:111" x14ac:dyDescent="0.2">
      <c r="A30">
        <v>29</v>
      </c>
      <c r="B30">
        <v>35</v>
      </c>
      <c r="C30">
        <v>2</v>
      </c>
      <c r="D30">
        <v>2</v>
      </c>
      <c r="E30" t="s">
        <v>7</v>
      </c>
      <c r="F30">
        <v>1</v>
      </c>
      <c r="G30">
        <v>8</v>
      </c>
      <c r="H30">
        <v>2</v>
      </c>
      <c r="I30">
        <v>2</v>
      </c>
      <c r="J30">
        <v>2</v>
      </c>
      <c r="K30">
        <v>0</v>
      </c>
      <c r="L30">
        <v>2</v>
      </c>
      <c r="M30">
        <v>2</v>
      </c>
      <c r="N30">
        <v>0</v>
      </c>
      <c r="O30">
        <v>1</v>
      </c>
      <c r="P30">
        <v>-1.207516</v>
      </c>
      <c r="Q30" s="5">
        <v>2</v>
      </c>
      <c r="R30" s="5">
        <v>1</v>
      </c>
      <c r="S30">
        <v>1</v>
      </c>
      <c r="T30">
        <v>3000</v>
      </c>
      <c r="U30">
        <v>1</v>
      </c>
      <c r="V30">
        <v>0</v>
      </c>
      <c r="W30">
        <v>0</v>
      </c>
      <c r="Y30">
        <v>0</v>
      </c>
      <c r="AE30">
        <v>1</v>
      </c>
      <c r="AF30" s="9">
        <v>2</v>
      </c>
      <c r="AG30" s="12">
        <v>3</v>
      </c>
      <c r="AH30">
        <v>1</v>
      </c>
      <c r="AI30">
        <v>2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400</v>
      </c>
      <c r="AP30">
        <v>2000</v>
      </c>
      <c r="AQ30">
        <v>2000</v>
      </c>
      <c r="AR30">
        <v>0</v>
      </c>
      <c r="AS30">
        <v>350</v>
      </c>
      <c r="AT30">
        <v>60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 s="18">
        <v>410</v>
      </c>
      <c r="BG30">
        <v>180</v>
      </c>
      <c r="BH30">
        <v>0</v>
      </c>
      <c r="BI30" s="15">
        <v>180</v>
      </c>
      <c r="BJ30">
        <v>0</v>
      </c>
      <c r="BK30">
        <v>0</v>
      </c>
      <c r="BL30" s="15">
        <v>0</v>
      </c>
      <c r="BM30" s="15">
        <v>0</v>
      </c>
      <c r="BN30">
        <v>0</v>
      </c>
      <c r="BO30" s="15">
        <v>0</v>
      </c>
      <c r="BP30">
        <v>2810</v>
      </c>
      <c r="BQ30">
        <v>180</v>
      </c>
      <c r="BR30" s="22">
        <v>2990</v>
      </c>
      <c r="BS30" s="22">
        <v>1</v>
      </c>
      <c r="BT30" s="24">
        <v>3543.75</v>
      </c>
      <c r="BU30" s="26">
        <v>6533.75</v>
      </c>
      <c r="BV30" s="29">
        <v>0</v>
      </c>
      <c r="BW30" s="31">
        <v>3543.75</v>
      </c>
      <c r="BX30" s="31">
        <v>0</v>
      </c>
      <c r="BY30">
        <v>9000</v>
      </c>
      <c r="BZ30">
        <v>37.5</v>
      </c>
      <c r="CA30" s="12">
        <v>94.5</v>
      </c>
      <c r="CB30" s="15">
        <v>4.5</v>
      </c>
      <c r="CC30" s="15">
        <v>10</v>
      </c>
      <c r="CD30">
        <v>0</v>
      </c>
      <c r="CE30">
        <v>80</v>
      </c>
      <c r="CF30" s="33">
        <v>3543.75</v>
      </c>
      <c r="CG30" s="15"/>
      <c r="CH30">
        <v>0</v>
      </c>
      <c r="CI30">
        <v>10</v>
      </c>
      <c r="CJ30" s="15">
        <v>10</v>
      </c>
      <c r="CK30" s="15"/>
      <c r="CL30">
        <v>0</v>
      </c>
      <c r="CM30" s="35">
        <v>0</v>
      </c>
      <c r="CN30" s="15">
        <v>0</v>
      </c>
      <c r="CO30" s="15">
        <v>0</v>
      </c>
      <c r="CP30">
        <v>0</v>
      </c>
      <c r="CQ30" s="3">
        <v>0</v>
      </c>
      <c r="CR30">
        <v>0</v>
      </c>
      <c r="CS30">
        <v>0</v>
      </c>
      <c r="CT30" s="29">
        <v>0</v>
      </c>
      <c r="CU30" s="15"/>
      <c r="CV30">
        <v>0</v>
      </c>
      <c r="CW30" s="15"/>
      <c r="CX30" s="15"/>
      <c r="CY30">
        <v>9000</v>
      </c>
      <c r="CZ30">
        <v>108000</v>
      </c>
      <c r="DA30">
        <v>1521.1267605633802</v>
      </c>
      <c r="DB30">
        <v>0</v>
      </c>
      <c r="DC30">
        <v>2</v>
      </c>
      <c r="DD30" s="33">
        <v>6533.75</v>
      </c>
      <c r="DE30" s="33">
        <v>6.0497685185185182</v>
      </c>
      <c r="DF30" s="33"/>
      <c r="DG30">
        <v>2</v>
      </c>
    </row>
    <row r="31" spans="1:111" x14ac:dyDescent="0.2">
      <c r="A31">
        <v>30</v>
      </c>
      <c r="B31">
        <v>40</v>
      </c>
      <c r="C31">
        <v>2</v>
      </c>
      <c r="D31">
        <v>1</v>
      </c>
      <c r="E31" t="s">
        <v>9</v>
      </c>
      <c r="F31">
        <v>1</v>
      </c>
      <c r="G31">
        <v>0</v>
      </c>
      <c r="H31">
        <v>2</v>
      </c>
      <c r="I31">
        <v>2</v>
      </c>
      <c r="J31">
        <v>2</v>
      </c>
      <c r="K31">
        <v>0</v>
      </c>
      <c r="L31">
        <v>1</v>
      </c>
      <c r="M31">
        <v>1</v>
      </c>
      <c r="N31">
        <v>0</v>
      </c>
      <c r="O31">
        <v>0</v>
      </c>
      <c r="P31">
        <v>-22.26315</v>
      </c>
      <c r="Q31" s="5">
        <v>1</v>
      </c>
      <c r="R31" s="5">
        <v>1</v>
      </c>
      <c r="S31">
        <v>1</v>
      </c>
      <c r="T31">
        <v>1000</v>
      </c>
      <c r="U31">
        <v>3</v>
      </c>
      <c r="V31">
        <v>0</v>
      </c>
      <c r="W31">
        <v>0</v>
      </c>
      <c r="Y31">
        <v>0</v>
      </c>
      <c r="AE31">
        <v>1</v>
      </c>
      <c r="AF31" s="9">
        <v>2</v>
      </c>
      <c r="AG31" s="12">
        <v>2</v>
      </c>
      <c r="AH31">
        <v>0</v>
      </c>
      <c r="AI31">
        <v>1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2</v>
      </c>
      <c r="AP31">
        <v>0</v>
      </c>
      <c r="AQ31">
        <v>0</v>
      </c>
      <c r="AR31">
        <v>150</v>
      </c>
      <c r="AS31">
        <v>0</v>
      </c>
      <c r="AT31">
        <v>30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 s="18">
        <v>30</v>
      </c>
      <c r="BG31">
        <v>0</v>
      </c>
      <c r="BH31">
        <v>0</v>
      </c>
      <c r="BI31" s="15">
        <v>0</v>
      </c>
      <c r="BJ31">
        <v>0</v>
      </c>
      <c r="BK31">
        <v>0</v>
      </c>
      <c r="BL31" s="15">
        <v>0</v>
      </c>
      <c r="BM31" s="15">
        <v>0</v>
      </c>
      <c r="BN31">
        <v>0</v>
      </c>
      <c r="BO31" s="15">
        <v>0</v>
      </c>
      <c r="BP31">
        <v>182</v>
      </c>
      <c r="BQ31">
        <v>0</v>
      </c>
      <c r="BR31" s="22">
        <v>182</v>
      </c>
      <c r="BS31" s="22">
        <v>0</v>
      </c>
      <c r="BT31" s="24">
        <v>2475.625</v>
      </c>
      <c r="BU31" s="26">
        <v>2657.625</v>
      </c>
      <c r="BV31" s="29">
        <v>0</v>
      </c>
      <c r="BW31" s="31">
        <v>2475.625</v>
      </c>
      <c r="BX31" s="31">
        <v>0</v>
      </c>
      <c r="BY31">
        <v>5100</v>
      </c>
      <c r="BZ31">
        <v>21.25</v>
      </c>
      <c r="CA31" s="12">
        <v>116.5</v>
      </c>
      <c r="CB31" s="15">
        <v>0.33</v>
      </c>
      <c r="CC31" s="15">
        <v>4.17</v>
      </c>
      <c r="CD31">
        <v>0</v>
      </c>
      <c r="CE31">
        <v>112</v>
      </c>
      <c r="CF31" s="33">
        <v>2475.625</v>
      </c>
      <c r="CG31" s="15">
        <v>2380</v>
      </c>
      <c r="CH31">
        <v>2380</v>
      </c>
      <c r="CI31">
        <v>14</v>
      </c>
      <c r="CJ31" s="15">
        <v>14</v>
      </c>
      <c r="CK31" s="15"/>
      <c r="CL31">
        <v>1</v>
      </c>
      <c r="CM31" s="35">
        <v>0</v>
      </c>
      <c r="CN31" s="15">
        <v>0</v>
      </c>
      <c r="CO31" s="15">
        <v>0</v>
      </c>
      <c r="CP31">
        <v>0</v>
      </c>
      <c r="CQ31" s="15">
        <v>0</v>
      </c>
      <c r="CR31">
        <v>0</v>
      </c>
      <c r="CS31">
        <v>0</v>
      </c>
      <c r="CT31" s="29">
        <v>0</v>
      </c>
      <c r="CU31" s="15"/>
      <c r="CV31">
        <v>0</v>
      </c>
      <c r="CW31" s="15"/>
      <c r="CX31" s="15"/>
      <c r="CY31">
        <v>5100</v>
      </c>
      <c r="CZ31">
        <v>61200</v>
      </c>
      <c r="DA31">
        <v>861.97183098591552</v>
      </c>
      <c r="DB31">
        <v>0</v>
      </c>
      <c r="DC31">
        <v>1</v>
      </c>
      <c r="DD31" s="33">
        <v>2657.625</v>
      </c>
      <c r="DE31" s="33">
        <v>4.3425245098039218</v>
      </c>
      <c r="DF31" s="33"/>
      <c r="DG31">
        <v>1</v>
      </c>
    </row>
    <row r="32" spans="1:111" x14ac:dyDescent="0.2">
      <c r="A32">
        <v>31</v>
      </c>
      <c r="B32">
        <v>65</v>
      </c>
      <c r="C32">
        <v>2</v>
      </c>
      <c r="D32">
        <v>2</v>
      </c>
      <c r="E32" t="s">
        <v>7</v>
      </c>
      <c r="F32">
        <v>1</v>
      </c>
      <c r="G32">
        <v>0</v>
      </c>
      <c r="H32">
        <v>3</v>
      </c>
      <c r="I32">
        <v>3</v>
      </c>
      <c r="J32">
        <v>3</v>
      </c>
      <c r="K32">
        <v>1</v>
      </c>
      <c r="L32">
        <v>2</v>
      </c>
      <c r="M32">
        <v>1</v>
      </c>
      <c r="N32">
        <v>0</v>
      </c>
      <c r="O32">
        <v>0</v>
      </c>
      <c r="P32">
        <v>0.1371925</v>
      </c>
      <c r="Q32" s="5">
        <v>3</v>
      </c>
      <c r="R32" s="5">
        <v>2</v>
      </c>
      <c r="S32">
        <v>0</v>
      </c>
      <c r="W32">
        <v>0</v>
      </c>
      <c r="Y32">
        <v>1</v>
      </c>
      <c r="Z32">
        <v>1000</v>
      </c>
      <c r="AA32" t="s">
        <v>44</v>
      </c>
      <c r="AB32">
        <v>0</v>
      </c>
      <c r="AC32">
        <v>0</v>
      </c>
      <c r="AD32" t="s">
        <v>49</v>
      </c>
      <c r="AE32">
        <v>0</v>
      </c>
      <c r="AF32" s="9">
        <v>1</v>
      </c>
      <c r="AG32" s="12">
        <v>4</v>
      </c>
      <c r="AH32">
        <v>0</v>
      </c>
      <c r="AI32">
        <v>1</v>
      </c>
      <c r="AJ32">
        <v>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1000</v>
      </c>
      <c r="AU32">
        <v>1700</v>
      </c>
      <c r="AV32">
        <v>0</v>
      </c>
      <c r="AW32">
        <v>0</v>
      </c>
      <c r="AX32">
        <v>1900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 s="18">
        <v>4600</v>
      </c>
      <c r="BG32">
        <v>800</v>
      </c>
      <c r="BH32">
        <v>800</v>
      </c>
      <c r="BI32" s="15">
        <v>1600</v>
      </c>
      <c r="BJ32">
        <v>560</v>
      </c>
      <c r="BK32">
        <v>0</v>
      </c>
      <c r="BL32" s="15">
        <v>0</v>
      </c>
      <c r="BM32" s="15">
        <v>0</v>
      </c>
      <c r="BN32">
        <v>0</v>
      </c>
      <c r="BO32" s="15">
        <v>0</v>
      </c>
      <c r="BP32">
        <v>4600</v>
      </c>
      <c r="BQ32">
        <v>2160</v>
      </c>
      <c r="BR32" s="22">
        <v>6760</v>
      </c>
      <c r="BS32" s="22">
        <v>1</v>
      </c>
      <c r="BT32" s="24">
        <v>3394.4</v>
      </c>
      <c r="BU32" s="26">
        <v>10154.4</v>
      </c>
      <c r="BV32" s="29" t="s">
        <v>95</v>
      </c>
      <c r="BW32" s="31">
        <v>1697.2</v>
      </c>
      <c r="BX32" s="31">
        <v>1697.2</v>
      </c>
      <c r="BY32">
        <v>2000</v>
      </c>
      <c r="BZ32">
        <v>42.43</v>
      </c>
      <c r="CA32" s="12">
        <v>40</v>
      </c>
      <c r="CB32" s="15">
        <v>8</v>
      </c>
      <c r="CC32" s="15">
        <v>32</v>
      </c>
      <c r="CD32">
        <v>0</v>
      </c>
      <c r="CE32">
        <v>0</v>
      </c>
      <c r="CF32" s="33">
        <v>1697.2</v>
      </c>
      <c r="CG32" s="15"/>
      <c r="CH32">
        <v>0</v>
      </c>
      <c r="CI32">
        <v>0</v>
      </c>
      <c r="CJ32" s="15"/>
      <c r="CK32" s="15"/>
      <c r="CL32">
        <v>0</v>
      </c>
      <c r="CM32" s="35">
        <v>40</v>
      </c>
      <c r="CN32" s="15">
        <v>8</v>
      </c>
      <c r="CO32" s="15">
        <v>32</v>
      </c>
      <c r="CP32">
        <v>0</v>
      </c>
      <c r="CQ32">
        <v>42.43</v>
      </c>
      <c r="CR32">
        <v>1697.2</v>
      </c>
      <c r="CS32">
        <v>0</v>
      </c>
      <c r="CT32" s="29">
        <v>1697.2</v>
      </c>
      <c r="CU32" s="15"/>
      <c r="CV32">
        <v>0</v>
      </c>
      <c r="CW32" s="15"/>
      <c r="CX32" s="15"/>
      <c r="CY32">
        <v>17000</v>
      </c>
      <c r="CZ32">
        <v>204000</v>
      </c>
      <c r="DA32">
        <v>2873.2394366197182</v>
      </c>
      <c r="DB32">
        <v>1</v>
      </c>
      <c r="DC32">
        <v>3</v>
      </c>
      <c r="DD32" s="33">
        <v>10154.4</v>
      </c>
      <c r="DE32" s="33">
        <v>4.9776470588235293</v>
      </c>
      <c r="DF32" s="33"/>
      <c r="DG32">
        <v>3</v>
      </c>
    </row>
    <row r="33" spans="1:111" x14ac:dyDescent="0.2">
      <c r="A33">
        <v>32</v>
      </c>
      <c r="B33">
        <v>44</v>
      </c>
      <c r="C33">
        <v>2</v>
      </c>
      <c r="D33">
        <v>2</v>
      </c>
      <c r="E33" t="s">
        <v>7</v>
      </c>
      <c r="F33">
        <v>1</v>
      </c>
      <c r="G33">
        <v>5</v>
      </c>
      <c r="H33">
        <v>2</v>
      </c>
      <c r="I33">
        <v>2</v>
      </c>
      <c r="J33">
        <v>2</v>
      </c>
      <c r="K33">
        <v>0</v>
      </c>
      <c r="L33">
        <v>1</v>
      </c>
      <c r="M33">
        <v>1</v>
      </c>
      <c r="N33">
        <v>0</v>
      </c>
      <c r="O33">
        <v>0</v>
      </c>
      <c r="P33">
        <v>-1.5657099999999999</v>
      </c>
      <c r="Q33" s="5">
        <v>2</v>
      </c>
      <c r="R33" s="5">
        <v>1</v>
      </c>
      <c r="S33">
        <v>1</v>
      </c>
      <c r="T33">
        <v>20000</v>
      </c>
      <c r="U33" t="s">
        <v>32</v>
      </c>
      <c r="V33">
        <v>0</v>
      </c>
      <c r="W33">
        <v>0</v>
      </c>
      <c r="Y33">
        <v>0</v>
      </c>
      <c r="AE33">
        <v>1</v>
      </c>
      <c r="AF33" s="9">
        <v>3</v>
      </c>
      <c r="AG33" s="12">
        <v>2</v>
      </c>
      <c r="AH33">
        <v>0</v>
      </c>
      <c r="AI33">
        <v>1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50</v>
      </c>
      <c r="AP33">
        <v>100</v>
      </c>
      <c r="AQ33">
        <v>100</v>
      </c>
      <c r="AR33">
        <v>400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1200</v>
      </c>
      <c r="AY33">
        <v>800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 s="18">
        <v>2000</v>
      </c>
      <c r="BG33">
        <v>60</v>
      </c>
      <c r="BH33">
        <v>40</v>
      </c>
      <c r="BI33" s="15">
        <v>100</v>
      </c>
      <c r="BJ33">
        <v>120</v>
      </c>
      <c r="BK33">
        <v>0</v>
      </c>
      <c r="BL33" s="15">
        <v>0</v>
      </c>
      <c r="BM33" s="15">
        <v>0</v>
      </c>
      <c r="BN33">
        <v>0</v>
      </c>
      <c r="BO33" s="15">
        <v>0</v>
      </c>
      <c r="BP33">
        <v>2550</v>
      </c>
      <c r="BQ33">
        <v>220</v>
      </c>
      <c r="BR33" s="22">
        <v>2770</v>
      </c>
      <c r="BS33" s="22">
        <v>1</v>
      </c>
      <c r="BT33" s="24">
        <v>7606.65</v>
      </c>
      <c r="BU33" s="26">
        <v>10376.65</v>
      </c>
      <c r="BV33" s="29" t="s">
        <v>95</v>
      </c>
      <c r="BW33" s="31">
        <v>6885.34</v>
      </c>
      <c r="BX33" s="31">
        <v>721.31</v>
      </c>
      <c r="BY33">
        <v>18500</v>
      </c>
      <c r="BZ33">
        <v>77</v>
      </c>
      <c r="CA33" s="12">
        <v>89.42</v>
      </c>
      <c r="CB33" s="15">
        <v>1.25</v>
      </c>
      <c r="CC33" s="15">
        <v>8.17</v>
      </c>
      <c r="CD33">
        <v>0</v>
      </c>
      <c r="CE33">
        <v>80</v>
      </c>
      <c r="CF33" s="33">
        <v>6885.34</v>
      </c>
      <c r="CG33" s="15">
        <v>6166</v>
      </c>
      <c r="CH33">
        <v>6166</v>
      </c>
      <c r="CI33">
        <v>10</v>
      </c>
      <c r="CJ33" s="15">
        <v>10</v>
      </c>
      <c r="CK33" s="15"/>
      <c r="CL33">
        <v>0</v>
      </c>
      <c r="CM33" s="35">
        <v>17</v>
      </c>
      <c r="CN33" s="15">
        <v>1</v>
      </c>
      <c r="CO33" s="15">
        <v>8</v>
      </c>
      <c r="CP33">
        <v>8</v>
      </c>
      <c r="CQ33">
        <v>42.43</v>
      </c>
      <c r="CR33">
        <v>721.31</v>
      </c>
      <c r="CS33">
        <v>0</v>
      </c>
      <c r="CT33" s="29">
        <v>721.31</v>
      </c>
      <c r="CU33" s="15"/>
      <c r="CV33">
        <v>1</v>
      </c>
      <c r="CW33" s="15"/>
      <c r="CX33" s="15">
        <v>1</v>
      </c>
      <c r="CY33">
        <v>18500</v>
      </c>
      <c r="CZ33">
        <v>222000</v>
      </c>
      <c r="DA33">
        <v>3126.7605633802818</v>
      </c>
      <c r="DB33">
        <v>1</v>
      </c>
      <c r="DC33">
        <v>3</v>
      </c>
      <c r="DD33" s="33">
        <v>10376.65</v>
      </c>
      <c r="DE33" s="33">
        <v>4.6741666666666664</v>
      </c>
      <c r="DF33" s="33"/>
      <c r="DG33">
        <v>3</v>
      </c>
    </row>
    <row r="34" spans="1:111" x14ac:dyDescent="0.2">
      <c r="A34">
        <v>33</v>
      </c>
      <c r="B34">
        <v>20</v>
      </c>
      <c r="C34">
        <v>2</v>
      </c>
      <c r="D34">
        <v>2</v>
      </c>
      <c r="E34" t="s">
        <v>6</v>
      </c>
      <c r="F34">
        <v>1</v>
      </c>
      <c r="G34">
        <v>12</v>
      </c>
      <c r="H34">
        <v>4</v>
      </c>
      <c r="I34">
        <v>3</v>
      </c>
      <c r="J34">
        <v>3</v>
      </c>
      <c r="K34">
        <v>0</v>
      </c>
      <c r="L34">
        <v>1</v>
      </c>
      <c r="M34">
        <v>1</v>
      </c>
      <c r="N34">
        <v>0</v>
      </c>
      <c r="O34">
        <v>0</v>
      </c>
      <c r="P34">
        <v>-3.1396600000000001</v>
      </c>
      <c r="Q34" s="5">
        <v>1</v>
      </c>
      <c r="R34" s="5">
        <v>1</v>
      </c>
      <c r="S34">
        <v>0</v>
      </c>
      <c r="W34">
        <v>0</v>
      </c>
      <c r="Y34">
        <v>0</v>
      </c>
      <c r="AE34">
        <v>0</v>
      </c>
      <c r="AF34" s="9">
        <v>2</v>
      </c>
      <c r="AG34" s="12">
        <v>2</v>
      </c>
      <c r="AH34">
        <v>1</v>
      </c>
      <c r="AI34">
        <v>1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440</v>
      </c>
      <c r="AQ34">
        <v>440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1500</v>
      </c>
      <c r="AY34">
        <v>1000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 s="18">
        <v>2500</v>
      </c>
      <c r="BG34">
        <v>120</v>
      </c>
      <c r="BH34">
        <v>0</v>
      </c>
      <c r="BI34" s="15">
        <v>120</v>
      </c>
      <c r="BJ34">
        <v>40</v>
      </c>
      <c r="BK34">
        <v>0</v>
      </c>
      <c r="BL34" s="15">
        <v>0</v>
      </c>
      <c r="BM34" s="15">
        <v>0</v>
      </c>
      <c r="BN34">
        <v>0</v>
      </c>
      <c r="BO34" s="15">
        <v>0</v>
      </c>
      <c r="BP34">
        <v>2940</v>
      </c>
      <c r="BQ34">
        <v>160</v>
      </c>
      <c r="BR34" s="22">
        <v>3100</v>
      </c>
      <c r="BS34" s="22">
        <v>1</v>
      </c>
      <c r="BT34" s="24">
        <v>183.72190000000001</v>
      </c>
      <c r="BU34" s="26">
        <v>3283.7219</v>
      </c>
      <c r="BV34" s="29">
        <v>0</v>
      </c>
      <c r="BW34" s="31">
        <v>183.72190000000001</v>
      </c>
      <c r="BX34" s="31">
        <v>0</v>
      </c>
      <c r="BY34">
        <v>0</v>
      </c>
      <c r="BZ34">
        <v>42.43</v>
      </c>
      <c r="CA34" s="12">
        <v>4.33</v>
      </c>
      <c r="CB34" s="15">
        <v>1.33</v>
      </c>
      <c r="CC34" s="15">
        <v>3</v>
      </c>
      <c r="CD34">
        <v>0</v>
      </c>
      <c r="CE34">
        <v>0</v>
      </c>
      <c r="CF34" s="33">
        <v>183.72190000000001</v>
      </c>
      <c r="CG34" s="15"/>
      <c r="CH34">
        <v>0</v>
      </c>
      <c r="CI34">
        <v>14</v>
      </c>
      <c r="CJ34" s="15"/>
      <c r="CK34" s="15">
        <v>14</v>
      </c>
      <c r="CL34">
        <v>0</v>
      </c>
      <c r="CM34" s="35">
        <v>0</v>
      </c>
      <c r="CN34" s="15">
        <v>0</v>
      </c>
      <c r="CO34" s="15">
        <v>0</v>
      </c>
      <c r="CP34">
        <v>0</v>
      </c>
      <c r="CQ34" s="3">
        <v>0</v>
      </c>
      <c r="CR34">
        <v>0</v>
      </c>
      <c r="CS34">
        <v>0</v>
      </c>
      <c r="CT34" s="29">
        <v>0</v>
      </c>
      <c r="CU34" s="15"/>
      <c r="CV34">
        <v>0</v>
      </c>
      <c r="CW34" s="15"/>
      <c r="CX34" s="15"/>
      <c r="CY34">
        <v>17000</v>
      </c>
      <c r="CZ34">
        <v>204000</v>
      </c>
      <c r="DA34">
        <v>2873.2394366197182</v>
      </c>
      <c r="DB34">
        <v>1</v>
      </c>
      <c r="DC34">
        <v>3</v>
      </c>
      <c r="DD34" s="33">
        <v>3283.7219</v>
      </c>
      <c r="DE34" s="33">
        <v>1.6096675980392157</v>
      </c>
      <c r="DF34" s="33"/>
      <c r="DG34">
        <v>3</v>
      </c>
    </row>
    <row r="35" spans="1:111" x14ac:dyDescent="0.2">
      <c r="A35">
        <v>34</v>
      </c>
      <c r="B35">
        <v>27</v>
      </c>
      <c r="C35">
        <v>1</v>
      </c>
      <c r="D35">
        <v>2</v>
      </c>
      <c r="E35" t="s">
        <v>8</v>
      </c>
      <c r="F35">
        <v>1</v>
      </c>
      <c r="G35">
        <v>15</v>
      </c>
      <c r="H35">
        <v>1</v>
      </c>
      <c r="I35">
        <v>1</v>
      </c>
      <c r="J35">
        <v>3</v>
      </c>
      <c r="K35">
        <v>0</v>
      </c>
      <c r="L35">
        <v>1</v>
      </c>
      <c r="M35">
        <v>1</v>
      </c>
      <c r="N35">
        <v>0</v>
      </c>
      <c r="O35">
        <v>0</v>
      </c>
      <c r="P35">
        <v>2.125702</v>
      </c>
      <c r="Q35" s="5">
        <v>5</v>
      </c>
      <c r="R35" s="5">
        <v>3</v>
      </c>
      <c r="S35">
        <v>0</v>
      </c>
      <c r="W35">
        <v>0</v>
      </c>
      <c r="Y35">
        <v>0</v>
      </c>
      <c r="AE35">
        <v>1</v>
      </c>
      <c r="AF35" s="9">
        <v>3</v>
      </c>
      <c r="AG35" s="12">
        <v>3</v>
      </c>
      <c r="AH35">
        <v>1</v>
      </c>
      <c r="AI35">
        <v>1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203</v>
      </c>
      <c r="AP35">
        <v>100</v>
      </c>
      <c r="AQ35">
        <v>100</v>
      </c>
      <c r="AR35">
        <v>250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1200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 s="18">
        <v>1200</v>
      </c>
      <c r="BG35">
        <v>30</v>
      </c>
      <c r="BH35">
        <v>0</v>
      </c>
      <c r="BI35" s="15">
        <v>30</v>
      </c>
      <c r="BJ35">
        <v>0</v>
      </c>
      <c r="BK35">
        <v>0</v>
      </c>
      <c r="BL35" s="15">
        <v>0</v>
      </c>
      <c r="BM35" s="15">
        <v>0</v>
      </c>
      <c r="BN35">
        <v>0</v>
      </c>
      <c r="BO35" s="15">
        <v>0</v>
      </c>
      <c r="BP35">
        <v>1753</v>
      </c>
      <c r="BQ35">
        <v>30</v>
      </c>
      <c r="BR35" s="22">
        <v>1783</v>
      </c>
      <c r="BS35" s="22">
        <v>0</v>
      </c>
      <c r="BT35" s="24">
        <v>937.08079999999995</v>
      </c>
      <c r="BU35" s="26">
        <v>2720.0807999999997</v>
      </c>
      <c r="BV35" s="29">
        <v>0</v>
      </c>
      <c r="BW35" s="31">
        <v>226.15190000000001</v>
      </c>
      <c r="BX35" s="31">
        <v>710.92889999999989</v>
      </c>
      <c r="BY35">
        <v>0</v>
      </c>
      <c r="BZ35">
        <v>42.43</v>
      </c>
      <c r="CA35" s="12">
        <v>5.33</v>
      </c>
      <c r="CB35" s="15">
        <v>1.33</v>
      </c>
      <c r="CC35" s="15">
        <v>4</v>
      </c>
      <c r="CD35">
        <v>0</v>
      </c>
      <c r="CE35">
        <v>0</v>
      </c>
      <c r="CF35" s="33">
        <v>226.15190000000001</v>
      </c>
      <c r="CG35" s="15"/>
      <c r="CH35">
        <v>0</v>
      </c>
      <c r="CI35">
        <v>0</v>
      </c>
      <c r="CJ35" s="15"/>
      <c r="CK35" s="15"/>
      <c r="CL35">
        <v>0</v>
      </c>
      <c r="CM35" s="35">
        <v>21.33</v>
      </c>
      <c r="CN35" s="15">
        <v>1.33</v>
      </c>
      <c r="CO35" s="15">
        <v>4</v>
      </c>
      <c r="CP35">
        <v>16</v>
      </c>
      <c r="CQ35" s="15">
        <v>33.33</v>
      </c>
      <c r="CR35">
        <v>710.92889999999989</v>
      </c>
      <c r="CS35">
        <v>0</v>
      </c>
      <c r="CT35" s="29">
        <v>710.92889999999989</v>
      </c>
      <c r="CU35" s="15"/>
      <c r="CV35">
        <v>2</v>
      </c>
      <c r="CW35" s="15">
        <v>2</v>
      </c>
      <c r="CX35" s="15"/>
      <c r="CY35">
        <v>18000</v>
      </c>
      <c r="CZ35">
        <v>216000</v>
      </c>
      <c r="DA35">
        <v>3042.2535211267605</v>
      </c>
      <c r="DB35">
        <v>1</v>
      </c>
      <c r="DC35">
        <v>3</v>
      </c>
      <c r="DD35" s="33">
        <v>2720.0807999999997</v>
      </c>
      <c r="DE35" s="33">
        <v>1.2592966666666665</v>
      </c>
      <c r="DF35" s="33"/>
      <c r="DG35">
        <v>3</v>
      </c>
    </row>
    <row r="36" spans="1:111" x14ac:dyDescent="0.2">
      <c r="A36">
        <v>35</v>
      </c>
      <c r="B36">
        <v>18</v>
      </c>
      <c r="C36">
        <v>1</v>
      </c>
      <c r="D36">
        <v>1</v>
      </c>
      <c r="E36" t="s">
        <v>5</v>
      </c>
      <c r="F36">
        <v>1</v>
      </c>
      <c r="G36">
        <v>11</v>
      </c>
      <c r="H36">
        <v>4</v>
      </c>
      <c r="I36">
        <v>3</v>
      </c>
      <c r="J36">
        <v>3</v>
      </c>
      <c r="K36">
        <v>0</v>
      </c>
      <c r="L36">
        <v>1</v>
      </c>
      <c r="M36">
        <v>1</v>
      </c>
      <c r="N36">
        <v>0</v>
      </c>
      <c r="O36">
        <v>0</v>
      </c>
      <c r="P36">
        <v>-0.16939080000000001</v>
      </c>
      <c r="Q36" s="5">
        <v>2</v>
      </c>
      <c r="R36" s="5">
        <v>2</v>
      </c>
      <c r="S36">
        <v>0</v>
      </c>
      <c r="W36">
        <v>0</v>
      </c>
      <c r="Y36">
        <v>0</v>
      </c>
      <c r="AE36">
        <v>1</v>
      </c>
      <c r="AF36" s="9">
        <v>3</v>
      </c>
      <c r="AG36" s="12">
        <v>2</v>
      </c>
      <c r="AH36">
        <v>0</v>
      </c>
      <c r="AI36">
        <v>1</v>
      </c>
      <c r="AJ36">
        <v>1</v>
      </c>
      <c r="AK36">
        <v>0</v>
      </c>
      <c r="AL36">
        <v>0</v>
      </c>
      <c r="AM36">
        <v>0</v>
      </c>
      <c r="AN36">
        <v>50</v>
      </c>
      <c r="AO36">
        <v>50</v>
      </c>
      <c r="AP36">
        <v>450</v>
      </c>
      <c r="AQ36">
        <v>500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 s="18">
        <v>0</v>
      </c>
      <c r="BG36">
        <v>80</v>
      </c>
      <c r="BH36">
        <v>80</v>
      </c>
      <c r="BI36" s="15">
        <v>160</v>
      </c>
      <c r="BJ36">
        <v>0</v>
      </c>
      <c r="BK36">
        <v>0</v>
      </c>
      <c r="BL36" s="15">
        <v>0</v>
      </c>
      <c r="BM36" s="15">
        <v>0</v>
      </c>
      <c r="BN36">
        <v>0</v>
      </c>
      <c r="BO36" s="15">
        <v>0</v>
      </c>
      <c r="BP36">
        <v>550</v>
      </c>
      <c r="BQ36">
        <v>160</v>
      </c>
      <c r="BR36" s="22">
        <v>710</v>
      </c>
      <c r="BS36" s="22">
        <v>0</v>
      </c>
      <c r="BT36" s="24">
        <v>763.74</v>
      </c>
      <c r="BU36" s="26">
        <v>1473.74</v>
      </c>
      <c r="BV36" s="29">
        <v>0</v>
      </c>
      <c r="BW36" s="31">
        <v>381.87</v>
      </c>
      <c r="BX36" s="31">
        <v>381.87</v>
      </c>
      <c r="BY36">
        <v>0</v>
      </c>
      <c r="BZ36">
        <v>42.43</v>
      </c>
      <c r="CA36" s="12">
        <v>9</v>
      </c>
      <c r="CB36" s="15">
        <v>2</v>
      </c>
      <c r="CC36" s="15">
        <v>7</v>
      </c>
      <c r="CD36">
        <v>0</v>
      </c>
      <c r="CE36">
        <v>0</v>
      </c>
      <c r="CF36" s="33">
        <v>381.87</v>
      </c>
      <c r="CG36" s="15"/>
      <c r="CH36">
        <v>0</v>
      </c>
      <c r="CI36">
        <v>0</v>
      </c>
      <c r="CJ36" s="15"/>
      <c r="CK36" s="15"/>
      <c r="CL36">
        <v>0</v>
      </c>
      <c r="CM36" s="35">
        <v>9</v>
      </c>
      <c r="CN36" s="15">
        <v>2</v>
      </c>
      <c r="CO36" s="15">
        <v>7</v>
      </c>
      <c r="CP36">
        <v>0</v>
      </c>
      <c r="CQ36">
        <v>42.43</v>
      </c>
      <c r="CR36">
        <v>381.87</v>
      </c>
      <c r="CS36">
        <v>0</v>
      </c>
      <c r="CT36" s="29">
        <v>381.87</v>
      </c>
      <c r="CU36" s="15"/>
      <c r="CV36">
        <v>0</v>
      </c>
      <c r="CW36" s="15"/>
      <c r="CX36" s="15"/>
      <c r="CY36">
        <v>13000</v>
      </c>
      <c r="CZ36">
        <v>156000</v>
      </c>
      <c r="DA36">
        <v>2197.1830985915494</v>
      </c>
      <c r="DB36">
        <v>0</v>
      </c>
      <c r="DC36">
        <v>2</v>
      </c>
      <c r="DD36" s="33">
        <v>1473.74</v>
      </c>
      <c r="DE36" s="33">
        <v>0.94470512820512809</v>
      </c>
      <c r="DF36" s="33"/>
      <c r="DG36">
        <v>2</v>
      </c>
    </row>
    <row r="37" spans="1:111" x14ac:dyDescent="0.2">
      <c r="A37">
        <v>36</v>
      </c>
      <c r="B37">
        <v>30</v>
      </c>
      <c r="C37">
        <v>2</v>
      </c>
      <c r="D37">
        <v>2</v>
      </c>
      <c r="E37" t="s">
        <v>8</v>
      </c>
      <c r="F37">
        <v>1</v>
      </c>
      <c r="G37">
        <v>10</v>
      </c>
      <c r="H37">
        <v>2</v>
      </c>
      <c r="I37">
        <v>2</v>
      </c>
      <c r="J37">
        <v>2</v>
      </c>
      <c r="K37">
        <v>0</v>
      </c>
      <c r="L37">
        <v>1</v>
      </c>
      <c r="M37">
        <v>2</v>
      </c>
      <c r="N37">
        <v>0</v>
      </c>
      <c r="O37">
        <v>0</v>
      </c>
      <c r="P37">
        <v>-0.44061109999999998</v>
      </c>
      <c r="Q37" s="5">
        <v>2</v>
      </c>
      <c r="R37" s="5">
        <v>1</v>
      </c>
      <c r="S37">
        <v>0</v>
      </c>
      <c r="W37">
        <v>0</v>
      </c>
      <c r="Y37">
        <v>0</v>
      </c>
      <c r="AE37">
        <v>1</v>
      </c>
      <c r="AF37" s="9">
        <v>3</v>
      </c>
      <c r="AG37" s="12">
        <v>2</v>
      </c>
      <c r="AH37">
        <v>0</v>
      </c>
      <c r="AI37">
        <v>1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550</v>
      </c>
      <c r="AP37">
        <v>3200</v>
      </c>
      <c r="AQ37">
        <v>3200</v>
      </c>
      <c r="AR37">
        <v>0</v>
      </c>
      <c r="AS37">
        <v>0</v>
      </c>
      <c r="AT37">
        <v>700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 s="18">
        <v>700</v>
      </c>
      <c r="BG37">
        <v>80</v>
      </c>
      <c r="BH37">
        <v>0</v>
      </c>
      <c r="BI37" s="15">
        <v>80</v>
      </c>
      <c r="BJ37">
        <v>0</v>
      </c>
      <c r="BK37">
        <v>0</v>
      </c>
      <c r="BL37" s="15">
        <v>0</v>
      </c>
      <c r="BM37" s="15">
        <v>0</v>
      </c>
      <c r="BN37">
        <v>0</v>
      </c>
      <c r="BO37" s="15">
        <v>0</v>
      </c>
      <c r="BP37">
        <v>4450</v>
      </c>
      <c r="BQ37">
        <v>80</v>
      </c>
      <c r="BR37" s="22">
        <v>4530</v>
      </c>
      <c r="BS37" s="22">
        <v>1</v>
      </c>
      <c r="BT37" s="24">
        <v>1196</v>
      </c>
      <c r="BU37" s="26">
        <v>5726</v>
      </c>
      <c r="BV37" s="29">
        <v>0</v>
      </c>
      <c r="BW37" s="31">
        <v>1196</v>
      </c>
      <c r="BX37" s="31">
        <v>0</v>
      </c>
      <c r="BY37">
        <v>10000</v>
      </c>
      <c r="BZ37">
        <v>41.6</v>
      </c>
      <c r="CA37" s="12">
        <v>28.75</v>
      </c>
      <c r="CB37" s="15">
        <v>2.75</v>
      </c>
      <c r="CC37" s="15">
        <v>26</v>
      </c>
      <c r="CD37">
        <v>0</v>
      </c>
      <c r="CE37">
        <v>0</v>
      </c>
      <c r="CF37" s="33">
        <v>1196</v>
      </c>
      <c r="CG37" s="15"/>
      <c r="CH37">
        <v>0</v>
      </c>
      <c r="CI37">
        <v>0</v>
      </c>
      <c r="CJ37" s="15"/>
      <c r="CK37" s="15"/>
      <c r="CL37">
        <v>0</v>
      </c>
      <c r="CM37" s="35">
        <v>0</v>
      </c>
      <c r="CN37" s="15">
        <v>0</v>
      </c>
      <c r="CO37" s="15">
        <v>0</v>
      </c>
      <c r="CP37">
        <v>0</v>
      </c>
      <c r="CQ37">
        <v>0</v>
      </c>
      <c r="CR37">
        <v>0</v>
      </c>
      <c r="CS37">
        <v>0</v>
      </c>
      <c r="CT37" s="29">
        <v>0</v>
      </c>
      <c r="CU37" s="15"/>
      <c r="CV37">
        <v>0</v>
      </c>
      <c r="CW37" s="15"/>
      <c r="CX37" s="15"/>
      <c r="CY37">
        <v>10000</v>
      </c>
      <c r="CZ37">
        <v>120000</v>
      </c>
      <c r="DA37">
        <v>1690.1408450704225</v>
      </c>
      <c r="DB37">
        <v>0</v>
      </c>
      <c r="DC37">
        <v>2</v>
      </c>
      <c r="DD37" s="33">
        <v>5726</v>
      </c>
      <c r="DE37" s="33">
        <v>4.7716666666666665</v>
      </c>
      <c r="DF37" s="33"/>
      <c r="DG37">
        <v>2</v>
      </c>
    </row>
    <row r="38" spans="1:111" x14ac:dyDescent="0.2">
      <c r="A38">
        <v>37</v>
      </c>
      <c r="B38">
        <v>22</v>
      </c>
      <c r="C38">
        <v>1</v>
      </c>
      <c r="D38">
        <v>1</v>
      </c>
      <c r="E38" t="s">
        <v>5</v>
      </c>
      <c r="F38">
        <v>1</v>
      </c>
      <c r="G38">
        <v>15</v>
      </c>
      <c r="H38">
        <v>4</v>
      </c>
      <c r="I38">
        <v>3</v>
      </c>
      <c r="J38">
        <v>3</v>
      </c>
      <c r="K38">
        <v>0</v>
      </c>
      <c r="L38">
        <v>1</v>
      </c>
      <c r="M38">
        <v>1</v>
      </c>
      <c r="N38">
        <v>0</v>
      </c>
      <c r="O38">
        <v>0</v>
      </c>
      <c r="P38">
        <v>1.171673</v>
      </c>
      <c r="Q38" s="5">
        <v>4</v>
      </c>
      <c r="R38" s="5">
        <v>2</v>
      </c>
      <c r="S38">
        <v>0</v>
      </c>
      <c r="W38">
        <v>0</v>
      </c>
      <c r="Y38">
        <v>0</v>
      </c>
      <c r="AE38">
        <v>1</v>
      </c>
      <c r="AF38" s="9">
        <v>2</v>
      </c>
      <c r="AG38" s="12">
        <v>2</v>
      </c>
      <c r="AH38">
        <v>0</v>
      </c>
      <c r="AI38">
        <v>1</v>
      </c>
      <c r="AJ38">
        <v>0</v>
      </c>
      <c r="AK38">
        <v>1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30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 s="18">
        <v>30</v>
      </c>
      <c r="BG38">
        <v>10</v>
      </c>
      <c r="BH38">
        <v>0</v>
      </c>
      <c r="BI38" s="15">
        <v>10</v>
      </c>
      <c r="BJ38">
        <v>0</v>
      </c>
      <c r="BK38">
        <v>0</v>
      </c>
      <c r="BL38" s="15">
        <v>0</v>
      </c>
      <c r="BM38" s="15">
        <v>0</v>
      </c>
      <c r="BN38">
        <v>0</v>
      </c>
      <c r="BO38" s="15">
        <v>0</v>
      </c>
      <c r="BP38">
        <v>30</v>
      </c>
      <c r="BQ38">
        <v>10</v>
      </c>
      <c r="BR38" s="22">
        <v>40</v>
      </c>
      <c r="BS38" s="22">
        <v>0</v>
      </c>
      <c r="BT38" s="24">
        <v>105.2264</v>
      </c>
      <c r="BU38" s="26">
        <v>145.22640000000001</v>
      </c>
      <c r="BV38" s="29">
        <v>0</v>
      </c>
      <c r="BW38" s="31">
        <v>52.613199999999999</v>
      </c>
      <c r="BX38" s="31">
        <v>52.613199999999999</v>
      </c>
      <c r="BY38">
        <v>0</v>
      </c>
      <c r="BZ38">
        <v>42.43</v>
      </c>
      <c r="CA38" s="12">
        <v>1.24</v>
      </c>
      <c r="CB38" s="15">
        <v>0.66</v>
      </c>
      <c r="CC38" s="15">
        <v>0.57999999999999996</v>
      </c>
      <c r="CD38">
        <v>0</v>
      </c>
      <c r="CE38">
        <v>0</v>
      </c>
      <c r="CF38" s="33">
        <v>52.613199999999999</v>
      </c>
      <c r="CG38" s="15"/>
      <c r="CH38">
        <v>0</v>
      </c>
      <c r="CI38">
        <v>0</v>
      </c>
      <c r="CJ38" s="15"/>
      <c r="CK38" s="15"/>
      <c r="CL38">
        <v>0</v>
      </c>
      <c r="CM38" s="35">
        <v>1.24</v>
      </c>
      <c r="CN38" s="15">
        <v>0.66</v>
      </c>
      <c r="CO38" s="15">
        <v>0.57999999999999996</v>
      </c>
      <c r="CP38">
        <v>0</v>
      </c>
      <c r="CQ38">
        <v>42.43</v>
      </c>
      <c r="CR38">
        <v>52.613199999999999</v>
      </c>
      <c r="CS38">
        <v>0</v>
      </c>
      <c r="CT38" s="29">
        <v>52.613199999999999</v>
      </c>
      <c r="CU38" s="15"/>
      <c r="CV38">
        <v>0</v>
      </c>
      <c r="CW38" s="15"/>
      <c r="CX38" s="15"/>
      <c r="CY38">
        <v>55000</v>
      </c>
      <c r="CZ38">
        <v>660000</v>
      </c>
      <c r="DA38">
        <v>9295.7746478873232</v>
      </c>
      <c r="DB38">
        <v>1</v>
      </c>
      <c r="DC38">
        <v>3</v>
      </c>
      <c r="DD38" s="33">
        <v>145.22640000000001</v>
      </c>
      <c r="DE38" s="33">
        <v>2.2004000000000003E-2</v>
      </c>
      <c r="DF38" s="33"/>
      <c r="DG38">
        <v>3</v>
      </c>
    </row>
    <row r="39" spans="1:111" x14ac:dyDescent="0.2">
      <c r="A39">
        <v>38</v>
      </c>
      <c r="B39">
        <v>24</v>
      </c>
      <c r="C39">
        <v>2</v>
      </c>
      <c r="D39">
        <v>2</v>
      </c>
      <c r="E39" t="s">
        <v>7</v>
      </c>
      <c r="F39">
        <v>1</v>
      </c>
      <c r="G39">
        <v>10</v>
      </c>
      <c r="H39">
        <v>2</v>
      </c>
      <c r="I39">
        <v>2</v>
      </c>
      <c r="J39">
        <v>2</v>
      </c>
      <c r="K39">
        <v>0</v>
      </c>
      <c r="L39">
        <v>1</v>
      </c>
      <c r="M39">
        <v>1</v>
      </c>
      <c r="N39">
        <v>0</v>
      </c>
      <c r="O39">
        <v>0</v>
      </c>
      <c r="P39">
        <v>-2.7899280000000002</v>
      </c>
      <c r="Q39" s="5">
        <v>1</v>
      </c>
      <c r="R39" s="5">
        <v>1</v>
      </c>
      <c r="S39">
        <v>0</v>
      </c>
      <c r="W39">
        <v>0</v>
      </c>
      <c r="Y39">
        <v>0</v>
      </c>
      <c r="AE39">
        <v>0</v>
      </c>
      <c r="AF39" s="9">
        <v>2</v>
      </c>
      <c r="AG39" s="12">
        <v>5</v>
      </c>
      <c r="AH39">
        <v>2</v>
      </c>
      <c r="AI39">
        <v>2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 s="18">
        <v>0</v>
      </c>
      <c r="BG39">
        <v>100</v>
      </c>
      <c r="BH39">
        <v>100</v>
      </c>
      <c r="BI39" s="15">
        <v>200</v>
      </c>
      <c r="BJ39">
        <v>0</v>
      </c>
      <c r="BK39">
        <v>0</v>
      </c>
      <c r="BL39" s="15">
        <v>0</v>
      </c>
      <c r="BM39">
        <v>10</v>
      </c>
      <c r="BN39">
        <v>0</v>
      </c>
      <c r="BO39" s="15">
        <v>0</v>
      </c>
      <c r="BP39">
        <v>0</v>
      </c>
      <c r="BQ39">
        <v>200</v>
      </c>
      <c r="BR39" s="22">
        <v>200</v>
      </c>
      <c r="BS39" s="22">
        <v>0</v>
      </c>
      <c r="BT39" s="24">
        <v>28965.555</v>
      </c>
      <c r="BU39" s="26">
        <v>29165.555</v>
      </c>
      <c r="BV39" s="29" t="s">
        <v>95</v>
      </c>
      <c r="BW39" s="31">
        <v>15027.3</v>
      </c>
      <c r="BX39" s="31">
        <v>13938.254999999999</v>
      </c>
      <c r="BY39">
        <v>8500</v>
      </c>
      <c r="BZ39">
        <v>35.4</v>
      </c>
      <c r="CA39" s="12">
        <v>424.5</v>
      </c>
      <c r="CB39" s="15">
        <v>20.5</v>
      </c>
      <c r="CC39" s="15">
        <v>44</v>
      </c>
      <c r="CD39">
        <v>240</v>
      </c>
      <c r="CE39">
        <v>120</v>
      </c>
      <c r="CF39" s="33">
        <v>15027.3</v>
      </c>
      <c r="CG39" s="15">
        <v>4250</v>
      </c>
      <c r="CH39">
        <v>4250</v>
      </c>
      <c r="CI39">
        <v>15</v>
      </c>
      <c r="CJ39" s="15">
        <v>15</v>
      </c>
      <c r="CK39" s="15"/>
      <c r="CL39">
        <v>0</v>
      </c>
      <c r="CM39" s="35">
        <v>328.5</v>
      </c>
      <c r="CN39" s="15">
        <v>20.5</v>
      </c>
      <c r="CO39" s="15">
        <v>44</v>
      </c>
      <c r="CP39">
        <v>24</v>
      </c>
      <c r="CQ39">
        <v>42.43</v>
      </c>
      <c r="CR39">
        <v>13938.254999999999</v>
      </c>
      <c r="CS39">
        <v>240</v>
      </c>
      <c r="CT39" s="29">
        <v>13938.254999999999</v>
      </c>
      <c r="CU39" s="15"/>
      <c r="CV39">
        <v>3</v>
      </c>
      <c r="CW39" s="15">
        <v>3</v>
      </c>
      <c r="CX39" s="15"/>
      <c r="CY39">
        <v>8500</v>
      </c>
      <c r="CZ39">
        <v>102000</v>
      </c>
      <c r="DA39">
        <v>1436.6197183098591</v>
      </c>
      <c r="DB39">
        <v>0</v>
      </c>
      <c r="DC39">
        <v>2</v>
      </c>
      <c r="DD39" s="33">
        <v>29165.555</v>
      </c>
      <c r="DE39" s="33">
        <v>28.593681372549018</v>
      </c>
      <c r="DF39" s="33"/>
      <c r="DG39">
        <v>2</v>
      </c>
    </row>
    <row r="40" spans="1:111" x14ac:dyDescent="0.2">
      <c r="A40">
        <v>39</v>
      </c>
      <c r="B40">
        <v>65</v>
      </c>
      <c r="C40">
        <v>1</v>
      </c>
      <c r="D40">
        <v>1</v>
      </c>
      <c r="E40" t="s">
        <v>5</v>
      </c>
      <c r="F40">
        <v>1</v>
      </c>
      <c r="G40">
        <v>0</v>
      </c>
      <c r="H40">
        <v>1</v>
      </c>
      <c r="I40">
        <v>1</v>
      </c>
      <c r="J40">
        <v>3</v>
      </c>
      <c r="K40">
        <v>0</v>
      </c>
      <c r="L40">
        <v>1</v>
      </c>
      <c r="M40">
        <v>1</v>
      </c>
      <c r="N40">
        <v>0</v>
      </c>
      <c r="O40">
        <v>0</v>
      </c>
      <c r="P40">
        <v>0.74703430000000004</v>
      </c>
      <c r="Q40" s="5">
        <v>3</v>
      </c>
      <c r="R40" s="5">
        <v>2</v>
      </c>
      <c r="S40">
        <v>0</v>
      </c>
      <c r="W40">
        <v>0</v>
      </c>
      <c r="Y40">
        <v>0</v>
      </c>
      <c r="AE40">
        <v>1</v>
      </c>
      <c r="AF40" s="9">
        <v>4</v>
      </c>
      <c r="AG40" s="12">
        <v>3</v>
      </c>
      <c r="AH40">
        <v>0</v>
      </c>
      <c r="AI40">
        <v>2</v>
      </c>
      <c r="AJ40">
        <v>1</v>
      </c>
      <c r="AK40">
        <v>0</v>
      </c>
      <c r="AL40">
        <v>0</v>
      </c>
      <c r="AM40">
        <v>1</v>
      </c>
      <c r="AN40">
        <v>0</v>
      </c>
      <c r="AO40">
        <v>920</v>
      </c>
      <c r="AP40">
        <v>800</v>
      </c>
      <c r="AQ40">
        <v>800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1800</v>
      </c>
      <c r="BE40">
        <v>0</v>
      </c>
      <c r="BF40" s="18">
        <v>1800</v>
      </c>
      <c r="BG40">
        <v>270</v>
      </c>
      <c r="BH40">
        <v>270</v>
      </c>
      <c r="BI40" s="15">
        <v>540</v>
      </c>
      <c r="BJ40" s="15">
        <v>100</v>
      </c>
      <c r="BK40">
        <v>0</v>
      </c>
      <c r="BL40" s="15">
        <v>0</v>
      </c>
      <c r="BM40" s="15">
        <v>0</v>
      </c>
      <c r="BN40">
        <v>0</v>
      </c>
      <c r="BO40" s="15">
        <v>0</v>
      </c>
      <c r="BP40">
        <v>3520</v>
      </c>
      <c r="BQ40">
        <v>640</v>
      </c>
      <c r="BR40" s="22">
        <v>4160</v>
      </c>
      <c r="BS40" s="22">
        <v>1</v>
      </c>
      <c r="BT40" s="24">
        <v>920.73099999999999</v>
      </c>
      <c r="BU40" s="26">
        <v>5080.7309999999998</v>
      </c>
      <c r="BV40" s="29">
        <v>0</v>
      </c>
      <c r="BW40" s="31">
        <v>460.3655</v>
      </c>
      <c r="BX40" s="31">
        <v>460.3655</v>
      </c>
      <c r="BY40">
        <v>0</v>
      </c>
      <c r="BZ40">
        <v>42.43</v>
      </c>
      <c r="CA40" s="12">
        <v>10.85</v>
      </c>
      <c r="CB40" s="15">
        <v>1.5</v>
      </c>
      <c r="CC40" s="15">
        <v>9.35</v>
      </c>
      <c r="CD40">
        <v>0</v>
      </c>
      <c r="CE40">
        <v>0</v>
      </c>
      <c r="CF40" s="33">
        <v>460.3655</v>
      </c>
      <c r="CG40" s="15"/>
      <c r="CH40">
        <v>0</v>
      </c>
      <c r="CI40">
        <v>0</v>
      </c>
      <c r="CJ40" s="15"/>
      <c r="CK40" s="15"/>
      <c r="CL40">
        <v>0</v>
      </c>
      <c r="CM40" s="35">
        <v>10.85</v>
      </c>
      <c r="CN40" s="15">
        <v>1.5</v>
      </c>
      <c r="CO40" s="15">
        <v>9.35</v>
      </c>
      <c r="CP40">
        <v>0</v>
      </c>
      <c r="CQ40">
        <v>42.43</v>
      </c>
      <c r="CR40">
        <v>460.3655</v>
      </c>
      <c r="CS40">
        <v>0</v>
      </c>
      <c r="CT40" s="29">
        <v>460.3655</v>
      </c>
      <c r="CU40" s="15"/>
      <c r="CV40">
        <v>0</v>
      </c>
      <c r="CW40" s="15"/>
      <c r="CX40" s="15"/>
      <c r="CY40">
        <v>17500</v>
      </c>
      <c r="CZ40">
        <v>210000</v>
      </c>
      <c r="DA40">
        <v>2957.7464788732395</v>
      </c>
      <c r="DB40">
        <v>1</v>
      </c>
      <c r="DC40">
        <v>3</v>
      </c>
      <c r="DD40" s="33">
        <v>5080.7309999999998</v>
      </c>
      <c r="DE40" s="33">
        <v>2.4193957142857143</v>
      </c>
      <c r="DF40" s="33"/>
      <c r="DG40">
        <v>3</v>
      </c>
    </row>
    <row r="41" spans="1:111" x14ac:dyDescent="0.2">
      <c r="A41" s="2">
        <v>40</v>
      </c>
      <c r="B41" s="2">
        <v>43</v>
      </c>
      <c r="C41" s="2">
        <v>1</v>
      </c>
      <c r="D41" s="2">
        <v>2</v>
      </c>
      <c r="E41" s="2" t="s">
        <v>8</v>
      </c>
      <c r="F41" s="2">
        <v>1</v>
      </c>
      <c r="G41" s="2">
        <v>9</v>
      </c>
      <c r="H41" s="2">
        <v>1</v>
      </c>
      <c r="I41" s="2">
        <v>1</v>
      </c>
      <c r="J41" s="2">
        <v>3</v>
      </c>
      <c r="K41">
        <v>1</v>
      </c>
      <c r="L41" s="2">
        <v>1</v>
      </c>
      <c r="M41" s="2">
        <v>1</v>
      </c>
      <c r="N41" s="2">
        <v>0</v>
      </c>
      <c r="O41" s="2">
        <v>0</v>
      </c>
      <c r="P41" s="2">
        <v>-5.8899800000000002E-2</v>
      </c>
      <c r="Q41" s="6">
        <v>2</v>
      </c>
      <c r="R41" s="6">
        <v>2</v>
      </c>
      <c r="S41" s="2">
        <v>0</v>
      </c>
      <c r="T41" s="2"/>
      <c r="U41" s="2"/>
      <c r="V41" s="2"/>
      <c r="W41" s="2">
        <v>0</v>
      </c>
      <c r="X41" s="2"/>
      <c r="Y41" s="2">
        <v>0</v>
      </c>
      <c r="Z41" s="2"/>
      <c r="AA41" s="2"/>
      <c r="AB41" s="2"/>
      <c r="AC41" s="2"/>
      <c r="AD41" s="2"/>
      <c r="AE41" s="2">
        <v>0</v>
      </c>
      <c r="AF41" s="10">
        <v>2</v>
      </c>
      <c r="AG41" s="13">
        <v>3</v>
      </c>
      <c r="AH41" s="2">
        <v>0</v>
      </c>
      <c r="AI41" s="2">
        <v>2</v>
      </c>
      <c r="AJ41" s="2">
        <v>1</v>
      </c>
      <c r="AK41" s="2">
        <v>0</v>
      </c>
      <c r="AL41">
        <v>0</v>
      </c>
      <c r="AM41" s="2">
        <v>0</v>
      </c>
      <c r="AN41" s="2">
        <v>0</v>
      </c>
      <c r="AO41" s="2">
        <v>0</v>
      </c>
      <c r="AP41" s="2">
        <v>0</v>
      </c>
      <c r="AQ41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19">
        <v>0</v>
      </c>
      <c r="BG41" s="2">
        <v>200</v>
      </c>
      <c r="BH41" s="2">
        <v>200</v>
      </c>
      <c r="BI41" s="16">
        <v>400</v>
      </c>
      <c r="BJ41" s="16">
        <v>80</v>
      </c>
      <c r="BK41" s="2">
        <v>0</v>
      </c>
      <c r="BL41" s="16">
        <v>0</v>
      </c>
      <c r="BM41" s="16">
        <v>0</v>
      </c>
      <c r="BN41" s="2">
        <v>0</v>
      </c>
      <c r="BO41" s="16">
        <v>0</v>
      </c>
      <c r="BP41">
        <v>0</v>
      </c>
      <c r="BQ41">
        <v>480</v>
      </c>
      <c r="BR41" s="22">
        <v>480</v>
      </c>
      <c r="BS41" s="22">
        <v>0</v>
      </c>
      <c r="BT41" s="24">
        <v>7746.89</v>
      </c>
      <c r="BU41" s="27">
        <v>8226.89</v>
      </c>
      <c r="BV41" s="29" t="s">
        <v>95</v>
      </c>
      <c r="BW41" s="31">
        <v>551.59</v>
      </c>
      <c r="BX41" s="31">
        <v>7195.3</v>
      </c>
      <c r="BY41" s="2">
        <v>0</v>
      </c>
      <c r="BZ41" s="2">
        <v>42.43</v>
      </c>
      <c r="CA41" s="12">
        <v>13</v>
      </c>
      <c r="CB41" s="16">
        <v>1</v>
      </c>
      <c r="CC41" s="16">
        <v>12</v>
      </c>
      <c r="CD41">
        <v>0</v>
      </c>
      <c r="CE41">
        <v>0</v>
      </c>
      <c r="CF41" s="33">
        <v>551.59</v>
      </c>
      <c r="CG41" s="16"/>
      <c r="CH41">
        <v>0</v>
      </c>
      <c r="CI41">
        <v>0</v>
      </c>
      <c r="CJ41" s="16"/>
      <c r="CK41" s="16"/>
      <c r="CL41" s="2">
        <v>0</v>
      </c>
      <c r="CM41" s="35">
        <v>133</v>
      </c>
      <c r="CN41" s="16">
        <v>1</v>
      </c>
      <c r="CO41" s="16">
        <v>12</v>
      </c>
      <c r="CP41">
        <v>120</v>
      </c>
      <c r="CQ41" s="2">
        <v>54.1</v>
      </c>
      <c r="CR41" s="2">
        <v>7195.3</v>
      </c>
      <c r="CS41">
        <v>0</v>
      </c>
      <c r="CT41" s="29">
        <v>7195.3</v>
      </c>
      <c r="CU41" s="16"/>
      <c r="CV41">
        <v>15</v>
      </c>
      <c r="CW41" s="16">
        <v>15</v>
      </c>
      <c r="CX41" s="15"/>
      <c r="CY41" s="2">
        <v>13000</v>
      </c>
      <c r="CZ41" s="2">
        <v>156000</v>
      </c>
      <c r="DA41">
        <v>2197.1830985915494</v>
      </c>
      <c r="DB41">
        <v>0</v>
      </c>
      <c r="DC41" s="2">
        <v>2</v>
      </c>
      <c r="DD41" s="33">
        <v>8226.89</v>
      </c>
      <c r="DE41" s="33">
        <v>5.2736474358974359</v>
      </c>
      <c r="DF41" s="36"/>
      <c r="DG41">
        <v>2</v>
      </c>
    </row>
    <row r="42" spans="1:111" x14ac:dyDescent="0.2">
      <c r="A42">
        <v>41</v>
      </c>
      <c r="B42">
        <v>18</v>
      </c>
      <c r="C42">
        <v>1</v>
      </c>
      <c r="D42">
        <v>1</v>
      </c>
      <c r="E42" t="s">
        <v>7</v>
      </c>
      <c r="F42">
        <v>1</v>
      </c>
      <c r="G42">
        <v>12</v>
      </c>
      <c r="H42">
        <v>4</v>
      </c>
      <c r="I42">
        <v>3</v>
      </c>
      <c r="J42">
        <v>3</v>
      </c>
      <c r="K42">
        <v>0</v>
      </c>
      <c r="L42">
        <v>1</v>
      </c>
      <c r="M42">
        <v>1</v>
      </c>
      <c r="N42">
        <v>0</v>
      </c>
      <c r="O42">
        <v>0</v>
      </c>
      <c r="P42">
        <v>0.28012480000000001</v>
      </c>
      <c r="Q42" s="5">
        <v>3</v>
      </c>
      <c r="R42" s="5">
        <v>2</v>
      </c>
      <c r="S42">
        <v>0</v>
      </c>
      <c r="W42">
        <v>0</v>
      </c>
      <c r="Y42">
        <v>0</v>
      </c>
      <c r="AE42">
        <v>1</v>
      </c>
      <c r="AF42" s="9">
        <v>3</v>
      </c>
      <c r="AG42" s="12">
        <v>3</v>
      </c>
      <c r="AH42">
        <v>1</v>
      </c>
      <c r="AI42">
        <v>1</v>
      </c>
      <c r="AJ42">
        <v>0</v>
      </c>
      <c r="AK42">
        <v>1</v>
      </c>
      <c r="AL42">
        <v>0</v>
      </c>
      <c r="AM42" s="2">
        <v>0</v>
      </c>
      <c r="AN42">
        <v>0</v>
      </c>
      <c r="AO42">
        <v>52</v>
      </c>
      <c r="AP42">
        <v>600</v>
      </c>
      <c r="AQ42">
        <v>600</v>
      </c>
      <c r="AR42">
        <v>0</v>
      </c>
      <c r="AS42">
        <v>15</v>
      </c>
      <c r="AT42">
        <v>30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 s="18">
        <v>45</v>
      </c>
      <c r="BG42">
        <v>110</v>
      </c>
      <c r="BH42">
        <v>110</v>
      </c>
      <c r="BI42" s="15">
        <v>220</v>
      </c>
      <c r="BJ42" s="15">
        <v>0</v>
      </c>
      <c r="BK42">
        <v>0</v>
      </c>
      <c r="BL42" s="15">
        <v>0</v>
      </c>
      <c r="BM42" s="15">
        <v>0</v>
      </c>
      <c r="BN42">
        <v>0</v>
      </c>
      <c r="BO42" s="15">
        <v>0</v>
      </c>
      <c r="BP42">
        <v>697</v>
      </c>
      <c r="BQ42">
        <v>220</v>
      </c>
      <c r="BR42" s="22">
        <v>917</v>
      </c>
      <c r="BS42" s="22">
        <v>0</v>
      </c>
      <c r="BT42" s="24">
        <v>3082.9637999999995</v>
      </c>
      <c r="BU42" s="26">
        <v>3999.9637999999995</v>
      </c>
      <c r="BV42" s="29">
        <v>0</v>
      </c>
      <c r="BW42" s="31">
        <v>353.44189999999998</v>
      </c>
      <c r="BX42" s="31">
        <v>2729.5218999999997</v>
      </c>
      <c r="BY42">
        <v>0</v>
      </c>
      <c r="BZ42">
        <v>42.43</v>
      </c>
      <c r="CA42" s="12">
        <v>8.33</v>
      </c>
      <c r="CB42" s="15">
        <v>1.83</v>
      </c>
      <c r="CC42" s="15">
        <v>6.5</v>
      </c>
      <c r="CD42">
        <v>0</v>
      </c>
      <c r="CE42">
        <v>0</v>
      </c>
      <c r="CF42" s="33">
        <v>353.44189999999998</v>
      </c>
      <c r="CG42" s="15"/>
      <c r="CH42">
        <v>0</v>
      </c>
      <c r="CI42">
        <v>30</v>
      </c>
      <c r="CJ42" s="15"/>
      <c r="CK42" s="15">
        <v>30</v>
      </c>
      <c r="CL42">
        <v>0</v>
      </c>
      <c r="CM42" s="35">
        <v>64.33</v>
      </c>
      <c r="CN42" s="15">
        <v>1.83</v>
      </c>
      <c r="CO42" s="15">
        <v>6.5</v>
      </c>
      <c r="CP42">
        <v>56</v>
      </c>
      <c r="CQ42">
        <v>42.43</v>
      </c>
      <c r="CR42">
        <v>2729.5218999999997</v>
      </c>
      <c r="CS42">
        <v>0</v>
      </c>
      <c r="CT42" s="29">
        <v>2729.5218999999997</v>
      </c>
      <c r="CU42" s="15"/>
      <c r="CV42">
        <v>7</v>
      </c>
      <c r="CW42" s="15"/>
      <c r="CX42" s="15">
        <v>7</v>
      </c>
      <c r="CY42">
        <v>23000</v>
      </c>
      <c r="CZ42">
        <v>276000</v>
      </c>
      <c r="DA42">
        <v>3887.323943661972</v>
      </c>
      <c r="DB42">
        <v>1</v>
      </c>
      <c r="DC42">
        <v>3</v>
      </c>
      <c r="DD42" s="33">
        <v>3999.9637999999995</v>
      </c>
      <c r="DE42" s="33">
        <v>1.4492622463768114</v>
      </c>
      <c r="DF42" s="33"/>
      <c r="DG42">
        <v>3</v>
      </c>
    </row>
    <row r="43" spans="1:111" x14ac:dyDescent="0.2">
      <c r="A43">
        <v>42</v>
      </c>
      <c r="B43">
        <v>28</v>
      </c>
      <c r="C43">
        <v>1</v>
      </c>
      <c r="D43">
        <v>2</v>
      </c>
      <c r="E43" t="s">
        <v>10</v>
      </c>
      <c r="F43">
        <v>1</v>
      </c>
      <c r="G43">
        <v>7</v>
      </c>
      <c r="H43">
        <v>1</v>
      </c>
      <c r="I43">
        <v>1</v>
      </c>
      <c r="J43">
        <v>3</v>
      </c>
      <c r="K43">
        <v>0</v>
      </c>
      <c r="L43">
        <v>1</v>
      </c>
      <c r="M43">
        <v>1</v>
      </c>
      <c r="N43">
        <v>0</v>
      </c>
      <c r="O43">
        <v>0</v>
      </c>
      <c r="P43">
        <v>0.11091040000000001</v>
      </c>
      <c r="Q43" s="5">
        <v>2</v>
      </c>
      <c r="R43" s="5">
        <v>2</v>
      </c>
      <c r="S43">
        <v>1</v>
      </c>
      <c r="T43">
        <v>150000</v>
      </c>
      <c r="U43" t="s">
        <v>33</v>
      </c>
      <c r="V43">
        <v>5</v>
      </c>
      <c r="W43">
        <v>0</v>
      </c>
      <c r="Y43">
        <v>0</v>
      </c>
      <c r="AE43">
        <v>1</v>
      </c>
      <c r="AF43" s="9">
        <v>3</v>
      </c>
      <c r="AG43" s="12">
        <v>3</v>
      </c>
      <c r="AH43">
        <v>1</v>
      </c>
      <c r="AI43">
        <v>1</v>
      </c>
      <c r="AJ43">
        <v>0</v>
      </c>
      <c r="AK43">
        <v>1</v>
      </c>
      <c r="AL43">
        <v>0</v>
      </c>
      <c r="AM43" s="2">
        <v>0</v>
      </c>
      <c r="AN43">
        <v>0</v>
      </c>
      <c r="AO43">
        <v>0</v>
      </c>
      <c r="AP43">
        <v>600</v>
      </c>
      <c r="AQ43">
        <v>600</v>
      </c>
      <c r="AR43">
        <v>18000</v>
      </c>
      <c r="AS43">
        <v>20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 s="18">
        <v>20</v>
      </c>
      <c r="BG43">
        <v>600</v>
      </c>
      <c r="BH43">
        <v>0</v>
      </c>
      <c r="BI43" s="15">
        <v>600</v>
      </c>
      <c r="BJ43" s="15">
        <v>0</v>
      </c>
      <c r="BK43">
        <v>0</v>
      </c>
      <c r="BL43" s="15">
        <v>0</v>
      </c>
      <c r="BM43" s="15">
        <v>0</v>
      </c>
      <c r="BN43">
        <v>0</v>
      </c>
      <c r="BO43" s="15">
        <v>0</v>
      </c>
      <c r="BP43">
        <v>18620</v>
      </c>
      <c r="BQ43">
        <v>600</v>
      </c>
      <c r="BR43" s="22">
        <v>19220</v>
      </c>
      <c r="BS43" s="22">
        <v>1</v>
      </c>
      <c r="BT43" s="24">
        <v>763.74</v>
      </c>
      <c r="BU43" s="26">
        <v>19983.740000000002</v>
      </c>
      <c r="BV43" s="29" t="s">
        <v>95</v>
      </c>
      <c r="BW43" s="31">
        <v>381.87</v>
      </c>
      <c r="BX43" s="31">
        <v>381.87</v>
      </c>
      <c r="BY43">
        <v>0</v>
      </c>
      <c r="BZ43">
        <v>42.43</v>
      </c>
      <c r="CA43" s="12">
        <v>9</v>
      </c>
      <c r="CB43" s="15">
        <v>2.5</v>
      </c>
      <c r="CC43" s="15">
        <v>6.5</v>
      </c>
      <c r="CD43">
        <v>0</v>
      </c>
      <c r="CE43">
        <v>0</v>
      </c>
      <c r="CF43" s="33">
        <v>381.87</v>
      </c>
      <c r="CG43" s="15"/>
      <c r="CH43">
        <v>0</v>
      </c>
      <c r="CI43">
        <v>0</v>
      </c>
      <c r="CJ43" s="15"/>
      <c r="CK43" s="15"/>
      <c r="CL43">
        <v>0</v>
      </c>
      <c r="CM43" s="35">
        <v>9</v>
      </c>
      <c r="CN43" s="15">
        <v>2.5</v>
      </c>
      <c r="CO43" s="15">
        <v>6.5</v>
      </c>
      <c r="CP43">
        <v>0</v>
      </c>
      <c r="CQ43">
        <v>42.43</v>
      </c>
      <c r="CR43">
        <v>381.87</v>
      </c>
      <c r="CS43">
        <v>0</v>
      </c>
      <c r="CT43" s="29">
        <v>381.87</v>
      </c>
      <c r="CU43" s="15"/>
      <c r="CV43">
        <v>0</v>
      </c>
      <c r="CW43" s="15"/>
      <c r="CX43" s="15"/>
      <c r="CY43">
        <v>3000</v>
      </c>
      <c r="CZ43">
        <v>36000</v>
      </c>
      <c r="DA43">
        <v>507.04225352112678</v>
      </c>
      <c r="DB43">
        <v>0</v>
      </c>
      <c r="DC43">
        <v>1</v>
      </c>
      <c r="DD43" s="33">
        <v>19983.740000000002</v>
      </c>
      <c r="DE43" s="33">
        <v>55.510388888888897</v>
      </c>
      <c r="DF43" s="33">
        <v>1</v>
      </c>
      <c r="DG43">
        <v>1</v>
      </c>
    </row>
    <row r="44" spans="1:111" x14ac:dyDescent="0.2">
      <c r="A44">
        <v>43</v>
      </c>
      <c r="B44">
        <v>28</v>
      </c>
      <c r="C44">
        <v>1</v>
      </c>
      <c r="D44">
        <v>1</v>
      </c>
      <c r="E44" t="s">
        <v>7</v>
      </c>
      <c r="F44">
        <v>1</v>
      </c>
      <c r="G44">
        <v>0</v>
      </c>
      <c r="H44">
        <v>1</v>
      </c>
      <c r="I44">
        <v>1</v>
      </c>
      <c r="J44">
        <v>3</v>
      </c>
      <c r="K44">
        <v>0</v>
      </c>
      <c r="L44">
        <v>1</v>
      </c>
      <c r="M44">
        <v>1</v>
      </c>
      <c r="N44">
        <v>0</v>
      </c>
      <c r="O44">
        <v>0</v>
      </c>
      <c r="P44">
        <v>-0.41622399999999998</v>
      </c>
      <c r="Q44" s="5">
        <v>2</v>
      </c>
      <c r="R44" s="5">
        <v>2</v>
      </c>
      <c r="S44">
        <v>1</v>
      </c>
      <c r="T44">
        <v>10000</v>
      </c>
      <c r="U44">
        <v>2</v>
      </c>
      <c r="V44">
        <v>5</v>
      </c>
      <c r="W44">
        <v>0</v>
      </c>
      <c r="Y44">
        <v>0</v>
      </c>
      <c r="AE44">
        <v>1</v>
      </c>
      <c r="AF44" s="9">
        <v>5</v>
      </c>
      <c r="AG44" s="12">
        <v>2</v>
      </c>
      <c r="AH44">
        <v>0</v>
      </c>
      <c r="AI44">
        <v>1</v>
      </c>
      <c r="AJ44">
        <v>0</v>
      </c>
      <c r="AK44">
        <v>1</v>
      </c>
      <c r="AL44">
        <v>0</v>
      </c>
      <c r="AM44" s="2">
        <v>0</v>
      </c>
      <c r="AN44">
        <v>0</v>
      </c>
      <c r="AO44">
        <v>500</v>
      </c>
      <c r="AP44">
        <v>5320</v>
      </c>
      <c r="AQ44">
        <v>5320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 s="18">
        <v>0</v>
      </c>
      <c r="BG44">
        <v>920</v>
      </c>
      <c r="BH44">
        <v>920</v>
      </c>
      <c r="BI44" s="15">
        <v>1840</v>
      </c>
      <c r="BJ44" s="15">
        <v>0</v>
      </c>
      <c r="BK44">
        <v>0</v>
      </c>
      <c r="BL44" s="15">
        <v>0</v>
      </c>
      <c r="BM44" s="15">
        <v>0</v>
      </c>
      <c r="BN44">
        <v>0</v>
      </c>
      <c r="BO44" s="15">
        <v>0</v>
      </c>
      <c r="BP44">
        <v>5820</v>
      </c>
      <c r="BQ44">
        <v>1840</v>
      </c>
      <c r="BR44" s="22">
        <v>7660</v>
      </c>
      <c r="BS44" s="22">
        <v>1</v>
      </c>
      <c r="BT44" s="24">
        <v>933.46</v>
      </c>
      <c r="BU44" s="26">
        <v>8593.4599999999991</v>
      </c>
      <c r="BV44" s="29" t="s">
        <v>95</v>
      </c>
      <c r="BW44" s="31">
        <v>466.73</v>
      </c>
      <c r="BX44" s="31">
        <v>466.73</v>
      </c>
      <c r="BY44">
        <v>0</v>
      </c>
      <c r="BZ44">
        <v>42.43</v>
      </c>
      <c r="CA44" s="12">
        <v>11</v>
      </c>
      <c r="CB44" s="15">
        <v>8.5</v>
      </c>
      <c r="CC44" s="15">
        <v>2.5</v>
      </c>
      <c r="CD44">
        <v>0</v>
      </c>
      <c r="CE44">
        <v>0</v>
      </c>
      <c r="CF44" s="33">
        <v>466.73</v>
      </c>
      <c r="CG44" s="15"/>
      <c r="CH44">
        <v>0</v>
      </c>
      <c r="CI44">
        <v>0</v>
      </c>
      <c r="CJ44" s="15"/>
      <c r="CK44" s="15"/>
      <c r="CL44">
        <v>0</v>
      </c>
      <c r="CM44" s="35">
        <v>11</v>
      </c>
      <c r="CN44" s="15">
        <v>8.5</v>
      </c>
      <c r="CO44" s="15">
        <v>2.5</v>
      </c>
      <c r="CP44">
        <v>0</v>
      </c>
      <c r="CQ44">
        <v>42.43</v>
      </c>
      <c r="CR44">
        <v>466.73</v>
      </c>
      <c r="CS44">
        <v>0</v>
      </c>
      <c r="CT44" s="29">
        <v>466.73</v>
      </c>
      <c r="CU44" s="15"/>
      <c r="CV44">
        <v>0</v>
      </c>
      <c r="CW44" s="15"/>
      <c r="CX44" s="15"/>
      <c r="CY44">
        <v>7000</v>
      </c>
      <c r="CZ44">
        <v>84000</v>
      </c>
      <c r="DA44">
        <v>1183.0985915492959</v>
      </c>
      <c r="DB44">
        <v>0</v>
      </c>
      <c r="DC44">
        <v>1</v>
      </c>
      <c r="DD44" s="33">
        <v>8593.4599999999991</v>
      </c>
      <c r="DE44" s="33">
        <v>10.230309523809522</v>
      </c>
      <c r="DF44" s="33"/>
      <c r="DG44">
        <v>1</v>
      </c>
    </row>
    <row r="45" spans="1:111" x14ac:dyDescent="0.2">
      <c r="A45">
        <v>44</v>
      </c>
      <c r="B45">
        <v>19</v>
      </c>
      <c r="C45">
        <v>1</v>
      </c>
      <c r="D45">
        <v>1</v>
      </c>
      <c r="E45" t="s">
        <v>5</v>
      </c>
      <c r="F45">
        <v>1</v>
      </c>
      <c r="G45">
        <v>5</v>
      </c>
      <c r="H45">
        <v>1</v>
      </c>
      <c r="I45">
        <v>1</v>
      </c>
      <c r="J45">
        <v>3</v>
      </c>
      <c r="K45">
        <v>0</v>
      </c>
      <c r="L45">
        <v>1</v>
      </c>
      <c r="M45">
        <v>1</v>
      </c>
      <c r="N45">
        <v>0</v>
      </c>
      <c r="O45">
        <v>0</v>
      </c>
      <c r="P45">
        <v>-1.9920929999999999</v>
      </c>
      <c r="Q45" s="5">
        <v>1</v>
      </c>
      <c r="R45" s="5">
        <v>1</v>
      </c>
      <c r="S45">
        <v>0</v>
      </c>
      <c r="W45">
        <v>0</v>
      </c>
      <c r="Y45">
        <v>0</v>
      </c>
      <c r="AE45">
        <v>1</v>
      </c>
      <c r="AF45" s="9">
        <v>3</v>
      </c>
      <c r="AG45" s="12">
        <v>4</v>
      </c>
      <c r="AH45">
        <v>1</v>
      </c>
      <c r="AI45">
        <v>2</v>
      </c>
      <c r="AJ45">
        <v>0</v>
      </c>
      <c r="AK45">
        <v>1</v>
      </c>
      <c r="AL45">
        <v>0</v>
      </c>
      <c r="AM45" s="2">
        <v>0</v>
      </c>
      <c r="AN45">
        <v>0</v>
      </c>
      <c r="AO45">
        <v>2</v>
      </c>
      <c r="AP45">
        <v>0</v>
      </c>
      <c r="AQ45">
        <v>0</v>
      </c>
      <c r="AR45">
        <v>760</v>
      </c>
      <c r="AS45">
        <v>0</v>
      </c>
      <c r="AT45">
        <v>250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 s="18">
        <v>250</v>
      </c>
      <c r="BG45">
        <v>130</v>
      </c>
      <c r="BH45">
        <v>130</v>
      </c>
      <c r="BI45" s="15">
        <v>260</v>
      </c>
      <c r="BJ45">
        <v>20</v>
      </c>
      <c r="BK45">
        <v>0</v>
      </c>
      <c r="BL45" s="15">
        <v>0</v>
      </c>
      <c r="BM45" s="15">
        <v>0</v>
      </c>
      <c r="BN45">
        <v>0</v>
      </c>
      <c r="BO45" s="15">
        <v>0</v>
      </c>
      <c r="BP45">
        <v>1012</v>
      </c>
      <c r="BQ45">
        <v>280</v>
      </c>
      <c r="BR45" s="22">
        <v>1292</v>
      </c>
      <c r="BS45" s="22">
        <v>0</v>
      </c>
      <c r="BT45" s="24">
        <v>721.31</v>
      </c>
      <c r="BU45" s="26">
        <v>2013.31</v>
      </c>
      <c r="BV45" s="29">
        <v>0</v>
      </c>
      <c r="BW45" s="31">
        <v>360.65499999999997</v>
      </c>
      <c r="BX45" s="31">
        <v>360.65499999999997</v>
      </c>
      <c r="BY45">
        <v>0</v>
      </c>
      <c r="BZ45">
        <v>42.43</v>
      </c>
      <c r="CA45" s="12">
        <v>8.5</v>
      </c>
      <c r="CB45" s="15">
        <v>1.5</v>
      </c>
      <c r="CC45" s="15">
        <v>7</v>
      </c>
      <c r="CD45">
        <v>0</v>
      </c>
      <c r="CE45">
        <v>0</v>
      </c>
      <c r="CF45" s="33">
        <v>360.65499999999997</v>
      </c>
      <c r="CG45" s="15"/>
      <c r="CH45">
        <v>0</v>
      </c>
      <c r="CI45">
        <v>0</v>
      </c>
      <c r="CJ45" s="15"/>
      <c r="CK45" s="15"/>
      <c r="CL45">
        <v>0</v>
      </c>
      <c r="CM45" s="35">
        <v>8.5</v>
      </c>
      <c r="CN45" s="15">
        <v>1.5</v>
      </c>
      <c r="CO45" s="15">
        <v>7</v>
      </c>
      <c r="CP45">
        <v>0</v>
      </c>
      <c r="CQ45">
        <v>42.43</v>
      </c>
      <c r="CR45">
        <v>360.65499999999997</v>
      </c>
      <c r="CS45">
        <v>0</v>
      </c>
      <c r="CT45" s="29">
        <v>360.65499999999997</v>
      </c>
      <c r="CU45" s="15"/>
      <c r="CV45">
        <v>0</v>
      </c>
      <c r="CW45" s="15"/>
      <c r="CX45" s="15"/>
      <c r="CY45">
        <v>8500</v>
      </c>
      <c r="CZ45">
        <v>102000</v>
      </c>
      <c r="DA45">
        <v>1436.6197183098591</v>
      </c>
      <c r="DB45">
        <v>0</v>
      </c>
      <c r="DC45">
        <v>2</v>
      </c>
      <c r="DD45" s="33">
        <v>2013.31</v>
      </c>
      <c r="DE45" s="33">
        <v>1.9738333333333333</v>
      </c>
      <c r="DF45" s="33"/>
      <c r="DG45">
        <v>2</v>
      </c>
    </row>
    <row r="46" spans="1:111" x14ac:dyDescent="0.2">
      <c r="A46">
        <v>45</v>
      </c>
      <c r="B46">
        <v>27</v>
      </c>
      <c r="C46">
        <v>2</v>
      </c>
      <c r="D46">
        <v>1</v>
      </c>
      <c r="E46" t="s">
        <v>5</v>
      </c>
      <c r="F46">
        <v>1</v>
      </c>
      <c r="G46">
        <v>10</v>
      </c>
      <c r="H46">
        <v>2</v>
      </c>
      <c r="I46">
        <v>2</v>
      </c>
      <c r="J46">
        <v>2</v>
      </c>
      <c r="K46">
        <v>0</v>
      </c>
      <c r="L46">
        <v>2</v>
      </c>
      <c r="M46">
        <v>1</v>
      </c>
      <c r="N46">
        <v>0</v>
      </c>
      <c r="O46">
        <v>1</v>
      </c>
      <c r="P46">
        <v>-0.48249150000000002</v>
      </c>
      <c r="Q46" s="5">
        <v>2</v>
      </c>
      <c r="R46" s="5">
        <v>1</v>
      </c>
      <c r="S46">
        <v>0</v>
      </c>
      <c r="W46">
        <v>0</v>
      </c>
      <c r="Y46">
        <v>0</v>
      </c>
      <c r="AE46">
        <v>1</v>
      </c>
      <c r="AF46" s="9">
        <v>3</v>
      </c>
      <c r="AG46" s="12">
        <v>2</v>
      </c>
      <c r="AH46">
        <v>1</v>
      </c>
      <c r="AI46">
        <v>0</v>
      </c>
      <c r="AJ46">
        <v>0</v>
      </c>
      <c r="AK46">
        <v>1</v>
      </c>
      <c r="AL46">
        <v>0</v>
      </c>
      <c r="AM46" s="2">
        <v>0</v>
      </c>
      <c r="AN46">
        <v>0</v>
      </c>
      <c r="AO46">
        <v>2</v>
      </c>
      <c r="AP46">
        <v>0</v>
      </c>
      <c r="AQ46">
        <v>0</v>
      </c>
      <c r="AR46">
        <v>550</v>
      </c>
      <c r="AS46">
        <v>15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 s="18">
        <v>15</v>
      </c>
      <c r="BG46">
        <v>20</v>
      </c>
      <c r="BH46">
        <v>0</v>
      </c>
      <c r="BI46" s="15">
        <v>20</v>
      </c>
      <c r="BJ46">
        <v>0</v>
      </c>
      <c r="BK46">
        <v>0</v>
      </c>
      <c r="BL46" s="15">
        <v>0</v>
      </c>
      <c r="BM46" s="15">
        <v>0</v>
      </c>
      <c r="BN46">
        <v>0</v>
      </c>
      <c r="BO46" s="15">
        <v>0</v>
      </c>
      <c r="BP46">
        <v>567</v>
      </c>
      <c r="BQ46">
        <v>20</v>
      </c>
      <c r="BR46" s="22">
        <v>587</v>
      </c>
      <c r="BS46" s="22">
        <v>0</v>
      </c>
      <c r="BT46" s="24">
        <v>749.41800000000001</v>
      </c>
      <c r="BU46" s="26">
        <v>1336.4180000000001</v>
      </c>
      <c r="BV46" s="29">
        <v>0</v>
      </c>
      <c r="BW46" s="31">
        <v>749.41800000000001</v>
      </c>
      <c r="BX46" s="31">
        <v>0</v>
      </c>
      <c r="BY46">
        <v>8500</v>
      </c>
      <c r="BZ46">
        <v>35.4</v>
      </c>
      <c r="CA46" s="12">
        <v>21.17</v>
      </c>
      <c r="CB46" s="15">
        <v>1</v>
      </c>
      <c r="CC46" s="15">
        <v>4.17</v>
      </c>
      <c r="CD46">
        <v>0</v>
      </c>
      <c r="CE46">
        <v>16</v>
      </c>
      <c r="CF46" s="33">
        <v>749.41800000000001</v>
      </c>
      <c r="CG46" s="15">
        <v>566</v>
      </c>
      <c r="CH46">
        <v>566</v>
      </c>
      <c r="CI46">
        <v>2</v>
      </c>
      <c r="CJ46" s="15">
        <v>2</v>
      </c>
      <c r="CK46" s="15"/>
      <c r="CL46">
        <v>0</v>
      </c>
      <c r="CM46" s="35">
        <v>0</v>
      </c>
      <c r="CN46" s="15">
        <v>0</v>
      </c>
      <c r="CO46" s="15">
        <v>0</v>
      </c>
      <c r="CP46">
        <v>0</v>
      </c>
      <c r="CQ46">
        <v>0</v>
      </c>
      <c r="CR46">
        <v>0</v>
      </c>
      <c r="CS46">
        <v>0</v>
      </c>
      <c r="CT46" s="29">
        <v>0</v>
      </c>
      <c r="CU46" s="15"/>
      <c r="CV46">
        <v>0</v>
      </c>
      <c r="CW46" s="15"/>
      <c r="CX46" s="15"/>
      <c r="CY46">
        <v>8500</v>
      </c>
      <c r="CZ46">
        <v>102000</v>
      </c>
      <c r="DA46">
        <v>1436.6197183098591</v>
      </c>
      <c r="DB46">
        <v>0</v>
      </c>
      <c r="DC46">
        <v>2</v>
      </c>
      <c r="DD46" s="33">
        <v>1336.4180000000001</v>
      </c>
      <c r="DE46" s="33">
        <v>1.3102137254901962</v>
      </c>
      <c r="DF46" s="33"/>
      <c r="DG46">
        <v>2</v>
      </c>
    </row>
    <row r="47" spans="1:111" x14ac:dyDescent="0.2">
      <c r="A47">
        <v>46</v>
      </c>
      <c r="B47">
        <v>35</v>
      </c>
      <c r="C47">
        <v>2</v>
      </c>
      <c r="D47">
        <v>1</v>
      </c>
      <c r="E47" t="s">
        <v>5</v>
      </c>
      <c r="F47">
        <v>1</v>
      </c>
      <c r="G47">
        <v>15</v>
      </c>
      <c r="H47">
        <v>2</v>
      </c>
      <c r="I47">
        <v>2</v>
      </c>
      <c r="J47">
        <v>2</v>
      </c>
      <c r="K47">
        <v>0</v>
      </c>
      <c r="L47">
        <v>1</v>
      </c>
      <c r="M47">
        <v>1</v>
      </c>
      <c r="N47">
        <v>0</v>
      </c>
      <c r="O47">
        <v>0</v>
      </c>
      <c r="P47">
        <v>-1.5875900000000001</v>
      </c>
      <c r="Q47" s="5">
        <v>2</v>
      </c>
      <c r="R47" s="5">
        <v>1</v>
      </c>
      <c r="S47">
        <v>0</v>
      </c>
      <c r="W47">
        <v>0</v>
      </c>
      <c r="Y47">
        <v>0</v>
      </c>
      <c r="AE47">
        <v>0</v>
      </c>
      <c r="AF47" s="9">
        <v>1</v>
      </c>
      <c r="AG47" s="12">
        <v>1</v>
      </c>
      <c r="AH47">
        <v>0</v>
      </c>
      <c r="AI47">
        <v>0</v>
      </c>
      <c r="AJ47">
        <v>0</v>
      </c>
      <c r="AK47">
        <v>1</v>
      </c>
      <c r="AL47">
        <v>0</v>
      </c>
      <c r="AM47" s="2">
        <v>0</v>
      </c>
      <c r="AN47">
        <v>600</v>
      </c>
      <c r="AO47">
        <v>0</v>
      </c>
      <c r="AP47">
        <v>0</v>
      </c>
      <c r="AQ47">
        <v>600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 s="18">
        <v>0</v>
      </c>
      <c r="BG47">
        <v>30</v>
      </c>
      <c r="BH47">
        <v>0</v>
      </c>
      <c r="BI47" s="15">
        <v>30</v>
      </c>
      <c r="BJ47" s="15">
        <v>0</v>
      </c>
      <c r="BK47">
        <v>0</v>
      </c>
      <c r="BL47" s="15">
        <v>0</v>
      </c>
      <c r="BM47" s="15">
        <v>0</v>
      </c>
      <c r="BN47">
        <v>0</v>
      </c>
      <c r="BO47" s="15">
        <v>0</v>
      </c>
      <c r="BP47">
        <v>600</v>
      </c>
      <c r="BQ47">
        <v>30</v>
      </c>
      <c r="BR47" s="22">
        <v>630</v>
      </c>
      <c r="BS47" s="22">
        <v>0</v>
      </c>
      <c r="BT47" s="24">
        <v>4975</v>
      </c>
      <c r="BU47" s="26">
        <v>5605</v>
      </c>
      <c r="BV47" s="29">
        <v>0</v>
      </c>
      <c r="BW47" s="31">
        <v>4975</v>
      </c>
      <c r="BX47" s="31">
        <v>0</v>
      </c>
      <c r="BY47">
        <v>12000</v>
      </c>
      <c r="BZ47">
        <v>50</v>
      </c>
      <c r="CA47" s="12">
        <v>99.5</v>
      </c>
      <c r="CB47" s="15">
        <v>0.5</v>
      </c>
      <c r="CC47" s="15">
        <v>3</v>
      </c>
      <c r="CD47">
        <v>0</v>
      </c>
      <c r="CE47">
        <v>96</v>
      </c>
      <c r="CF47" s="33">
        <v>4975</v>
      </c>
      <c r="CG47" s="15"/>
      <c r="CH47">
        <v>0</v>
      </c>
      <c r="CI47">
        <v>12</v>
      </c>
      <c r="CJ47" s="15">
        <v>12</v>
      </c>
      <c r="CK47" s="15"/>
      <c r="CL47">
        <v>0</v>
      </c>
      <c r="CM47" s="35">
        <v>0</v>
      </c>
      <c r="CN47" s="15">
        <v>0</v>
      </c>
      <c r="CO47" s="15">
        <v>0</v>
      </c>
      <c r="CP47">
        <v>0</v>
      </c>
      <c r="CQ47">
        <v>0</v>
      </c>
      <c r="CR47">
        <v>0</v>
      </c>
      <c r="CS47">
        <v>0</v>
      </c>
      <c r="CT47" s="29">
        <v>0</v>
      </c>
      <c r="CU47" s="15"/>
      <c r="CV47">
        <v>0</v>
      </c>
      <c r="CW47" s="15"/>
      <c r="CX47" s="15"/>
      <c r="CY47">
        <v>12000</v>
      </c>
      <c r="CZ47">
        <v>144000</v>
      </c>
      <c r="DA47">
        <v>2028.1690140845071</v>
      </c>
      <c r="DB47">
        <v>0</v>
      </c>
      <c r="DC47">
        <v>2</v>
      </c>
      <c r="DD47" s="33">
        <v>5605</v>
      </c>
      <c r="DE47" s="33">
        <v>3.8923611111111112</v>
      </c>
      <c r="DF47" s="33"/>
      <c r="DG47">
        <v>2</v>
      </c>
    </row>
    <row r="48" spans="1:111" x14ac:dyDescent="0.2">
      <c r="A48">
        <v>47</v>
      </c>
      <c r="B48">
        <v>25</v>
      </c>
      <c r="C48">
        <v>1</v>
      </c>
      <c r="D48">
        <v>2</v>
      </c>
      <c r="E48" t="s">
        <v>11</v>
      </c>
      <c r="F48">
        <v>1</v>
      </c>
      <c r="G48">
        <v>17</v>
      </c>
      <c r="H48">
        <v>2</v>
      </c>
      <c r="I48">
        <v>2</v>
      </c>
      <c r="J48">
        <v>2</v>
      </c>
      <c r="K48">
        <v>0</v>
      </c>
      <c r="L48">
        <v>1</v>
      </c>
      <c r="M48">
        <v>1</v>
      </c>
      <c r="N48">
        <v>0</v>
      </c>
      <c r="O48">
        <v>0</v>
      </c>
      <c r="P48">
        <v>1.09368</v>
      </c>
      <c r="Q48" s="5">
        <v>3</v>
      </c>
      <c r="R48" s="5">
        <v>2</v>
      </c>
      <c r="S48">
        <v>0</v>
      </c>
      <c r="W48">
        <v>0</v>
      </c>
      <c r="Y48">
        <v>0</v>
      </c>
      <c r="AE48">
        <v>0</v>
      </c>
      <c r="AF48" s="9">
        <v>4</v>
      </c>
      <c r="AG48" s="12">
        <v>3</v>
      </c>
      <c r="AH48">
        <v>1</v>
      </c>
      <c r="AI48">
        <v>2</v>
      </c>
      <c r="AJ48">
        <v>0</v>
      </c>
      <c r="AK48">
        <v>0</v>
      </c>
      <c r="AL48">
        <v>0</v>
      </c>
      <c r="AM48" s="2">
        <v>0</v>
      </c>
      <c r="AN48">
        <v>0</v>
      </c>
      <c r="AO48">
        <v>952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 s="18">
        <v>0</v>
      </c>
      <c r="BG48">
        <v>40</v>
      </c>
      <c r="BH48">
        <v>0</v>
      </c>
      <c r="BI48" s="15">
        <v>40</v>
      </c>
      <c r="BJ48" s="15">
        <v>0</v>
      </c>
      <c r="BK48">
        <v>0</v>
      </c>
      <c r="BL48" s="15">
        <v>0</v>
      </c>
      <c r="BM48" s="15">
        <v>0</v>
      </c>
      <c r="BN48">
        <v>0</v>
      </c>
      <c r="BO48" s="15">
        <v>0</v>
      </c>
      <c r="BP48">
        <v>952</v>
      </c>
      <c r="BQ48">
        <v>40</v>
      </c>
      <c r="BR48" s="22">
        <v>992</v>
      </c>
      <c r="BS48" s="22">
        <v>0</v>
      </c>
      <c r="BT48" s="24">
        <v>10707.5</v>
      </c>
      <c r="BU48" s="26">
        <v>11699.5</v>
      </c>
      <c r="BV48" s="29" t="s">
        <v>95</v>
      </c>
      <c r="BW48" s="31">
        <v>10707.5</v>
      </c>
      <c r="BX48" s="31">
        <v>0</v>
      </c>
      <c r="BY48">
        <v>15000</v>
      </c>
      <c r="BZ48">
        <v>62.5</v>
      </c>
      <c r="CA48" s="12">
        <v>171.32</v>
      </c>
      <c r="CB48" s="15">
        <v>1.66</v>
      </c>
      <c r="CC48" s="15">
        <v>9.66</v>
      </c>
      <c r="CD48">
        <v>0</v>
      </c>
      <c r="CE48">
        <v>160</v>
      </c>
      <c r="CF48" s="33">
        <v>10707.5</v>
      </c>
      <c r="CG48" s="15"/>
      <c r="CH48">
        <v>0</v>
      </c>
      <c r="CI48">
        <v>20</v>
      </c>
      <c r="CJ48" s="15">
        <v>20</v>
      </c>
      <c r="CK48" s="15"/>
      <c r="CL48">
        <v>0</v>
      </c>
      <c r="CM48" s="35">
        <v>11.32</v>
      </c>
      <c r="CN48" s="15">
        <v>1.66</v>
      </c>
      <c r="CO48" s="15">
        <v>9.66</v>
      </c>
      <c r="CP48">
        <v>0</v>
      </c>
      <c r="CQ48">
        <v>0</v>
      </c>
      <c r="CR48">
        <v>0</v>
      </c>
      <c r="CS48">
        <v>0</v>
      </c>
      <c r="CT48" s="29">
        <v>0</v>
      </c>
      <c r="CU48" s="15"/>
      <c r="CV48">
        <v>0</v>
      </c>
      <c r="CW48" s="15"/>
      <c r="CX48" s="15"/>
      <c r="CY48">
        <v>25000</v>
      </c>
      <c r="CZ48">
        <v>300000</v>
      </c>
      <c r="DA48">
        <v>4225.3521126760561</v>
      </c>
      <c r="DB48">
        <v>1</v>
      </c>
      <c r="DC48">
        <v>3</v>
      </c>
      <c r="DD48" s="33">
        <v>11699.5</v>
      </c>
      <c r="DE48" s="33">
        <v>3.8998333333333335</v>
      </c>
      <c r="DF48" s="33"/>
      <c r="DG48">
        <v>3</v>
      </c>
    </row>
    <row r="49" spans="1:111" x14ac:dyDescent="0.2">
      <c r="A49">
        <v>48</v>
      </c>
      <c r="B49">
        <v>30</v>
      </c>
      <c r="C49">
        <v>1</v>
      </c>
      <c r="D49">
        <v>1</v>
      </c>
      <c r="E49" t="s">
        <v>5</v>
      </c>
      <c r="F49">
        <v>1</v>
      </c>
      <c r="G49">
        <v>15</v>
      </c>
      <c r="H49">
        <v>1</v>
      </c>
      <c r="I49">
        <v>1</v>
      </c>
      <c r="J49">
        <v>3</v>
      </c>
      <c r="K49">
        <v>0</v>
      </c>
      <c r="L49">
        <v>1</v>
      </c>
      <c r="M49">
        <v>1</v>
      </c>
      <c r="N49">
        <v>0</v>
      </c>
      <c r="O49">
        <v>0</v>
      </c>
      <c r="P49" s="3">
        <v>1.1730229999999999</v>
      </c>
      <c r="Q49" s="7">
        <v>4</v>
      </c>
      <c r="R49" s="7">
        <v>2</v>
      </c>
      <c r="S49">
        <v>0</v>
      </c>
      <c r="W49">
        <v>0</v>
      </c>
      <c r="Y49">
        <v>0</v>
      </c>
      <c r="AE49">
        <v>1</v>
      </c>
      <c r="AF49" s="9">
        <v>3</v>
      </c>
      <c r="AG49" s="12">
        <v>2</v>
      </c>
      <c r="AH49">
        <v>1</v>
      </c>
      <c r="AI49">
        <v>0</v>
      </c>
      <c r="AJ49">
        <v>0</v>
      </c>
      <c r="AK49">
        <v>1</v>
      </c>
      <c r="AL49">
        <v>0</v>
      </c>
      <c r="AM49" s="2">
        <v>0</v>
      </c>
      <c r="AN49">
        <v>0</v>
      </c>
      <c r="AO49" s="14">
        <v>552</v>
      </c>
      <c r="AP49" s="14">
        <v>1200</v>
      </c>
      <c r="AQ49">
        <v>1200</v>
      </c>
      <c r="AR49" s="14">
        <v>0</v>
      </c>
      <c r="AS49" s="15">
        <v>0</v>
      </c>
      <c r="AT49" s="15">
        <v>0</v>
      </c>
      <c r="AU49" s="15">
        <v>0</v>
      </c>
      <c r="AV49">
        <v>0</v>
      </c>
      <c r="AW49" s="15">
        <v>0</v>
      </c>
      <c r="AX49" s="15">
        <v>0</v>
      </c>
      <c r="AY49" s="15">
        <v>0</v>
      </c>
      <c r="AZ49">
        <v>0</v>
      </c>
      <c r="BA49" s="15">
        <v>0</v>
      </c>
      <c r="BB49" s="15">
        <v>0</v>
      </c>
      <c r="BC49" s="15">
        <v>0</v>
      </c>
      <c r="BD49" s="15">
        <v>0</v>
      </c>
      <c r="BE49">
        <v>0</v>
      </c>
      <c r="BF49" s="18">
        <v>0</v>
      </c>
      <c r="BG49" s="15">
        <v>30</v>
      </c>
      <c r="BH49" s="15">
        <v>30</v>
      </c>
      <c r="BI49" s="15">
        <v>60</v>
      </c>
      <c r="BJ49" s="15">
        <v>0</v>
      </c>
      <c r="BK49">
        <v>0</v>
      </c>
      <c r="BL49" s="15">
        <v>0</v>
      </c>
      <c r="BM49" s="15">
        <v>0</v>
      </c>
      <c r="BN49">
        <v>0</v>
      </c>
      <c r="BO49" s="15">
        <v>0</v>
      </c>
      <c r="BP49">
        <v>1752</v>
      </c>
      <c r="BQ49">
        <v>60</v>
      </c>
      <c r="BR49" s="22">
        <v>1812</v>
      </c>
      <c r="BS49" s="22">
        <v>0</v>
      </c>
      <c r="BT49" s="24">
        <v>5332.6280999999999</v>
      </c>
      <c r="BU49" s="26">
        <v>7144.6280999999999</v>
      </c>
      <c r="BV49" s="29" t="s">
        <v>95</v>
      </c>
      <c r="BW49" s="31">
        <v>134.50309999999999</v>
      </c>
      <c r="BX49" s="31">
        <v>5198.125</v>
      </c>
      <c r="BY49">
        <v>0</v>
      </c>
      <c r="BZ49">
        <v>42.43</v>
      </c>
      <c r="CA49" s="12">
        <v>3.17</v>
      </c>
      <c r="CB49" s="15">
        <v>1</v>
      </c>
      <c r="CC49" s="15">
        <v>2.17</v>
      </c>
      <c r="CD49">
        <v>0</v>
      </c>
      <c r="CE49">
        <v>0</v>
      </c>
      <c r="CF49" s="33">
        <v>134.50309999999999</v>
      </c>
      <c r="CG49" s="15"/>
      <c r="CH49">
        <v>0</v>
      </c>
      <c r="CI49">
        <v>0</v>
      </c>
      <c r="CJ49" s="15"/>
      <c r="CK49" s="15"/>
      <c r="CL49">
        <v>0</v>
      </c>
      <c r="CM49" s="35">
        <v>83.17</v>
      </c>
      <c r="CN49" s="15">
        <v>1</v>
      </c>
      <c r="CO49" s="15">
        <v>2.17</v>
      </c>
      <c r="CP49">
        <v>80</v>
      </c>
      <c r="CQ49" s="15">
        <v>62.5</v>
      </c>
      <c r="CR49">
        <v>5198.125</v>
      </c>
      <c r="CS49">
        <v>0</v>
      </c>
      <c r="CT49" s="29">
        <v>5198.125</v>
      </c>
      <c r="CU49" s="15"/>
      <c r="CV49">
        <v>10</v>
      </c>
      <c r="CW49" s="15">
        <v>10</v>
      </c>
      <c r="CX49" s="15"/>
      <c r="CY49">
        <v>15000</v>
      </c>
      <c r="CZ49">
        <v>180000</v>
      </c>
      <c r="DA49">
        <v>2535.211267605634</v>
      </c>
      <c r="DB49">
        <v>1</v>
      </c>
      <c r="DC49">
        <v>2</v>
      </c>
      <c r="DD49" s="33">
        <v>7144.6280999999999</v>
      </c>
      <c r="DE49" s="33">
        <v>3.9692378333333336</v>
      </c>
      <c r="DF49" s="33"/>
      <c r="DG49">
        <v>2</v>
      </c>
    </row>
    <row r="50" spans="1:111" x14ac:dyDescent="0.2">
      <c r="A50">
        <v>49</v>
      </c>
      <c r="B50">
        <v>20</v>
      </c>
      <c r="C50">
        <v>2</v>
      </c>
      <c r="D50">
        <v>1</v>
      </c>
      <c r="E50" t="s">
        <v>7</v>
      </c>
      <c r="F50">
        <v>1</v>
      </c>
      <c r="G50">
        <v>8</v>
      </c>
      <c r="H50">
        <v>2</v>
      </c>
      <c r="I50">
        <v>2</v>
      </c>
      <c r="J50">
        <v>2</v>
      </c>
      <c r="K50">
        <v>0</v>
      </c>
      <c r="L50">
        <v>2</v>
      </c>
      <c r="M50">
        <v>2</v>
      </c>
      <c r="N50">
        <v>0</v>
      </c>
      <c r="O50">
        <v>4</v>
      </c>
      <c r="P50" s="3">
        <v>-2.4834580000000002</v>
      </c>
      <c r="Q50" s="7">
        <v>1</v>
      </c>
      <c r="R50" s="7">
        <v>1</v>
      </c>
      <c r="S50">
        <v>1</v>
      </c>
      <c r="T50">
        <v>1100</v>
      </c>
      <c r="U50">
        <v>1</v>
      </c>
      <c r="V50">
        <v>0</v>
      </c>
      <c r="W50">
        <v>0</v>
      </c>
      <c r="Y50">
        <v>0</v>
      </c>
      <c r="AE50">
        <v>1</v>
      </c>
      <c r="AF50" s="9">
        <v>2</v>
      </c>
      <c r="AG50" s="12">
        <v>4</v>
      </c>
      <c r="AH50">
        <v>2</v>
      </c>
      <c r="AI50">
        <v>2</v>
      </c>
      <c r="AJ50">
        <v>0</v>
      </c>
      <c r="AK50">
        <v>0</v>
      </c>
      <c r="AL50">
        <v>0</v>
      </c>
      <c r="AM50" s="2">
        <v>0</v>
      </c>
      <c r="AN50">
        <v>0</v>
      </c>
      <c r="AO50" s="15">
        <v>602</v>
      </c>
      <c r="AP50" s="15">
        <v>2000</v>
      </c>
      <c r="AQ50">
        <v>2000</v>
      </c>
      <c r="AR50" s="15">
        <v>0</v>
      </c>
      <c r="AS50" s="15">
        <v>700</v>
      </c>
      <c r="AT50" s="15">
        <v>35</v>
      </c>
      <c r="AU50" s="15">
        <v>0</v>
      </c>
      <c r="AV50">
        <v>0</v>
      </c>
      <c r="AW50" s="15">
        <v>0</v>
      </c>
      <c r="AX50" s="15">
        <v>0</v>
      </c>
      <c r="AY50" s="15">
        <v>450</v>
      </c>
      <c r="AZ50">
        <v>0</v>
      </c>
      <c r="BA50" s="15">
        <v>0</v>
      </c>
      <c r="BB50" s="15">
        <v>0</v>
      </c>
      <c r="BC50" s="15">
        <v>0</v>
      </c>
      <c r="BD50" s="15">
        <v>0</v>
      </c>
      <c r="BE50">
        <v>0</v>
      </c>
      <c r="BF50" s="18">
        <v>1185</v>
      </c>
      <c r="BG50" s="15">
        <v>80</v>
      </c>
      <c r="BH50" s="15">
        <v>0</v>
      </c>
      <c r="BI50" s="15">
        <v>80</v>
      </c>
      <c r="BJ50" s="15">
        <v>0</v>
      </c>
      <c r="BK50">
        <v>0</v>
      </c>
      <c r="BL50" s="15">
        <v>0</v>
      </c>
      <c r="BM50" s="15">
        <v>0</v>
      </c>
      <c r="BN50">
        <v>0</v>
      </c>
      <c r="BO50" s="15">
        <v>0</v>
      </c>
      <c r="BP50">
        <v>3787</v>
      </c>
      <c r="BQ50">
        <v>80</v>
      </c>
      <c r="BR50" s="22">
        <v>3867</v>
      </c>
      <c r="BS50" s="22">
        <v>1</v>
      </c>
      <c r="BT50" s="24">
        <v>12833.125</v>
      </c>
      <c r="BU50" s="26">
        <v>16700.125</v>
      </c>
      <c r="BV50" s="29" t="s">
        <v>95</v>
      </c>
      <c r="BW50" s="31">
        <v>12833.125</v>
      </c>
      <c r="BX50" s="31">
        <v>0</v>
      </c>
      <c r="BY50">
        <v>15000</v>
      </c>
      <c r="BZ50">
        <v>62.5</v>
      </c>
      <c r="CA50" s="12">
        <v>205.33</v>
      </c>
      <c r="CB50" s="15">
        <v>1.83</v>
      </c>
      <c r="CC50" s="15">
        <v>3.5</v>
      </c>
      <c r="CD50">
        <v>0</v>
      </c>
      <c r="CE50">
        <v>200</v>
      </c>
      <c r="CF50" s="33">
        <v>12833.125</v>
      </c>
      <c r="CG50" s="20">
        <v>12500</v>
      </c>
      <c r="CH50">
        <v>12500</v>
      </c>
      <c r="CI50">
        <v>25</v>
      </c>
      <c r="CJ50" s="15">
        <v>25</v>
      </c>
      <c r="CK50" s="15"/>
      <c r="CL50">
        <v>0</v>
      </c>
      <c r="CM50" s="35">
        <v>0</v>
      </c>
      <c r="CN50" s="15">
        <v>0</v>
      </c>
      <c r="CO50" s="15">
        <v>0</v>
      </c>
      <c r="CP50">
        <v>0</v>
      </c>
      <c r="CQ50" s="15">
        <v>0</v>
      </c>
      <c r="CR50">
        <v>0</v>
      </c>
      <c r="CS50">
        <v>0</v>
      </c>
      <c r="CT50" s="29">
        <v>0</v>
      </c>
      <c r="CU50" s="15"/>
      <c r="CV50">
        <v>0</v>
      </c>
      <c r="CW50" s="15"/>
      <c r="CX50" s="15"/>
      <c r="CY50">
        <v>15000</v>
      </c>
      <c r="CZ50">
        <v>180000</v>
      </c>
      <c r="DA50">
        <v>2535.211267605634</v>
      </c>
      <c r="DB50">
        <v>1</v>
      </c>
      <c r="DC50">
        <v>2</v>
      </c>
      <c r="DD50" s="33">
        <v>16700.125</v>
      </c>
      <c r="DE50" s="33">
        <v>9.2778472222222224</v>
      </c>
      <c r="DF50" s="33"/>
      <c r="DG50">
        <v>2</v>
      </c>
    </row>
    <row r="51" spans="1:111" x14ac:dyDescent="0.2">
      <c r="A51" s="2">
        <v>50</v>
      </c>
      <c r="B51" s="2">
        <v>49</v>
      </c>
      <c r="C51" s="2">
        <v>2</v>
      </c>
      <c r="D51" s="2">
        <v>1</v>
      </c>
      <c r="E51" s="2" t="s">
        <v>5</v>
      </c>
      <c r="F51" s="2">
        <v>1</v>
      </c>
      <c r="G51" s="2">
        <v>0</v>
      </c>
      <c r="H51" s="2">
        <v>2</v>
      </c>
      <c r="I51" s="2">
        <v>2</v>
      </c>
      <c r="J51" s="2">
        <v>2</v>
      </c>
      <c r="K51">
        <v>0</v>
      </c>
      <c r="L51" s="2">
        <v>2</v>
      </c>
      <c r="M51" s="2">
        <v>1</v>
      </c>
      <c r="N51" s="2">
        <v>0</v>
      </c>
      <c r="O51" s="2">
        <v>0</v>
      </c>
      <c r="P51" s="2">
        <v>-2.7999399999999999</v>
      </c>
      <c r="Q51" s="6">
        <v>1</v>
      </c>
      <c r="R51" s="6">
        <v>1</v>
      </c>
      <c r="S51" s="2">
        <v>1</v>
      </c>
      <c r="T51" s="2">
        <v>10000</v>
      </c>
      <c r="U51" s="2">
        <v>1</v>
      </c>
      <c r="V51" s="2">
        <v>3</v>
      </c>
      <c r="W51" s="2">
        <v>0</v>
      </c>
      <c r="X51" s="2"/>
      <c r="Y51" s="2">
        <v>0</v>
      </c>
      <c r="Z51" s="2"/>
      <c r="AA51" s="2"/>
      <c r="AB51" s="2"/>
      <c r="AC51" s="2"/>
      <c r="AD51" s="2"/>
      <c r="AE51" s="2">
        <v>1</v>
      </c>
      <c r="AF51" s="10">
        <v>6</v>
      </c>
      <c r="AG51" s="13">
        <v>4</v>
      </c>
      <c r="AH51" s="2">
        <v>2</v>
      </c>
      <c r="AI51" s="2">
        <v>2</v>
      </c>
      <c r="AJ51">
        <v>0</v>
      </c>
      <c r="AK51" s="2">
        <v>0</v>
      </c>
      <c r="AL51">
        <v>0</v>
      </c>
      <c r="AM51" s="2">
        <v>0</v>
      </c>
      <c r="AN51" s="2">
        <v>0</v>
      </c>
      <c r="AO51" s="16">
        <v>0</v>
      </c>
      <c r="AP51" s="16">
        <v>0</v>
      </c>
      <c r="AQ51">
        <v>0</v>
      </c>
      <c r="AR51" s="16">
        <v>2370</v>
      </c>
      <c r="AS51" s="16">
        <v>750</v>
      </c>
      <c r="AT51" s="16">
        <v>0</v>
      </c>
      <c r="AU51" s="16">
        <v>0</v>
      </c>
      <c r="AV51" s="2">
        <v>0</v>
      </c>
      <c r="AW51" s="16">
        <v>0</v>
      </c>
      <c r="AX51" s="16">
        <v>0</v>
      </c>
      <c r="AY51" s="16">
        <v>0</v>
      </c>
      <c r="AZ51" s="2">
        <v>0</v>
      </c>
      <c r="BA51" s="16">
        <v>0</v>
      </c>
      <c r="BB51" s="16">
        <v>0</v>
      </c>
      <c r="BC51" s="16">
        <v>0</v>
      </c>
      <c r="BD51" s="16">
        <v>0</v>
      </c>
      <c r="BE51" s="2">
        <v>0</v>
      </c>
      <c r="BF51" s="19">
        <v>750</v>
      </c>
      <c r="BG51" s="16">
        <v>0</v>
      </c>
      <c r="BH51" s="16">
        <v>0</v>
      </c>
      <c r="BI51" s="16">
        <v>0</v>
      </c>
      <c r="BJ51" s="16">
        <v>0</v>
      </c>
      <c r="BK51" s="2">
        <v>0</v>
      </c>
      <c r="BL51" s="16">
        <v>0</v>
      </c>
      <c r="BM51" s="16">
        <v>0</v>
      </c>
      <c r="BN51" s="2">
        <v>0</v>
      </c>
      <c r="BO51" s="16">
        <v>0</v>
      </c>
      <c r="BP51">
        <v>3120</v>
      </c>
      <c r="BQ51">
        <v>0</v>
      </c>
      <c r="BR51" s="22">
        <v>3120</v>
      </c>
      <c r="BS51" s="22">
        <v>1</v>
      </c>
      <c r="BT51" s="24">
        <v>17857.705600000001</v>
      </c>
      <c r="BU51" s="27">
        <v>20977.705600000001</v>
      </c>
      <c r="BV51" s="29" t="s">
        <v>95</v>
      </c>
      <c r="BW51" s="31">
        <v>10648</v>
      </c>
      <c r="BX51" s="31">
        <v>7209.7055999999993</v>
      </c>
      <c r="BY51" s="2">
        <v>6000</v>
      </c>
      <c r="BZ51" s="2">
        <v>25</v>
      </c>
      <c r="CA51" s="12">
        <v>425.92</v>
      </c>
      <c r="CB51" s="16">
        <v>1.75</v>
      </c>
      <c r="CC51" s="16">
        <v>8.17</v>
      </c>
      <c r="CD51">
        <v>0</v>
      </c>
      <c r="CE51">
        <v>416</v>
      </c>
      <c r="CF51" s="33">
        <v>10648</v>
      </c>
      <c r="CG51" s="16">
        <v>10400</v>
      </c>
      <c r="CH51">
        <v>10400</v>
      </c>
      <c r="CI51">
        <v>52</v>
      </c>
      <c r="CJ51" s="16">
        <v>52</v>
      </c>
      <c r="CK51" s="16"/>
      <c r="CL51" s="2">
        <v>1</v>
      </c>
      <c r="CM51" s="35">
        <v>169.92</v>
      </c>
      <c r="CN51" s="16">
        <v>1.75</v>
      </c>
      <c r="CO51" s="16">
        <v>8.17</v>
      </c>
      <c r="CP51">
        <v>160</v>
      </c>
      <c r="CQ51" s="2">
        <v>42.43</v>
      </c>
      <c r="CR51" s="2">
        <v>7209.7055999999993</v>
      </c>
      <c r="CS51">
        <v>0</v>
      </c>
      <c r="CT51" s="29">
        <v>7209.7055999999993</v>
      </c>
      <c r="CU51" s="16">
        <v>4000</v>
      </c>
      <c r="CV51">
        <v>20</v>
      </c>
      <c r="CW51" s="16">
        <v>20</v>
      </c>
      <c r="CX51" s="16"/>
      <c r="CY51" s="2">
        <v>12000</v>
      </c>
      <c r="CZ51" s="2">
        <v>144000</v>
      </c>
      <c r="DA51">
        <v>2028.1690140845071</v>
      </c>
      <c r="DB51">
        <v>0</v>
      </c>
      <c r="DC51" s="2">
        <v>2</v>
      </c>
      <c r="DD51" s="36">
        <v>20977.705600000001</v>
      </c>
      <c r="DE51" s="36">
        <v>14.567851111111112</v>
      </c>
      <c r="DF51" s="36"/>
      <c r="DG51">
        <v>2</v>
      </c>
    </row>
    <row r="52" spans="1:111" x14ac:dyDescent="0.2">
      <c r="A52">
        <v>51</v>
      </c>
      <c r="B52">
        <v>24</v>
      </c>
      <c r="C52">
        <v>2</v>
      </c>
      <c r="D52">
        <v>1</v>
      </c>
      <c r="E52" t="s">
        <v>5</v>
      </c>
      <c r="F52">
        <v>1</v>
      </c>
      <c r="G52">
        <v>11</v>
      </c>
      <c r="H52">
        <v>2</v>
      </c>
      <c r="I52">
        <v>2</v>
      </c>
      <c r="J52">
        <v>2</v>
      </c>
      <c r="K52">
        <v>0</v>
      </c>
      <c r="L52">
        <v>1</v>
      </c>
      <c r="M52">
        <v>2</v>
      </c>
      <c r="N52">
        <v>0</v>
      </c>
      <c r="O52">
        <v>1</v>
      </c>
      <c r="P52" s="3">
        <v>1.2955680000000001</v>
      </c>
      <c r="Q52" s="7">
        <v>4</v>
      </c>
      <c r="R52" s="7">
        <v>2</v>
      </c>
      <c r="S52">
        <v>0</v>
      </c>
      <c r="W52">
        <v>0</v>
      </c>
      <c r="Y52">
        <v>0</v>
      </c>
      <c r="AE52">
        <v>1</v>
      </c>
      <c r="AF52" s="9">
        <v>2</v>
      </c>
      <c r="AG52" s="12">
        <v>3</v>
      </c>
      <c r="AH52">
        <v>1</v>
      </c>
      <c r="AI52">
        <v>1</v>
      </c>
      <c r="AJ52">
        <v>0</v>
      </c>
      <c r="AK52">
        <v>1</v>
      </c>
      <c r="AL52">
        <v>0</v>
      </c>
      <c r="AM52" s="2">
        <v>0</v>
      </c>
      <c r="AN52">
        <v>100</v>
      </c>
      <c r="AO52" s="15">
        <v>0</v>
      </c>
      <c r="AP52" s="15">
        <v>0</v>
      </c>
      <c r="AQ52">
        <v>100</v>
      </c>
      <c r="AR52" s="15">
        <v>150</v>
      </c>
      <c r="AS52" s="15">
        <v>70</v>
      </c>
      <c r="AT52">
        <v>30</v>
      </c>
      <c r="AU52" s="15">
        <v>0</v>
      </c>
      <c r="AV52">
        <v>0</v>
      </c>
      <c r="AW52" s="15">
        <v>0</v>
      </c>
      <c r="AX52" s="15">
        <v>0</v>
      </c>
      <c r="AY52" s="15">
        <v>0</v>
      </c>
      <c r="AZ52">
        <v>0</v>
      </c>
      <c r="BA52" s="15">
        <v>0</v>
      </c>
      <c r="BB52" s="15">
        <v>0</v>
      </c>
      <c r="BC52" s="15">
        <v>0</v>
      </c>
      <c r="BD52" s="15">
        <v>0</v>
      </c>
      <c r="BE52">
        <v>0</v>
      </c>
      <c r="BF52" s="18">
        <v>100</v>
      </c>
      <c r="BG52">
        <v>30</v>
      </c>
      <c r="BH52">
        <v>0</v>
      </c>
      <c r="BI52" s="15">
        <v>30</v>
      </c>
      <c r="BJ52" s="15">
        <v>0</v>
      </c>
      <c r="BK52">
        <v>0</v>
      </c>
      <c r="BL52" s="15">
        <v>0</v>
      </c>
      <c r="BM52" s="15">
        <v>0</v>
      </c>
      <c r="BN52">
        <v>0</v>
      </c>
      <c r="BO52" s="15">
        <v>0</v>
      </c>
      <c r="BP52">
        <v>350</v>
      </c>
      <c r="BQ52">
        <v>30</v>
      </c>
      <c r="BR52" s="22">
        <v>380</v>
      </c>
      <c r="BS52" s="22">
        <v>0</v>
      </c>
      <c r="BT52" s="24">
        <v>1525</v>
      </c>
      <c r="BU52" s="26">
        <v>1905</v>
      </c>
      <c r="BV52" s="29">
        <v>0</v>
      </c>
      <c r="BW52" s="31">
        <v>1525</v>
      </c>
      <c r="BX52" s="31">
        <v>0</v>
      </c>
      <c r="BY52">
        <v>12000</v>
      </c>
      <c r="BZ52">
        <v>50</v>
      </c>
      <c r="CA52" s="12">
        <v>30.5</v>
      </c>
      <c r="CB52" s="15">
        <v>0.5</v>
      </c>
      <c r="CC52" s="15">
        <v>6</v>
      </c>
      <c r="CD52">
        <v>0</v>
      </c>
      <c r="CE52">
        <v>24</v>
      </c>
      <c r="CF52" s="33">
        <v>1525</v>
      </c>
      <c r="CG52" s="15">
        <v>1200</v>
      </c>
      <c r="CH52">
        <v>1200</v>
      </c>
      <c r="CI52">
        <v>3</v>
      </c>
      <c r="CJ52" s="15">
        <v>3</v>
      </c>
      <c r="CK52" s="15"/>
      <c r="CL52">
        <v>0</v>
      </c>
      <c r="CM52" s="35">
        <v>0</v>
      </c>
      <c r="CN52" s="15">
        <v>0</v>
      </c>
      <c r="CO52" s="15">
        <v>0</v>
      </c>
      <c r="CP52">
        <v>0</v>
      </c>
      <c r="CQ52" s="15">
        <v>0</v>
      </c>
      <c r="CR52">
        <v>0</v>
      </c>
      <c r="CS52">
        <v>0</v>
      </c>
      <c r="CT52" s="29">
        <v>0</v>
      </c>
      <c r="CU52" s="15"/>
      <c r="CV52">
        <v>0</v>
      </c>
      <c r="CW52" s="15"/>
      <c r="CX52" s="15"/>
      <c r="CY52">
        <v>36000</v>
      </c>
      <c r="CZ52">
        <v>432000</v>
      </c>
      <c r="DA52">
        <v>6084.5070422535209</v>
      </c>
      <c r="DB52">
        <v>1</v>
      </c>
      <c r="DC52">
        <v>3</v>
      </c>
      <c r="DD52" s="33">
        <v>1905</v>
      </c>
      <c r="DE52" s="33">
        <v>0.44097222222222221</v>
      </c>
      <c r="DF52" s="33"/>
      <c r="DG52">
        <v>3</v>
      </c>
    </row>
    <row r="53" spans="1:111" x14ac:dyDescent="0.2">
      <c r="A53">
        <v>52</v>
      </c>
      <c r="B53">
        <v>59</v>
      </c>
      <c r="C53">
        <v>2</v>
      </c>
      <c r="D53">
        <v>1</v>
      </c>
      <c r="E53" t="s">
        <v>5</v>
      </c>
      <c r="F53">
        <v>1</v>
      </c>
      <c r="G53">
        <v>5</v>
      </c>
      <c r="H53">
        <v>2</v>
      </c>
      <c r="I53">
        <v>2</v>
      </c>
      <c r="J53">
        <v>2</v>
      </c>
      <c r="K53">
        <v>0</v>
      </c>
      <c r="L53">
        <v>2</v>
      </c>
      <c r="M53">
        <v>1</v>
      </c>
      <c r="N53">
        <v>0</v>
      </c>
      <c r="O53">
        <v>0</v>
      </c>
      <c r="P53" s="3">
        <v>0.60033570000000003</v>
      </c>
      <c r="Q53" s="7">
        <v>3</v>
      </c>
      <c r="R53" s="7">
        <v>2</v>
      </c>
      <c r="S53">
        <v>0</v>
      </c>
      <c r="W53">
        <v>0</v>
      </c>
      <c r="Y53">
        <v>0</v>
      </c>
      <c r="AE53">
        <v>0</v>
      </c>
      <c r="AF53" s="9">
        <v>4</v>
      </c>
      <c r="AG53" s="12">
        <v>3</v>
      </c>
      <c r="AH53">
        <v>2</v>
      </c>
      <c r="AI53">
        <v>0</v>
      </c>
      <c r="AJ53">
        <v>0</v>
      </c>
      <c r="AK53">
        <v>1</v>
      </c>
      <c r="AL53">
        <v>0</v>
      </c>
      <c r="AM53" s="2">
        <v>0</v>
      </c>
      <c r="AN53">
        <v>0</v>
      </c>
      <c r="AO53" s="15">
        <v>0</v>
      </c>
      <c r="AP53" s="15">
        <v>0</v>
      </c>
      <c r="AQ53">
        <v>0</v>
      </c>
      <c r="AR53" s="15">
        <v>0</v>
      </c>
      <c r="AS53" s="15">
        <v>0</v>
      </c>
      <c r="AT53" s="15">
        <v>0</v>
      </c>
      <c r="AU53" s="15">
        <v>0</v>
      </c>
      <c r="AV53">
        <v>0</v>
      </c>
      <c r="AW53" s="15">
        <v>0</v>
      </c>
      <c r="AX53" s="15">
        <v>0</v>
      </c>
      <c r="AY53" s="15">
        <v>0</v>
      </c>
      <c r="AZ53">
        <v>0</v>
      </c>
      <c r="BA53" s="15">
        <v>0</v>
      </c>
      <c r="BB53" s="15">
        <v>0</v>
      </c>
      <c r="BC53" s="15">
        <v>0</v>
      </c>
      <c r="BD53" s="15">
        <v>0</v>
      </c>
      <c r="BE53">
        <v>0</v>
      </c>
      <c r="BF53" s="18">
        <v>0</v>
      </c>
      <c r="BG53">
        <v>180</v>
      </c>
      <c r="BH53">
        <v>160</v>
      </c>
      <c r="BI53" s="15">
        <v>340</v>
      </c>
      <c r="BJ53" s="15">
        <v>0</v>
      </c>
      <c r="BK53">
        <v>0</v>
      </c>
      <c r="BL53" s="15">
        <v>0</v>
      </c>
      <c r="BM53">
        <v>1</v>
      </c>
      <c r="BN53">
        <v>0</v>
      </c>
      <c r="BO53" s="15">
        <v>0</v>
      </c>
      <c r="BP53">
        <v>0</v>
      </c>
      <c r="BQ53">
        <v>340</v>
      </c>
      <c r="BR53" s="22">
        <v>340</v>
      </c>
      <c r="BS53" s="22">
        <v>0</v>
      </c>
      <c r="BT53" s="24">
        <v>3017.9700000000003</v>
      </c>
      <c r="BU53" s="26">
        <v>3357.9700000000003</v>
      </c>
      <c r="BV53" s="29">
        <v>0</v>
      </c>
      <c r="BW53" s="31">
        <v>1787.5</v>
      </c>
      <c r="BX53" s="31">
        <v>1230.47</v>
      </c>
      <c r="BY53">
        <v>6000</v>
      </c>
      <c r="BZ53">
        <v>25</v>
      </c>
      <c r="CA53" s="12">
        <v>71.5</v>
      </c>
      <c r="CB53" s="15">
        <v>2.5</v>
      </c>
      <c r="CC53" s="15">
        <v>5</v>
      </c>
      <c r="CD53">
        <v>24</v>
      </c>
      <c r="CE53">
        <v>40</v>
      </c>
      <c r="CF53" s="33">
        <v>1787.5</v>
      </c>
      <c r="CG53" s="15">
        <v>1000</v>
      </c>
      <c r="CH53">
        <v>1000</v>
      </c>
      <c r="CI53">
        <v>5</v>
      </c>
      <c r="CJ53" s="15">
        <v>5</v>
      </c>
      <c r="CK53" s="15"/>
      <c r="CL53">
        <v>1</v>
      </c>
      <c r="CM53" s="35">
        <v>29</v>
      </c>
      <c r="CN53" s="15">
        <v>2</v>
      </c>
      <c r="CO53" s="15">
        <v>3</v>
      </c>
      <c r="CP53">
        <v>0</v>
      </c>
      <c r="CQ53">
        <v>42.43</v>
      </c>
      <c r="CR53">
        <v>1230.47</v>
      </c>
      <c r="CS53">
        <v>24</v>
      </c>
      <c r="CT53" s="29">
        <v>1230.47</v>
      </c>
      <c r="CU53" s="15"/>
      <c r="CV53">
        <v>0</v>
      </c>
      <c r="CW53" s="15"/>
      <c r="CX53" s="15"/>
      <c r="CY53">
        <v>12000</v>
      </c>
      <c r="CZ53">
        <v>144000</v>
      </c>
      <c r="DA53">
        <v>2028.1690140845071</v>
      </c>
      <c r="DB53">
        <v>0</v>
      </c>
      <c r="DC53">
        <v>2</v>
      </c>
      <c r="DD53" s="33">
        <v>3357.9700000000003</v>
      </c>
      <c r="DE53" s="33">
        <v>2.3319236111111112</v>
      </c>
      <c r="DF53" s="33"/>
      <c r="DG53">
        <v>2</v>
      </c>
    </row>
    <row r="54" spans="1:111" x14ac:dyDescent="0.2">
      <c r="A54">
        <v>53</v>
      </c>
      <c r="B54">
        <v>32</v>
      </c>
      <c r="C54">
        <v>1</v>
      </c>
      <c r="D54">
        <v>2</v>
      </c>
      <c r="E54" t="s">
        <v>12</v>
      </c>
      <c r="F54">
        <v>2</v>
      </c>
      <c r="G54">
        <v>17</v>
      </c>
      <c r="H54">
        <v>2</v>
      </c>
      <c r="I54">
        <v>2</v>
      </c>
      <c r="J54">
        <v>2</v>
      </c>
      <c r="K54">
        <v>0</v>
      </c>
      <c r="L54">
        <v>1</v>
      </c>
      <c r="M54">
        <v>1</v>
      </c>
      <c r="N54">
        <v>0</v>
      </c>
      <c r="O54">
        <v>0</v>
      </c>
      <c r="P54">
        <v>2.5711149999999998</v>
      </c>
      <c r="Q54" s="5">
        <v>5</v>
      </c>
      <c r="R54" s="5">
        <v>3</v>
      </c>
      <c r="S54">
        <v>0</v>
      </c>
      <c r="W54">
        <v>0</v>
      </c>
      <c r="Y54">
        <v>0</v>
      </c>
      <c r="AE54">
        <v>1</v>
      </c>
      <c r="AF54" s="9">
        <v>2</v>
      </c>
      <c r="AG54" s="12">
        <v>2</v>
      </c>
      <c r="AH54">
        <v>0</v>
      </c>
      <c r="AI54">
        <v>2</v>
      </c>
      <c r="AJ54">
        <v>0</v>
      </c>
      <c r="AK54">
        <v>0</v>
      </c>
      <c r="AL54">
        <v>0</v>
      </c>
      <c r="AM54" s="2">
        <v>0</v>
      </c>
      <c r="AN54">
        <v>0</v>
      </c>
      <c r="AO54" s="15">
        <v>0</v>
      </c>
      <c r="AP54" s="15">
        <v>0</v>
      </c>
      <c r="AQ54">
        <v>0</v>
      </c>
      <c r="AR54" s="15">
        <v>0</v>
      </c>
      <c r="AS54" s="15">
        <v>0</v>
      </c>
      <c r="AT54" s="15">
        <v>0</v>
      </c>
      <c r="AU54" s="15">
        <v>0</v>
      </c>
      <c r="AV54">
        <v>0</v>
      </c>
      <c r="AW54" s="15">
        <v>0</v>
      </c>
      <c r="AX54" s="15">
        <v>0</v>
      </c>
      <c r="AY54" s="15">
        <v>0</v>
      </c>
      <c r="AZ54">
        <v>0</v>
      </c>
      <c r="BA54" s="15">
        <v>0</v>
      </c>
      <c r="BB54" s="15">
        <v>0</v>
      </c>
      <c r="BC54" s="15">
        <v>0</v>
      </c>
      <c r="BD54" s="15">
        <v>0</v>
      </c>
      <c r="BE54">
        <v>0</v>
      </c>
      <c r="BF54" s="18">
        <v>0</v>
      </c>
      <c r="BG54">
        <v>20</v>
      </c>
      <c r="BH54">
        <v>0</v>
      </c>
      <c r="BI54" s="15">
        <v>20</v>
      </c>
      <c r="BJ54" s="15">
        <v>0</v>
      </c>
      <c r="BK54">
        <v>0</v>
      </c>
      <c r="BL54" s="20">
        <v>23200</v>
      </c>
      <c r="BM54">
        <v>3</v>
      </c>
      <c r="BN54">
        <v>0</v>
      </c>
      <c r="BO54" s="15">
        <v>0</v>
      </c>
      <c r="BP54">
        <v>23200</v>
      </c>
      <c r="BQ54">
        <v>20</v>
      </c>
      <c r="BR54" s="22">
        <v>23220</v>
      </c>
      <c r="BS54" s="22">
        <v>1</v>
      </c>
      <c r="BT54" s="24">
        <v>40493.688666666669</v>
      </c>
      <c r="BU54" s="26">
        <v>63713.688666666669</v>
      </c>
      <c r="BV54" s="29" t="s">
        <v>95</v>
      </c>
      <c r="BW54" s="31">
        <v>8344.6666666666679</v>
      </c>
      <c r="BX54" s="31">
        <v>32149.022000000001</v>
      </c>
      <c r="BY54">
        <v>8000</v>
      </c>
      <c r="BZ54">
        <v>33.333333333333336</v>
      </c>
      <c r="CA54" s="12">
        <v>250.34</v>
      </c>
      <c r="CB54" s="15">
        <v>2.17</v>
      </c>
      <c r="CC54" s="15">
        <v>0.17</v>
      </c>
      <c r="CD54">
        <v>72</v>
      </c>
      <c r="CE54">
        <v>176</v>
      </c>
      <c r="CF54" s="33">
        <v>8344.6666666666679</v>
      </c>
      <c r="CG54" s="15"/>
      <c r="CH54">
        <v>0</v>
      </c>
      <c r="CI54">
        <v>22</v>
      </c>
      <c r="CJ54" s="15">
        <v>22</v>
      </c>
      <c r="CK54" s="15"/>
      <c r="CL54" s="15">
        <v>1</v>
      </c>
      <c r="CM54" s="35">
        <v>154.34</v>
      </c>
      <c r="CN54" s="15">
        <v>2.17</v>
      </c>
      <c r="CO54" s="15">
        <v>0.17</v>
      </c>
      <c r="CP54">
        <v>80</v>
      </c>
      <c r="CQ54" s="15">
        <v>208.3</v>
      </c>
      <c r="CR54">
        <v>32149.022000000001</v>
      </c>
      <c r="CS54">
        <v>72</v>
      </c>
      <c r="CT54" s="29">
        <v>32149.022000000001</v>
      </c>
      <c r="CU54" s="15"/>
      <c r="CV54">
        <v>10</v>
      </c>
      <c r="CW54" s="15">
        <v>10</v>
      </c>
      <c r="CX54" s="15"/>
      <c r="CY54">
        <v>56000</v>
      </c>
      <c r="CZ54">
        <v>672000</v>
      </c>
      <c r="DA54">
        <v>9464.7887323943669</v>
      </c>
      <c r="DB54">
        <v>1</v>
      </c>
      <c r="DC54">
        <v>3</v>
      </c>
      <c r="DD54" s="33">
        <v>63713.688666666669</v>
      </c>
      <c r="DE54" s="33">
        <v>9.4812036706349208</v>
      </c>
      <c r="DF54" s="33"/>
      <c r="DG54">
        <v>3</v>
      </c>
    </row>
    <row r="55" spans="1:111" x14ac:dyDescent="0.2">
      <c r="A55">
        <v>54</v>
      </c>
      <c r="B55">
        <v>33</v>
      </c>
      <c r="C55">
        <v>1</v>
      </c>
      <c r="D55">
        <v>1</v>
      </c>
      <c r="E55" t="s">
        <v>6</v>
      </c>
      <c r="F55">
        <v>2</v>
      </c>
      <c r="G55">
        <v>12</v>
      </c>
      <c r="H55">
        <v>1</v>
      </c>
      <c r="I55">
        <v>1</v>
      </c>
      <c r="J55">
        <v>3</v>
      </c>
      <c r="K55">
        <v>1</v>
      </c>
      <c r="L55">
        <v>1</v>
      </c>
      <c r="M55">
        <v>1</v>
      </c>
      <c r="N55">
        <v>0</v>
      </c>
      <c r="O55">
        <v>0</v>
      </c>
      <c r="P55">
        <v>2.5599949999999998</v>
      </c>
      <c r="Q55" s="5">
        <v>5</v>
      </c>
      <c r="R55" s="5">
        <v>3</v>
      </c>
      <c r="S55">
        <v>1</v>
      </c>
      <c r="T55">
        <v>600000</v>
      </c>
      <c r="U55" t="s">
        <v>34</v>
      </c>
      <c r="V55">
        <v>2</v>
      </c>
      <c r="W55">
        <v>0</v>
      </c>
      <c r="Y55">
        <v>0</v>
      </c>
      <c r="AE55">
        <v>1</v>
      </c>
      <c r="AF55" s="9">
        <v>3</v>
      </c>
      <c r="AG55" s="12">
        <v>1</v>
      </c>
      <c r="AH55">
        <v>0</v>
      </c>
      <c r="AI55">
        <v>1</v>
      </c>
      <c r="AJ55">
        <v>0</v>
      </c>
      <c r="AK55">
        <v>0</v>
      </c>
      <c r="AL55">
        <v>0</v>
      </c>
      <c r="AM55" s="2">
        <v>0</v>
      </c>
      <c r="AN55">
        <v>0</v>
      </c>
      <c r="AO55" s="15">
        <v>0</v>
      </c>
      <c r="AP55" s="15">
        <v>160</v>
      </c>
      <c r="AQ55">
        <v>160</v>
      </c>
      <c r="AR55" s="15">
        <v>0</v>
      </c>
      <c r="AS55" s="15">
        <v>0</v>
      </c>
      <c r="AT55" s="15">
        <v>0</v>
      </c>
      <c r="AU55" s="15">
        <v>0</v>
      </c>
      <c r="AV55">
        <v>0</v>
      </c>
      <c r="AW55" s="15">
        <v>0</v>
      </c>
      <c r="AX55" s="15">
        <v>0</v>
      </c>
      <c r="AY55" s="15">
        <v>0</v>
      </c>
      <c r="AZ55">
        <v>0</v>
      </c>
      <c r="BA55" s="15">
        <v>0</v>
      </c>
      <c r="BB55" s="15">
        <v>0</v>
      </c>
      <c r="BC55" s="15">
        <v>0</v>
      </c>
      <c r="BD55" s="15">
        <v>0</v>
      </c>
      <c r="BE55">
        <v>0</v>
      </c>
      <c r="BF55" s="18">
        <v>0</v>
      </c>
      <c r="BG55" s="15">
        <v>500</v>
      </c>
      <c r="BH55" s="15">
        <v>0</v>
      </c>
      <c r="BI55" s="15">
        <v>500</v>
      </c>
      <c r="BJ55" s="15">
        <v>0</v>
      </c>
      <c r="BK55">
        <v>0</v>
      </c>
      <c r="BL55" s="20">
        <v>32000</v>
      </c>
      <c r="BM55">
        <v>47</v>
      </c>
      <c r="BN55">
        <v>50400</v>
      </c>
      <c r="BO55" s="15">
        <v>0</v>
      </c>
      <c r="BP55">
        <v>32160</v>
      </c>
      <c r="BQ55">
        <v>50900</v>
      </c>
      <c r="BR55" s="22">
        <v>83060</v>
      </c>
      <c r="BS55" s="22">
        <v>1</v>
      </c>
      <c r="BT55" s="24">
        <v>117743.25</v>
      </c>
      <c r="BU55" s="26">
        <v>200803.25</v>
      </c>
      <c r="BV55" s="29" t="s">
        <v>95</v>
      </c>
      <c r="BW55" s="31">
        <v>48688.425000000003</v>
      </c>
      <c r="BX55" s="31">
        <v>69054.824999999997</v>
      </c>
      <c r="BY55">
        <v>0</v>
      </c>
      <c r="BZ55">
        <v>42.43</v>
      </c>
      <c r="CA55" s="12">
        <v>1147.5</v>
      </c>
      <c r="CB55" s="15">
        <v>9.5</v>
      </c>
      <c r="CC55" s="15">
        <v>10</v>
      </c>
      <c r="CD55">
        <v>1128</v>
      </c>
      <c r="CE55">
        <v>0</v>
      </c>
      <c r="CF55" s="33">
        <v>48688.425000000003</v>
      </c>
      <c r="CG55" s="15"/>
      <c r="CH55">
        <v>0</v>
      </c>
      <c r="CI55">
        <v>0</v>
      </c>
      <c r="CJ55" s="15"/>
      <c r="CK55" s="15"/>
      <c r="CL55" s="15">
        <v>0</v>
      </c>
      <c r="CM55" s="35">
        <v>1627.5</v>
      </c>
      <c r="CN55" s="15">
        <v>9.5</v>
      </c>
      <c r="CO55" s="15">
        <v>10</v>
      </c>
      <c r="CP55">
        <v>480</v>
      </c>
      <c r="CQ55">
        <v>42.43</v>
      </c>
      <c r="CR55">
        <v>69054.824999999997</v>
      </c>
      <c r="CS55">
        <v>1128</v>
      </c>
      <c r="CT55" s="29">
        <v>69054.824999999997</v>
      </c>
      <c r="CU55" s="15"/>
      <c r="CV55">
        <v>60</v>
      </c>
      <c r="CW55" s="15">
        <v>60</v>
      </c>
      <c r="CX55" s="15"/>
      <c r="CY55">
        <v>12000</v>
      </c>
      <c r="CZ55">
        <v>144000</v>
      </c>
      <c r="DA55">
        <v>2028.1690140845071</v>
      </c>
      <c r="DB55">
        <v>0</v>
      </c>
      <c r="DC55">
        <v>2</v>
      </c>
      <c r="DD55" s="33">
        <v>200803.25</v>
      </c>
      <c r="DE55" s="33">
        <v>139.44670138888887</v>
      </c>
      <c r="DF55" s="33">
        <v>1</v>
      </c>
      <c r="DG55">
        <v>2</v>
      </c>
    </row>
    <row r="56" spans="1:111" x14ac:dyDescent="0.2">
      <c r="A56">
        <v>55</v>
      </c>
      <c r="B56">
        <v>52</v>
      </c>
      <c r="C56">
        <v>2</v>
      </c>
      <c r="D56">
        <v>1</v>
      </c>
      <c r="E56" t="s">
        <v>6</v>
      </c>
      <c r="F56">
        <v>2</v>
      </c>
      <c r="G56">
        <v>0</v>
      </c>
      <c r="H56">
        <v>2</v>
      </c>
      <c r="I56">
        <v>2</v>
      </c>
      <c r="J56">
        <v>2</v>
      </c>
      <c r="K56">
        <v>0</v>
      </c>
      <c r="L56">
        <v>2</v>
      </c>
      <c r="M56">
        <v>1</v>
      </c>
      <c r="N56">
        <v>0</v>
      </c>
      <c r="O56">
        <v>4</v>
      </c>
      <c r="P56">
        <v>-1.3856679999999999</v>
      </c>
      <c r="Q56" s="5">
        <v>2</v>
      </c>
      <c r="R56" s="5">
        <v>1</v>
      </c>
      <c r="S56">
        <v>1</v>
      </c>
      <c r="T56">
        <v>4000</v>
      </c>
      <c r="U56">
        <v>3</v>
      </c>
      <c r="V56">
        <v>3</v>
      </c>
      <c r="W56">
        <v>0</v>
      </c>
      <c r="Y56">
        <v>0</v>
      </c>
      <c r="AE56">
        <v>1</v>
      </c>
      <c r="AF56" s="9">
        <v>4</v>
      </c>
      <c r="AG56" s="12">
        <v>2</v>
      </c>
      <c r="AH56">
        <v>0</v>
      </c>
      <c r="AI56">
        <v>1</v>
      </c>
      <c r="AJ56">
        <v>0</v>
      </c>
      <c r="AK56">
        <v>1</v>
      </c>
      <c r="AL56">
        <v>0</v>
      </c>
      <c r="AM56" s="2">
        <v>0</v>
      </c>
      <c r="AN56">
        <v>0</v>
      </c>
      <c r="AO56" s="15">
        <v>0</v>
      </c>
      <c r="AP56" s="15">
        <v>0</v>
      </c>
      <c r="AQ56">
        <v>0</v>
      </c>
      <c r="AR56" s="15">
        <v>1170</v>
      </c>
      <c r="AS56" s="15">
        <v>0</v>
      </c>
      <c r="AT56" s="15">
        <v>0</v>
      </c>
      <c r="AU56" s="15">
        <v>0</v>
      </c>
      <c r="AV56">
        <v>0</v>
      </c>
      <c r="AW56" s="15">
        <v>0</v>
      </c>
      <c r="AX56" s="15">
        <v>0</v>
      </c>
      <c r="AY56" s="15">
        <v>0</v>
      </c>
      <c r="AZ56">
        <v>0</v>
      </c>
      <c r="BA56" s="15">
        <v>0</v>
      </c>
      <c r="BB56" s="15">
        <v>0</v>
      </c>
      <c r="BC56" s="15">
        <v>0</v>
      </c>
      <c r="BD56" s="15">
        <v>0</v>
      </c>
      <c r="BE56">
        <v>0</v>
      </c>
      <c r="BF56" s="18">
        <v>0</v>
      </c>
      <c r="BG56" s="15">
        <v>1280</v>
      </c>
      <c r="BH56" s="15">
        <v>80</v>
      </c>
      <c r="BI56" s="15">
        <v>1360</v>
      </c>
      <c r="BJ56" s="15">
        <v>50</v>
      </c>
      <c r="BK56">
        <v>0</v>
      </c>
      <c r="BL56" s="15">
        <v>0</v>
      </c>
      <c r="BM56">
        <v>1</v>
      </c>
      <c r="BN56">
        <v>0</v>
      </c>
      <c r="BO56" s="15">
        <v>0</v>
      </c>
      <c r="BP56">
        <v>1170</v>
      </c>
      <c r="BQ56">
        <v>1410</v>
      </c>
      <c r="BR56" s="22">
        <v>2580</v>
      </c>
      <c r="BS56" s="22">
        <v>1</v>
      </c>
      <c r="BT56" s="24">
        <v>7206.15</v>
      </c>
      <c r="BU56" s="26">
        <v>9786.15</v>
      </c>
      <c r="BV56" s="29" t="s">
        <v>95</v>
      </c>
      <c r="BW56" s="31">
        <v>4783.25</v>
      </c>
      <c r="BX56" s="31">
        <v>2422.9</v>
      </c>
      <c r="BY56">
        <v>6000</v>
      </c>
      <c r="BZ56">
        <v>25</v>
      </c>
      <c r="CA56" s="12">
        <v>191.32999999999998</v>
      </c>
      <c r="CB56" s="15">
        <v>3.83</v>
      </c>
      <c r="CC56" s="15">
        <v>27.5</v>
      </c>
      <c r="CD56">
        <v>24</v>
      </c>
      <c r="CE56">
        <v>136</v>
      </c>
      <c r="CF56" s="33">
        <v>4783.25</v>
      </c>
      <c r="CG56" s="15"/>
      <c r="CH56">
        <v>0</v>
      </c>
      <c r="CI56">
        <v>17</v>
      </c>
      <c r="CJ56" s="15">
        <v>17</v>
      </c>
      <c r="CK56" s="15"/>
      <c r="CL56" s="15">
        <v>0</v>
      </c>
      <c r="CM56" s="35">
        <v>70</v>
      </c>
      <c r="CN56" s="15">
        <v>3</v>
      </c>
      <c r="CO56" s="15">
        <v>27</v>
      </c>
      <c r="CP56">
        <v>16</v>
      </c>
      <c r="CQ56" t="s">
        <v>118</v>
      </c>
      <c r="CR56" t="s">
        <v>128</v>
      </c>
      <c r="CS56">
        <v>24</v>
      </c>
      <c r="CT56" s="29">
        <v>2422.9</v>
      </c>
      <c r="CU56" s="15">
        <v>400</v>
      </c>
      <c r="CV56">
        <v>2</v>
      </c>
      <c r="CW56" s="15">
        <v>2</v>
      </c>
      <c r="CX56" s="15"/>
      <c r="CY56">
        <v>6000</v>
      </c>
      <c r="CZ56">
        <v>72000</v>
      </c>
      <c r="DA56">
        <v>1014.0845070422536</v>
      </c>
      <c r="DB56">
        <v>0</v>
      </c>
      <c r="DC56">
        <v>1</v>
      </c>
      <c r="DD56" s="33">
        <v>9786.15</v>
      </c>
      <c r="DE56" s="33">
        <v>13.591875</v>
      </c>
      <c r="DF56" s="33"/>
      <c r="DG56">
        <v>1</v>
      </c>
    </row>
    <row r="57" spans="1:111" x14ac:dyDescent="0.2">
      <c r="A57">
        <v>56</v>
      </c>
      <c r="B57">
        <v>37</v>
      </c>
      <c r="C57">
        <v>2</v>
      </c>
      <c r="D57">
        <v>1</v>
      </c>
      <c r="E57" t="s">
        <v>9</v>
      </c>
      <c r="F57">
        <v>2</v>
      </c>
      <c r="G57">
        <v>10</v>
      </c>
      <c r="H57">
        <v>2</v>
      </c>
      <c r="I57">
        <v>2</v>
      </c>
      <c r="J57">
        <v>2</v>
      </c>
      <c r="K57">
        <v>0</v>
      </c>
      <c r="L57">
        <v>1</v>
      </c>
      <c r="M57">
        <v>1</v>
      </c>
      <c r="N57">
        <v>1</v>
      </c>
      <c r="O57">
        <v>5</v>
      </c>
      <c r="P57">
        <v>2.7280639999999998</v>
      </c>
      <c r="Q57" s="5">
        <v>5</v>
      </c>
      <c r="R57" s="5">
        <v>3</v>
      </c>
      <c r="S57">
        <v>0</v>
      </c>
      <c r="W57">
        <v>0</v>
      </c>
      <c r="Y57">
        <v>0</v>
      </c>
      <c r="AE57">
        <v>1</v>
      </c>
      <c r="AF57" s="9">
        <v>2</v>
      </c>
      <c r="AG57" s="12">
        <v>6</v>
      </c>
      <c r="AH57">
        <v>1</v>
      </c>
      <c r="AI57">
        <v>3</v>
      </c>
      <c r="AJ57">
        <v>0</v>
      </c>
      <c r="AK57">
        <v>2</v>
      </c>
      <c r="AL57">
        <v>0</v>
      </c>
      <c r="AM57" s="2">
        <v>0</v>
      </c>
      <c r="AN57">
        <v>0</v>
      </c>
      <c r="AO57" s="15">
        <v>200</v>
      </c>
      <c r="AP57" s="15">
        <v>6000</v>
      </c>
      <c r="AQ57">
        <v>6000</v>
      </c>
      <c r="AR57" s="15">
        <v>0</v>
      </c>
      <c r="AS57" s="15">
        <v>0</v>
      </c>
      <c r="AT57" s="15">
        <v>300</v>
      </c>
      <c r="AU57" s="15">
        <v>5100</v>
      </c>
      <c r="AV57">
        <v>0</v>
      </c>
      <c r="AW57" s="15">
        <v>0</v>
      </c>
      <c r="AX57" s="15">
        <v>0</v>
      </c>
      <c r="AY57" s="15">
        <v>0</v>
      </c>
      <c r="AZ57">
        <v>0</v>
      </c>
      <c r="BA57" s="15">
        <v>0</v>
      </c>
      <c r="BB57" s="15">
        <v>150</v>
      </c>
      <c r="BC57" s="15">
        <v>0</v>
      </c>
      <c r="BD57" s="15">
        <v>0</v>
      </c>
      <c r="BE57">
        <v>0</v>
      </c>
      <c r="BF57" s="18">
        <v>5550</v>
      </c>
      <c r="BG57" s="15">
        <v>200</v>
      </c>
      <c r="BH57" s="15">
        <v>0</v>
      </c>
      <c r="BI57" s="15">
        <v>200</v>
      </c>
      <c r="BJ57" s="15">
        <v>0</v>
      </c>
      <c r="BK57">
        <v>0</v>
      </c>
      <c r="BL57" s="15">
        <v>0</v>
      </c>
      <c r="BM57" s="15">
        <v>0</v>
      </c>
      <c r="BN57" s="15">
        <v>0</v>
      </c>
      <c r="BO57" s="15">
        <v>0</v>
      </c>
      <c r="BP57">
        <v>11750</v>
      </c>
      <c r="BQ57">
        <v>200</v>
      </c>
      <c r="BR57" s="22">
        <v>11950</v>
      </c>
      <c r="BS57" s="22">
        <v>1</v>
      </c>
      <c r="BT57" s="24">
        <v>1881.25</v>
      </c>
      <c r="BU57" s="26">
        <v>13831.25</v>
      </c>
      <c r="BV57" s="29" t="s">
        <v>95</v>
      </c>
      <c r="BW57" s="31">
        <v>1881.25</v>
      </c>
      <c r="BX57" s="31">
        <v>0</v>
      </c>
      <c r="BY57">
        <v>10500</v>
      </c>
      <c r="BZ57">
        <v>43.75</v>
      </c>
      <c r="CA57" s="12">
        <v>43</v>
      </c>
      <c r="CB57" s="15">
        <v>4</v>
      </c>
      <c r="CC57" s="15">
        <v>7</v>
      </c>
      <c r="CD57">
        <v>0</v>
      </c>
      <c r="CE57">
        <v>32</v>
      </c>
      <c r="CF57" s="33">
        <v>1881.25</v>
      </c>
      <c r="CG57" s="15">
        <v>1400</v>
      </c>
      <c r="CH57">
        <v>1400</v>
      </c>
      <c r="CI57">
        <v>4</v>
      </c>
      <c r="CJ57" s="15">
        <v>4</v>
      </c>
      <c r="CK57" s="15"/>
      <c r="CL57" s="15">
        <v>0</v>
      </c>
      <c r="CM57" s="35">
        <v>0</v>
      </c>
      <c r="CN57" s="15">
        <v>0</v>
      </c>
      <c r="CO57" s="15">
        <v>0</v>
      </c>
      <c r="CP57">
        <v>0</v>
      </c>
      <c r="CQ57" s="15">
        <v>0</v>
      </c>
      <c r="CR57">
        <v>0</v>
      </c>
      <c r="CS57">
        <v>0</v>
      </c>
      <c r="CT57" s="29">
        <v>0</v>
      </c>
      <c r="CU57" s="15"/>
      <c r="CV57">
        <v>0</v>
      </c>
      <c r="CW57" s="15"/>
      <c r="CX57" s="15"/>
      <c r="CY57">
        <v>10500</v>
      </c>
      <c r="CZ57">
        <v>126000</v>
      </c>
      <c r="DA57">
        <v>1774.6478873239437</v>
      </c>
      <c r="DB57">
        <v>0</v>
      </c>
      <c r="DC57">
        <v>2</v>
      </c>
      <c r="DD57" s="33">
        <v>13831.25</v>
      </c>
      <c r="DE57" s="33">
        <v>10.97718253968254</v>
      </c>
      <c r="DF57" s="33"/>
      <c r="DG57">
        <v>2</v>
      </c>
    </row>
    <row r="58" spans="1:111" x14ac:dyDescent="0.2">
      <c r="A58">
        <v>57</v>
      </c>
      <c r="B58">
        <v>49</v>
      </c>
      <c r="C58">
        <v>2</v>
      </c>
      <c r="D58">
        <v>1</v>
      </c>
      <c r="E58" t="s">
        <v>7</v>
      </c>
      <c r="F58">
        <v>2</v>
      </c>
      <c r="G58">
        <v>4</v>
      </c>
      <c r="H58">
        <v>2</v>
      </c>
      <c r="I58">
        <v>2</v>
      </c>
      <c r="J58">
        <v>2</v>
      </c>
      <c r="K58">
        <v>0</v>
      </c>
      <c r="L58">
        <v>2</v>
      </c>
      <c r="M58">
        <v>1</v>
      </c>
      <c r="N58">
        <v>1</v>
      </c>
      <c r="O58">
        <v>11</v>
      </c>
      <c r="P58">
        <v>-3.3164950000000002</v>
      </c>
      <c r="Q58" s="5">
        <v>1</v>
      </c>
      <c r="R58" s="5">
        <v>1</v>
      </c>
      <c r="S58">
        <v>1</v>
      </c>
      <c r="T58">
        <v>5000</v>
      </c>
      <c r="U58">
        <v>3</v>
      </c>
      <c r="V58">
        <v>0</v>
      </c>
      <c r="W58">
        <v>0</v>
      </c>
      <c r="Y58">
        <v>0</v>
      </c>
      <c r="AE58">
        <v>1</v>
      </c>
      <c r="AF58" s="9">
        <v>2</v>
      </c>
      <c r="AG58" s="12">
        <v>3</v>
      </c>
      <c r="AH58">
        <v>1</v>
      </c>
      <c r="AI58">
        <v>1</v>
      </c>
      <c r="AJ58">
        <v>0</v>
      </c>
      <c r="AK58">
        <v>1</v>
      </c>
      <c r="AL58">
        <v>0</v>
      </c>
      <c r="AM58" s="2">
        <v>0</v>
      </c>
      <c r="AN58">
        <v>0</v>
      </c>
      <c r="AO58" s="15">
        <v>0</v>
      </c>
      <c r="AP58" s="15">
        <v>0</v>
      </c>
      <c r="AQ58">
        <v>0</v>
      </c>
      <c r="AR58" s="15">
        <v>200</v>
      </c>
      <c r="AS58" s="15">
        <v>200</v>
      </c>
      <c r="AT58" s="15">
        <v>0</v>
      </c>
      <c r="AU58" s="15">
        <v>0</v>
      </c>
      <c r="AV58">
        <v>0</v>
      </c>
      <c r="AW58" s="15">
        <v>0</v>
      </c>
      <c r="AX58" s="15">
        <v>0</v>
      </c>
      <c r="AY58" s="15">
        <v>0</v>
      </c>
      <c r="AZ58">
        <v>0</v>
      </c>
      <c r="BA58" s="15">
        <v>0</v>
      </c>
      <c r="BB58" s="15">
        <v>0</v>
      </c>
      <c r="BC58" s="15">
        <v>0</v>
      </c>
      <c r="BD58" s="15">
        <v>0</v>
      </c>
      <c r="BE58">
        <v>0</v>
      </c>
      <c r="BF58" s="18">
        <v>200</v>
      </c>
      <c r="BG58" s="15">
        <v>0</v>
      </c>
      <c r="BH58" s="15">
        <v>0</v>
      </c>
      <c r="BI58" s="15">
        <v>0</v>
      </c>
      <c r="BJ58" s="15">
        <v>0</v>
      </c>
      <c r="BK58">
        <v>0</v>
      </c>
      <c r="BL58" s="15">
        <v>0</v>
      </c>
      <c r="BM58" s="15">
        <v>0</v>
      </c>
      <c r="BN58" s="15">
        <v>0</v>
      </c>
      <c r="BO58" s="15">
        <v>0</v>
      </c>
      <c r="BP58">
        <v>400</v>
      </c>
      <c r="BQ58">
        <v>0</v>
      </c>
      <c r="BR58" s="22">
        <v>400</v>
      </c>
      <c r="BS58" s="22">
        <v>0</v>
      </c>
      <c r="BT58" s="24">
        <v>5958.0015000000003</v>
      </c>
      <c r="BU58" s="26">
        <v>6358.0015000000003</v>
      </c>
      <c r="BV58" s="29">
        <v>0</v>
      </c>
      <c r="BW58" s="31">
        <v>4775.9375</v>
      </c>
      <c r="BX58" s="31">
        <v>1182.0640000000001</v>
      </c>
      <c r="BY58">
        <v>7500</v>
      </c>
      <c r="BZ58">
        <v>31.25</v>
      </c>
      <c r="CA58" s="12">
        <v>152.83000000000001</v>
      </c>
      <c r="CB58" s="15">
        <v>0.33</v>
      </c>
      <c r="CC58" s="15">
        <v>0.5</v>
      </c>
      <c r="CD58">
        <v>0</v>
      </c>
      <c r="CE58">
        <v>152</v>
      </c>
      <c r="CF58" s="33">
        <v>4775.9375</v>
      </c>
      <c r="CG58" s="15">
        <v>15000</v>
      </c>
      <c r="CH58">
        <v>15000</v>
      </c>
      <c r="CI58">
        <v>19</v>
      </c>
      <c r="CJ58" s="15">
        <v>19</v>
      </c>
      <c r="CK58" s="15"/>
      <c r="CL58" s="15">
        <v>0</v>
      </c>
      <c r="CM58" s="35">
        <v>56.83</v>
      </c>
      <c r="CN58" s="15">
        <v>0.33</v>
      </c>
      <c r="CO58" s="15">
        <v>0.5</v>
      </c>
      <c r="CP58">
        <v>56</v>
      </c>
      <c r="CQ58">
        <v>20.8</v>
      </c>
      <c r="CR58">
        <v>1182.0640000000001</v>
      </c>
      <c r="CS58">
        <v>0</v>
      </c>
      <c r="CT58" s="29">
        <v>1182.0640000000001</v>
      </c>
      <c r="CU58" s="15"/>
      <c r="CV58">
        <v>7</v>
      </c>
      <c r="CW58" s="15">
        <v>7</v>
      </c>
      <c r="CX58" s="15"/>
      <c r="CY58">
        <v>12500</v>
      </c>
      <c r="CZ58">
        <v>150000</v>
      </c>
      <c r="DA58">
        <v>2112.676056338028</v>
      </c>
      <c r="DB58">
        <v>0</v>
      </c>
      <c r="DC58">
        <v>2</v>
      </c>
      <c r="DD58" s="33">
        <v>6358.0015000000003</v>
      </c>
      <c r="DE58" s="33">
        <v>4.2386676666666672</v>
      </c>
      <c r="DF58" s="33"/>
      <c r="DG58">
        <v>2</v>
      </c>
    </row>
    <row r="59" spans="1:111" x14ac:dyDescent="0.2">
      <c r="A59">
        <v>58</v>
      </c>
      <c r="B59">
        <v>50</v>
      </c>
      <c r="C59">
        <v>2</v>
      </c>
      <c r="D59">
        <v>1</v>
      </c>
      <c r="E59" t="s">
        <v>6</v>
      </c>
      <c r="F59">
        <v>2</v>
      </c>
      <c r="G59">
        <v>0</v>
      </c>
      <c r="H59">
        <v>2</v>
      </c>
      <c r="I59">
        <v>2</v>
      </c>
      <c r="J59">
        <v>2</v>
      </c>
      <c r="K59">
        <v>0</v>
      </c>
      <c r="L59">
        <v>2</v>
      </c>
      <c r="M59">
        <v>1</v>
      </c>
      <c r="N59">
        <v>1</v>
      </c>
      <c r="O59">
        <v>9</v>
      </c>
      <c r="P59">
        <v>0.2770436</v>
      </c>
      <c r="Q59" s="5">
        <v>3</v>
      </c>
      <c r="R59" s="5">
        <v>2</v>
      </c>
      <c r="S59">
        <v>1</v>
      </c>
      <c r="T59">
        <v>1500</v>
      </c>
      <c r="U59">
        <v>3</v>
      </c>
      <c r="V59">
        <v>3</v>
      </c>
      <c r="W59">
        <v>0</v>
      </c>
      <c r="Y59">
        <v>0</v>
      </c>
      <c r="AE59">
        <v>1</v>
      </c>
      <c r="AF59" s="9">
        <v>2</v>
      </c>
      <c r="AG59" s="12">
        <v>2</v>
      </c>
      <c r="AH59">
        <v>0</v>
      </c>
      <c r="AI59">
        <v>1</v>
      </c>
      <c r="AJ59">
        <v>0</v>
      </c>
      <c r="AK59">
        <v>1</v>
      </c>
      <c r="AL59">
        <v>0</v>
      </c>
      <c r="AM59" s="2">
        <v>0</v>
      </c>
      <c r="AN59">
        <v>0</v>
      </c>
      <c r="AO59" s="15">
        <v>600</v>
      </c>
      <c r="AP59" s="15">
        <v>600</v>
      </c>
      <c r="AQ59">
        <v>600</v>
      </c>
      <c r="AR59" s="15">
        <v>0</v>
      </c>
      <c r="AS59" s="15">
        <v>0</v>
      </c>
      <c r="AT59" s="15">
        <v>200</v>
      </c>
      <c r="AU59" s="15">
        <v>0</v>
      </c>
      <c r="AV59">
        <v>0</v>
      </c>
      <c r="AW59" s="15">
        <v>0</v>
      </c>
      <c r="AX59" s="15">
        <v>0</v>
      </c>
      <c r="AY59" s="15">
        <v>0</v>
      </c>
      <c r="AZ59">
        <v>0</v>
      </c>
      <c r="BA59" s="15">
        <v>0</v>
      </c>
      <c r="BB59" s="15">
        <v>400</v>
      </c>
      <c r="BC59" s="15">
        <v>0</v>
      </c>
      <c r="BD59" s="15">
        <v>0</v>
      </c>
      <c r="BE59">
        <v>0</v>
      </c>
      <c r="BF59" s="18">
        <v>600</v>
      </c>
      <c r="BG59" s="15">
        <v>40</v>
      </c>
      <c r="BH59" s="15">
        <v>40</v>
      </c>
      <c r="BI59" s="15">
        <v>80</v>
      </c>
      <c r="BJ59" s="15">
        <v>0</v>
      </c>
      <c r="BK59">
        <v>0</v>
      </c>
      <c r="BL59" s="15">
        <v>0</v>
      </c>
      <c r="BM59" s="15">
        <v>0</v>
      </c>
      <c r="BN59" s="15">
        <v>0</v>
      </c>
      <c r="BO59" s="15">
        <v>0</v>
      </c>
      <c r="BP59">
        <v>1800</v>
      </c>
      <c r="BQ59">
        <v>80</v>
      </c>
      <c r="BR59" s="22">
        <v>1880</v>
      </c>
      <c r="BS59" s="22">
        <v>0</v>
      </c>
      <c r="BT59" s="24">
        <v>2234.5100000000002</v>
      </c>
      <c r="BU59" s="26">
        <v>4114.51</v>
      </c>
      <c r="BV59" s="29">
        <v>0</v>
      </c>
      <c r="BW59" s="31">
        <v>1937.5</v>
      </c>
      <c r="BX59" s="31">
        <v>297.01</v>
      </c>
      <c r="BY59">
        <v>15000</v>
      </c>
      <c r="BZ59">
        <v>62.5</v>
      </c>
      <c r="CA59" s="12">
        <v>31</v>
      </c>
      <c r="CB59" s="15">
        <v>3</v>
      </c>
      <c r="CC59" s="15">
        <v>4</v>
      </c>
      <c r="CD59">
        <v>0</v>
      </c>
      <c r="CE59">
        <v>24</v>
      </c>
      <c r="CF59" s="33">
        <v>1937.5</v>
      </c>
      <c r="CG59" s="15">
        <v>1500</v>
      </c>
      <c r="CH59">
        <v>1500</v>
      </c>
      <c r="CI59">
        <v>3</v>
      </c>
      <c r="CJ59" s="15">
        <v>3</v>
      </c>
      <c r="CK59" s="15"/>
      <c r="CL59" s="15">
        <v>0</v>
      </c>
      <c r="CM59" s="35">
        <v>7</v>
      </c>
      <c r="CN59" s="15">
        <v>3</v>
      </c>
      <c r="CO59" s="15">
        <v>4</v>
      </c>
      <c r="CP59">
        <v>0</v>
      </c>
      <c r="CQ59">
        <v>42.43</v>
      </c>
      <c r="CR59">
        <v>297.01</v>
      </c>
      <c r="CS59">
        <v>0</v>
      </c>
      <c r="CT59" s="29">
        <v>297.01</v>
      </c>
      <c r="CU59" s="15"/>
      <c r="CV59">
        <v>0</v>
      </c>
      <c r="CW59" s="15"/>
      <c r="CX59" s="15"/>
      <c r="CY59">
        <v>15000</v>
      </c>
      <c r="CZ59">
        <v>180000</v>
      </c>
      <c r="DA59">
        <v>2535.211267605634</v>
      </c>
      <c r="DB59">
        <v>1</v>
      </c>
      <c r="DC59">
        <v>2</v>
      </c>
      <c r="DD59" s="33">
        <v>4114.51</v>
      </c>
      <c r="DE59" s="33">
        <v>2.2858388888888892</v>
      </c>
      <c r="DF59" s="33"/>
      <c r="DG59">
        <v>2</v>
      </c>
    </row>
    <row r="60" spans="1:111" x14ac:dyDescent="0.2">
      <c r="A60">
        <v>59</v>
      </c>
      <c r="B60">
        <v>54</v>
      </c>
      <c r="C60">
        <v>2</v>
      </c>
      <c r="D60">
        <v>2</v>
      </c>
      <c r="E60" t="s">
        <v>13</v>
      </c>
      <c r="F60">
        <v>2</v>
      </c>
      <c r="G60">
        <v>4</v>
      </c>
      <c r="H60">
        <v>2</v>
      </c>
      <c r="I60">
        <v>2</v>
      </c>
      <c r="J60">
        <v>2</v>
      </c>
      <c r="K60">
        <v>0</v>
      </c>
      <c r="L60">
        <v>2</v>
      </c>
      <c r="M60">
        <v>1</v>
      </c>
      <c r="N60">
        <v>0</v>
      </c>
      <c r="O60">
        <v>4</v>
      </c>
      <c r="P60">
        <v>0.45814319999999997</v>
      </c>
      <c r="Q60" s="5">
        <v>3</v>
      </c>
      <c r="R60" s="5">
        <v>2</v>
      </c>
      <c r="S60">
        <v>0</v>
      </c>
      <c r="W60">
        <v>0</v>
      </c>
      <c r="Y60">
        <v>0</v>
      </c>
      <c r="AE60">
        <v>1</v>
      </c>
      <c r="AF60" s="9">
        <v>2</v>
      </c>
      <c r="AG60" s="12">
        <v>4</v>
      </c>
      <c r="AH60">
        <v>0</v>
      </c>
      <c r="AI60">
        <v>2</v>
      </c>
      <c r="AJ60">
        <v>0</v>
      </c>
      <c r="AK60">
        <v>1</v>
      </c>
      <c r="AL60">
        <v>1</v>
      </c>
      <c r="AM60" s="2">
        <v>0</v>
      </c>
      <c r="AN60">
        <v>0</v>
      </c>
      <c r="AO60" s="15">
        <v>200</v>
      </c>
      <c r="AP60" s="15">
        <v>0</v>
      </c>
      <c r="AQ60">
        <v>0</v>
      </c>
      <c r="AR60" s="15">
        <v>0</v>
      </c>
      <c r="AS60" s="15">
        <v>0</v>
      </c>
      <c r="AT60" s="15">
        <v>250</v>
      </c>
      <c r="AU60" s="15">
        <v>0</v>
      </c>
      <c r="AV60">
        <v>0</v>
      </c>
      <c r="AW60" s="15">
        <v>0</v>
      </c>
      <c r="AX60" s="15">
        <v>0</v>
      </c>
      <c r="AY60" s="15">
        <v>0</v>
      </c>
      <c r="AZ60">
        <v>0</v>
      </c>
      <c r="BA60" s="15">
        <v>0</v>
      </c>
      <c r="BB60" s="15">
        <v>0</v>
      </c>
      <c r="BC60" s="15">
        <v>0</v>
      </c>
      <c r="BD60" s="15">
        <v>0</v>
      </c>
      <c r="BE60">
        <v>250</v>
      </c>
      <c r="BF60" s="18">
        <v>500</v>
      </c>
      <c r="BG60">
        <v>60</v>
      </c>
      <c r="BH60">
        <v>60</v>
      </c>
      <c r="BI60" s="15">
        <v>120</v>
      </c>
      <c r="BJ60" s="15">
        <v>0</v>
      </c>
      <c r="BK60">
        <v>0</v>
      </c>
      <c r="BL60" s="15">
        <v>0</v>
      </c>
      <c r="BM60" s="15">
        <v>0</v>
      </c>
      <c r="BN60" s="15">
        <v>0</v>
      </c>
      <c r="BO60" s="15">
        <v>0</v>
      </c>
      <c r="BP60">
        <v>700</v>
      </c>
      <c r="BQ60">
        <v>120</v>
      </c>
      <c r="BR60" s="22">
        <v>820</v>
      </c>
      <c r="BS60" s="22">
        <v>0</v>
      </c>
      <c r="BT60" s="24">
        <v>1809.78</v>
      </c>
      <c r="BU60" s="26">
        <v>2629.7799999999997</v>
      </c>
      <c r="BV60" s="29">
        <v>0</v>
      </c>
      <c r="BW60" s="31">
        <v>918.75</v>
      </c>
      <c r="BX60" s="31">
        <v>891.03</v>
      </c>
      <c r="BY60">
        <v>10500</v>
      </c>
      <c r="BZ60">
        <v>43.75</v>
      </c>
      <c r="CA60" s="12">
        <v>21</v>
      </c>
      <c r="CB60" s="15">
        <v>4</v>
      </c>
      <c r="CC60" s="15">
        <v>1</v>
      </c>
      <c r="CD60">
        <v>0</v>
      </c>
      <c r="CE60">
        <v>16</v>
      </c>
      <c r="CF60" s="33">
        <v>918.75</v>
      </c>
      <c r="CG60" s="15"/>
      <c r="CH60">
        <v>0</v>
      </c>
      <c r="CI60">
        <v>2</v>
      </c>
      <c r="CJ60" s="15">
        <v>2</v>
      </c>
      <c r="CK60" s="15"/>
      <c r="CL60" s="15">
        <v>0</v>
      </c>
      <c r="CM60" s="35">
        <v>21</v>
      </c>
      <c r="CN60" s="15">
        <v>4</v>
      </c>
      <c r="CO60" s="15">
        <v>1</v>
      </c>
      <c r="CP60">
        <v>16</v>
      </c>
      <c r="CQ60">
        <v>42.43</v>
      </c>
      <c r="CR60">
        <v>891.03</v>
      </c>
      <c r="CS60">
        <v>0</v>
      </c>
      <c r="CT60" s="29">
        <v>891.03</v>
      </c>
      <c r="CU60" s="15"/>
      <c r="CV60">
        <v>2</v>
      </c>
      <c r="CW60" s="15"/>
      <c r="CX60" s="15">
        <v>2</v>
      </c>
      <c r="CY60">
        <v>10500</v>
      </c>
      <c r="CZ60">
        <v>126000</v>
      </c>
      <c r="DA60">
        <v>1774.6478873239437</v>
      </c>
      <c r="DB60">
        <v>0</v>
      </c>
      <c r="DC60">
        <v>2</v>
      </c>
      <c r="DD60" s="33">
        <v>2629.7799999999997</v>
      </c>
      <c r="DE60" s="33">
        <v>2.0871269841269839</v>
      </c>
      <c r="DF60" s="33"/>
      <c r="DG60">
        <v>2</v>
      </c>
    </row>
    <row r="61" spans="1:111" x14ac:dyDescent="0.2">
      <c r="A61">
        <v>60</v>
      </c>
      <c r="B61">
        <v>27</v>
      </c>
      <c r="C61">
        <v>1</v>
      </c>
      <c r="D61">
        <v>1</v>
      </c>
      <c r="E61" t="s">
        <v>5</v>
      </c>
      <c r="F61">
        <v>2</v>
      </c>
      <c r="G61">
        <v>8</v>
      </c>
      <c r="H61">
        <v>1</v>
      </c>
      <c r="I61">
        <v>1</v>
      </c>
      <c r="J61">
        <v>3</v>
      </c>
      <c r="K61">
        <v>0</v>
      </c>
      <c r="L61">
        <v>1</v>
      </c>
      <c r="M61">
        <v>1</v>
      </c>
      <c r="N61">
        <v>0</v>
      </c>
      <c r="O61">
        <v>0</v>
      </c>
      <c r="P61">
        <v>1.747431</v>
      </c>
      <c r="Q61" s="5">
        <v>4</v>
      </c>
      <c r="R61" s="5">
        <v>3</v>
      </c>
      <c r="S61">
        <v>0</v>
      </c>
      <c r="W61">
        <v>0</v>
      </c>
      <c r="Y61">
        <v>0</v>
      </c>
      <c r="AE61">
        <v>1</v>
      </c>
      <c r="AF61" s="9">
        <v>4</v>
      </c>
      <c r="AG61" s="12">
        <v>5</v>
      </c>
      <c r="AH61">
        <v>3</v>
      </c>
      <c r="AI61">
        <v>1</v>
      </c>
      <c r="AJ61">
        <v>0</v>
      </c>
      <c r="AK61">
        <v>1</v>
      </c>
      <c r="AL61">
        <v>0</v>
      </c>
      <c r="AM61" s="2">
        <v>0</v>
      </c>
      <c r="AN61">
        <v>0</v>
      </c>
      <c r="AO61" s="15">
        <v>0</v>
      </c>
      <c r="AP61" s="15">
        <v>0</v>
      </c>
      <c r="AQ61">
        <v>0</v>
      </c>
      <c r="AR61" s="15">
        <v>1100</v>
      </c>
      <c r="AS61" s="15">
        <v>800</v>
      </c>
      <c r="AT61" s="15">
        <v>500</v>
      </c>
      <c r="AU61" s="15">
        <v>0</v>
      </c>
      <c r="AV61">
        <v>0</v>
      </c>
      <c r="AW61" s="15">
        <v>0</v>
      </c>
      <c r="AX61" s="15">
        <v>0</v>
      </c>
      <c r="AY61" s="15">
        <v>0</v>
      </c>
      <c r="AZ61">
        <v>0</v>
      </c>
      <c r="BA61" s="15">
        <v>0</v>
      </c>
      <c r="BB61" s="15">
        <v>0</v>
      </c>
      <c r="BC61" s="15">
        <v>0</v>
      </c>
      <c r="BD61" s="15">
        <v>0</v>
      </c>
      <c r="BE61">
        <v>0</v>
      </c>
      <c r="BF61" s="18">
        <v>1300</v>
      </c>
      <c r="BG61">
        <v>210</v>
      </c>
      <c r="BH61">
        <v>210</v>
      </c>
      <c r="BI61" s="15">
        <v>420</v>
      </c>
      <c r="BJ61" s="15">
        <v>0</v>
      </c>
      <c r="BK61">
        <v>0</v>
      </c>
      <c r="BL61" s="15">
        <v>0</v>
      </c>
      <c r="BM61" s="15">
        <v>0</v>
      </c>
      <c r="BN61" s="15">
        <v>0</v>
      </c>
      <c r="BO61" s="15">
        <v>0</v>
      </c>
      <c r="BP61">
        <v>2400</v>
      </c>
      <c r="BQ61">
        <v>420</v>
      </c>
      <c r="BR61" s="22">
        <v>2820</v>
      </c>
      <c r="BS61" s="22">
        <v>1</v>
      </c>
      <c r="BT61" s="24">
        <v>4898.8975</v>
      </c>
      <c r="BU61" s="26">
        <v>7718.8975</v>
      </c>
      <c r="BV61" s="29" t="s">
        <v>95</v>
      </c>
      <c r="BW61" s="31">
        <v>2153.3224999999998</v>
      </c>
      <c r="BX61" s="31">
        <v>2745.5750000000003</v>
      </c>
      <c r="BY61">
        <v>0</v>
      </c>
      <c r="BZ61">
        <v>42.43</v>
      </c>
      <c r="CA61" s="12">
        <v>50.75</v>
      </c>
      <c r="CB61" s="15">
        <v>4</v>
      </c>
      <c r="CC61" s="15">
        <v>6.75</v>
      </c>
      <c r="CD61">
        <v>0</v>
      </c>
      <c r="CE61">
        <v>40</v>
      </c>
      <c r="CF61" s="33">
        <v>2153.3224999999998</v>
      </c>
      <c r="CG61" s="15"/>
      <c r="CH61">
        <v>0</v>
      </c>
      <c r="CI61">
        <v>5</v>
      </c>
      <c r="CJ61" s="15">
        <v>5</v>
      </c>
      <c r="CK61" s="15"/>
      <c r="CL61" s="15">
        <v>0</v>
      </c>
      <c r="CM61" s="35">
        <v>50.75</v>
      </c>
      <c r="CN61" s="15">
        <v>4</v>
      </c>
      <c r="CO61" s="15">
        <v>6.75</v>
      </c>
      <c r="CP61">
        <v>40</v>
      </c>
      <c r="CQ61" s="15">
        <v>54.1</v>
      </c>
      <c r="CR61">
        <v>2745.5750000000003</v>
      </c>
      <c r="CS61">
        <v>0</v>
      </c>
      <c r="CT61" s="29">
        <v>2745.5750000000003</v>
      </c>
      <c r="CU61" s="15"/>
      <c r="CV61">
        <v>5</v>
      </c>
      <c r="CW61" s="15">
        <v>5</v>
      </c>
      <c r="CX61" s="15"/>
      <c r="CY61">
        <v>13000</v>
      </c>
      <c r="CZ61">
        <v>156000</v>
      </c>
      <c r="DA61">
        <v>2197.1830985915494</v>
      </c>
      <c r="DB61">
        <v>0</v>
      </c>
      <c r="DC61">
        <v>2</v>
      </c>
      <c r="DD61" s="33">
        <v>7718.8975</v>
      </c>
      <c r="DE61" s="33">
        <v>4.9480112179487179</v>
      </c>
      <c r="DF61" s="33"/>
      <c r="DG61">
        <v>2</v>
      </c>
    </row>
    <row r="62" spans="1:111" x14ac:dyDescent="0.2">
      <c r="A62">
        <v>61</v>
      </c>
      <c r="B62">
        <v>69</v>
      </c>
      <c r="C62">
        <v>2</v>
      </c>
      <c r="D62">
        <v>1</v>
      </c>
      <c r="E62" t="s">
        <v>5</v>
      </c>
      <c r="F62">
        <v>2</v>
      </c>
      <c r="G62">
        <v>8</v>
      </c>
      <c r="H62">
        <v>2</v>
      </c>
      <c r="I62">
        <v>2</v>
      </c>
      <c r="J62">
        <v>2</v>
      </c>
      <c r="K62">
        <v>0</v>
      </c>
      <c r="L62">
        <v>2</v>
      </c>
      <c r="M62">
        <v>1</v>
      </c>
      <c r="N62">
        <v>0</v>
      </c>
      <c r="O62">
        <v>1</v>
      </c>
      <c r="P62">
        <v>0.82232919999999998</v>
      </c>
      <c r="Q62" s="5">
        <v>3</v>
      </c>
      <c r="R62" s="5">
        <v>2</v>
      </c>
      <c r="S62">
        <v>0</v>
      </c>
      <c r="W62">
        <v>0</v>
      </c>
      <c r="Y62">
        <v>0</v>
      </c>
      <c r="AE62">
        <v>1</v>
      </c>
      <c r="AF62" s="9">
        <v>3</v>
      </c>
      <c r="AG62" s="12">
        <v>2</v>
      </c>
      <c r="AH62">
        <v>1</v>
      </c>
      <c r="AI62">
        <v>0</v>
      </c>
      <c r="AJ62">
        <v>0</v>
      </c>
      <c r="AK62">
        <v>1</v>
      </c>
      <c r="AL62">
        <v>0</v>
      </c>
      <c r="AM62" s="2">
        <v>0</v>
      </c>
      <c r="AN62">
        <v>0</v>
      </c>
      <c r="AO62" s="15">
        <v>0</v>
      </c>
      <c r="AP62" s="15">
        <v>0</v>
      </c>
      <c r="AQ62">
        <v>0</v>
      </c>
      <c r="AR62" s="15">
        <v>60</v>
      </c>
      <c r="AS62" s="15">
        <v>30</v>
      </c>
      <c r="AT62" s="15">
        <v>0</v>
      </c>
      <c r="AU62" s="15">
        <v>0</v>
      </c>
      <c r="AV62">
        <v>0</v>
      </c>
      <c r="AW62" s="15">
        <v>0</v>
      </c>
      <c r="AX62" s="15">
        <v>0</v>
      </c>
      <c r="AY62" s="15">
        <v>0</v>
      </c>
      <c r="AZ62">
        <v>0</v>
      </c>
      <c r="BA62" s="15">
        <v>0</v>
      </c>
      <c r="BB62" s="15">
        <v>0</v>
      </c>
      <c r="BC62" s="15">
        <v>0</v>
      </c>
      <c r="BD62" s="15">
        <v>0</v>
      </c>
      <c r="BE62">
        <v>0</v>
      </c>
      <c r="BF62" s="18">
        <v>30</v>
      </c>
      <c r="BG62">
        <v>20</v>
      </c>
      <c r="BH62">
        <v>0</v>
      </c>
      <c r="BI62" s="15">
        <v>20</v>
      </c>
      <c r="BJ62" s="15">
        <v>0</v>
      </c>
      <c r="BK62">
        <v>0</v>
      </c>
      <c r="BL62" s="15">
        <v>0</v>
      </c>
      <c r="BM62" s="15">
        <v>0</v>
      </c>
      <c r="BN62" s="15">
        <v>0</v>
      </c>
      <c r="BO62" s="15">
        <v>0</v>
      </c>
      <c r="BP62">
        <v>90</v>
      </c>
      <c r="BQ62">
        <v>20</v>
      </c>
      <c r="BR62" s="22">
        <v>110</v>
      </c>
      <c r="BS62" s="22">
        <v>0</v>
      </c>
      <c r="BT62" s="24">
        <v>580.0181</v>
      </c>
      <c r="BU62" s="26">
        <v>690.0181</v>
      </c>
      <c r="BV62" s="29">
        <v>0</v>
      </c>
      <c r="BW62" s="31">
        <v>304.22309999999999</v>
      </c>
      <c r="BX62" s="31">
        <v>275.79500000000002</v>
      </c>
      <c r="BY62">
        <v>0</v>
      </c>
      <c r="BZ62">
        <v>42.43</v>
      </c>
      <c r="CA62" s="12">
        <v>7.17</v>
      </c>
      <c r="CB62" s="15">
        <v>1</v>
      </c>
      <c r="CC62" s="15">
        <v>6.17</v>
      </c>
      <c r="CD62">
        <v>0</v>
      </c>
      <c r="CE62">
        <v>0</v>
      </c>
      <c r="CF62" s="33">
        <v>304.22309999999999</v>
      </c>
      <c r="CG62" s="15"/>
      <c r="CH62">
        <v>0</v>
      </c>
      <c r="CI62">
        <v>0</v>
      </c>
      <c r="CJ62" s="15"/>
      <c r="CK62" s="15"/>
      <c r="CL62" s="15">
        <v>0</v>
      </c>
      <c r="CM62" s="35">
        <v>6.5</v>
      </c>
      <c r="CN62" s="15">
        <v>0.5</v>
      </c>
      <c r="CO62" s="15">
        <v>6</v>
      </c>
      <c r="CP62">
        <v>0</v>
      </c>
      <c r="CQ62">
        <v>42.43</v>
      </c>
      <c r="CR62">
        <v>275.79500000000002</v>
      </c>
      <c r="CS62">
        <v>0</v>
      </c>
      <c r="CT62" s="29">
        <v>275.79500000000002</v>
      </c>
      <c r="CU62" s="15"/>
      <c r="CV62">
        <v>0</v>
      </c>
      <c r="CW62" s="15"/>
      <c r="CX62" s="15"/>
      <c r="CY62">
        <v>25000</v>
      </c>
      <c r="CZ62">
        <v>300000</v>
      </c>
      <c r="DA62">
        <v>4225.3521126760561</v>
      </c>
      <c r="DB62">
        <v>1</v>
      </c>
      <c r="DC62">
        <v>3</v>
      </c>
      <c r="DD62" s="33">
        <v>690.0181</v>
      </c>
      <c r="DE62" s="33">
        <v>0.23000603333333333</v>
      </c>
      <c r="DF62" s="33"/>
      <c r="DG62">
        <v>3</v>
      </c>
    </row>
    <row r="63" spans="1:111" x14ac:dyDescent="0.2">
      <c r="A63">
        <v>62</v>
      </c>
      <c r="B63">
        <v>36</v>
      </c>
      <c r="C63">
        <v>1</v>
      </c>
      <c r="D63">
        <v>1</v>
      </c>
      <c r="E63" t="s">
        <v>5</v>
      </c>
      <c r="F63">
        <v>2</v>
      </c>
      <c r="G63">
        <v>10</v>
      </c>
      <c r="H63">
        <v>1</v>
      </c>
      <c r="I63">
        <v>1</v>
      </c>
      <c r="J63">
        <v>3</v>
      </c>
      <c r="K63">
        <v>1</v>
      </c>
      <c r="L63">
        <v>1</v>
      </c>
      <c r="M63">
        <v>1</v>
      </c>
      <c r="N63">
        <v>0</v>
      </c>
      <c r="O63">
        <v>0</v>
      </c>
      <c r="P63">
        <v>2.9188160000000001</v>
      </c>
      <c r="Q63" s="5">
        <v>5</v>
      </c>
      <c r="R63" s="5">
        <v>3</v>
      </c>
      <c r="S63">
        <v>0</v>
      </c>
      <c r="W63">
        <v>0</v>
      </c>
      <c r="Y63">
        <v>0</v>
      </c>
      <c r="AE63">
        <v>1</v>
      </c>
      <c r="AF63" s="9">
        <v>2</v>
      </c>
      <c r="AG63" s="12">
        <v>2</v>
      </c>
      <c r="AH63">
        <v>1</v>
      </c>
      <c r="AI63">
        <v>0</v>
      </c>
      <c r="AJ63">
        <v>0</v>
      </c>
      <c r="AK63">
        <v>1</v>
      </c>
      <c r="AL63">
        <v>0</v>
      </c>
      <c r="AM63" s="2">
        <v>0</v>
      </c>
      <c r="AN63">
        <v>0</v>
      </c>
      <c r="AO63" s="15">
        <v>450</v>
      </c>
      <c r="AP63" s="15">
        <v>1200</v>
      </c>
      <c r="AQ63">
        <v>1200</v>
      </c>
      <c r="AR63" s="15">
        <v>0</v>
      </c>
      <c r="AS63" s="15">
        <v>500</v>
      </c>
      <c r="AT63" s="15">
        <v>0</v>
      </c>
      <c r="AU63" s="15">
        <v>0</v>
      </c>
      <c r="AV63">
        <v>0</v>
      </c>
      <c r="AW63" s="15">
        <v>0</v>
      </c>
      <c r="AX63" s="15">
        <v>0</v>
      </c>
      <c r="AY63" s="15">
        <v>0</v>
      </c>
      <c r="AZ63">
        <v>0</v>
      </c>
      <c r="BA63" s="15">
        <v>0</v>
      </c>
      <c r="BB63" s="15">
        <v>0</v>
      </c>
      <c r="BC63" s="15">
        <v>0</v>
      </c>
      <c r="BD63" s="15">
        <v>0</v>
      </c>
      <c r="BE63">
        <v>0</v>
      </c>
      <c r="BF63" s="18">
        <v>500</v>
      </c>
      <c r="BG63">
        <v>80</v>
      </c>
      <c r="BH63">
        <v>0</v>
      </c>
      <c r="BI63" s="15">
        <v>80</v>
      </c>
      <c r="BJ63" s="15">
        <v>0</v>
      </c>
      <c r="BK63">
        <v>0</v>
      </c>
      <c r="BL63" s="15">
        <v>0</v>
      </c>
      <c r="BM63" s="15">
        <v>0</v>
      </c>
      <c r="BN63" s="15">
        <v>0</v>
      </c>
      <c r="BO63" s="15">
        <v>0</v>
      </c>
      <c r="BP63">
        <v>2150</v>
      </c>
      <c r="BQ63">
        <v>80</v>
      </c>
      <c r="BR63" s="22">
        <v>2230</v>
      </c>
      <c r="BS63" s="22">
        <v>1</v>
      </c>
      <c r="BT63" s="24">
        <v>106.075</v>
      </c>
      <c r="BU63" s="26">
        <v>2336.0749999999998</v>
      </c>
      <c r="BV63" s="29">
        <v>0</v>
      </c>
      <c r="BW63" s="31">
        <v>106.075</v>
      </c>
      <c r="BX63" s="31">
        <v>0</v>
      </c>
      <c r="BY63">
        <v>0</v>
      </c>
      <c r="BZ63">
        <v>42.43</v>
      </c>
      <c r="CA63" s="12">
        <v>2.5</v>
      </c>
      <c r="CB63" s="15">
        <v>2</v>
      </c>
      <c r="CC63" s="15">
        <v>0.5</v>
      </c>
      <c r="CD63">
        <v>0</v>
      </c>
      <c r="CE63">
        <v>0</v>
      </c>
      <c r="CF63" s="33">
        <v>106.075</v>
      </c>
      <c r="CG63" s="15"/>
      <c r="CH63">
        <v>0</v>
      </c>
      <c r="CI63">
        <v>0</v>
      </c>
      <c r="CJ63" s="15"/>
      <c r="CK63" s="15"/>
      <c r="CL63" s="15">
        <v>0</v>
      </c>
      <c r="CM63" s="35">
        <v>0</v>
      </c>
      <c r="CN63" s="15">
        <v>0</v>
      </c>
      <c r="CO63" s="15">
        <v>0</v>
      </c>
      <c r="CP63">
        <v>0</v>
      </c>
      <c r="CQ63" s="15">
        <v>0</v>
      </c>
      <c r="CR63">
        <v>0</v>
      </c>
      <c r="CS63">
        <v>0</v>
      </c>
      <c r="CT63" s="29">
        <v>0</v>
      </c>
      <c r="CU63" s="15"/>
      <c r="CV63">
        <v>0</v>
      </c>
      <c r="CW63" s="15"/>
      <c r="CX63" s="15"/>
      <c r="CY63">
        <v>10000</v>
      </c>
      <c r="CZ63">
        <v>120000</v>
      </c>
      <c r="DA63">
        <v>1690.1408450704225</v>
      </c>
      <c r="DB63">
        <v>0</v>
      </c>
      <c r="DC63">
        <v>2</v>
      </c>
      <c r="DD63" s="33">
        <v>2336.0749999999998</v>
      </c>
      <c r="DE63" s="33">
        <v>1.9467291666666664</v>
      </c>
      <c r="DF63" s="33"/>
      <c r="DG63">
        <v>2</v>
      </c>
    </row>
    <row r="64" spans="1:111" x14ac:dyDescent="0.2">
      <c r="A64">
        <v>63</v>
      </c>
      <c r="B64">
        <v>24</v>
      </c>
      <c r="C64">
        <v>2</v>
      </c>
      <c r="D64">
        <v>1</v>
      </c>
      <c r="E64" t="s">
        <v>5</v>
      </c>
      <c r="F64">
        <v>1</v>
      </c>
      <c r="G64">
        <v>7</v>
      </c>
      <c r="H64">
        <v>2</v>
      </c>
      <c r="I64">
        <v>2</v>
      </c>
      <c r="J64">
        <v>2</v>
      </c>
      <c r="K64">
        <v>0</v>
      </c>
      <c r="L64">
        <v>2</v>
      </c>
      <c r="M64">
        <v>1</v>
      </c>
      <c r="N64">
        <v>0</v>
      </c>
      <c r="O64">
        <v>3</v>
      </c>
      <c r="P64">
        <v>-0.5952383</v>
      </c>
      <c r="Q64" s="5">
        <v>2</v>
      </c>
      <c r="R64" s="5">
        <v>1</v>
      </c>
      <c r="S64">
        <v>1</v>
      </c>
      <c r="T64">
        <v>10000</v>
      </c>
      <c r="U64" t="s">
        <v>32</v>
      </c>
      <c r="V64">
        <v>5</v>
      </c>
      <c r="W64">
        <v>0</v>
      </c>
      <c r="Y64">
        <v>0</v>
      </c>
      <c r="AE64">
        <v>1</v>
      </c>
      <c r="AF64" s="9">
        <v>2</v>
      </c>
      <c r="AG64" s="12">
        <v>2</v>
      </c>
      <c r="AH64">
        <v>1</v>
      </c>
      <c r="AI64">
        <v>0</v>
      </c>
      <c r="AJ64">
        <v>0</v>
      </c>
      <c r="AK64">
        <v>1</v>
      </c>
      <c r="AL64">
        <v>0</v>
      </c>
      <c r="AM64" s="2">
        <v>0</v>
      </c>
      <c r="AN64">
        <v>0</v>
      </c>
      <c r="AO64" s="15">
        <v>300</v>
      </c>
      <c r="AP64" s="15">
        <v>550</v>
      </c>
      <c r="AQ64">
        <v>550</v>
      </c>
      <c r="AR64" s="15">
        <v>0</v>
      </c>
      <c r="AS64" s="15">
        <v>0</v>
      </c>
      <c r="AT64" s="15">
        <v>30</v>
      </c>
      <c r="AU64" s="15">
        <v>0</v>
      </c>
      <c r="AV64">
        <v>0</v>
      </c>
      <c r="AW64" s="15">
        <v>0</v>
      </c>
      <c r="AX64" s="15">
        <v>0</v>
      </c>
      <c r="AY64" s="15">
        <v>0</v>
      </c>
      <c r="AZ64">
        <v>0</v>
      </c>
      <c r="BA64" s="15">
        <v>0</v>
      </c>
      <c r="BB64" s="15">
        <v>0</v>
      </c>
      <c r="BC64" s="15">
        <v>0</v>
      </c>
      <c r="BD64" s="15">
        <v>0</v>
      </c>
      <c r="BE64">
        <v>0</v>
      </c>
      <c r="BF64" s="18">
        <v>30</v>
      </c>
      <c r="BG64">
        <v>40</v>
      </c>
      <c r="BH64">
        <v>0</v>
      </c>
      <c r="BI64" s="15">
        <v>40</v>
      </c>
      <c r="BJ64" s="15">
        <v>0</v>
      </c>
      <c r="BK64">
        <v>0</v>
      </c>
      <c r="BL64" s="15">
        <v>0</v>
      </c>
      <c r="BM64" s="15">
        <v>0</v>
      </c>
      <c r="BN64" s="15">
        <v>0</v>
      </c>
      <c r="BO64" s="15">
        <v>0</v>
      </c>
      <c r="BP64">
        <v>880</v>
      </c>
      <c r="BQ64">
        <v>40</v>
      </c>
      <c r="BR64" s="22">
        <v>920</v>
      </c>
      <c r="BS64" s="22">
        <v>0</v>
      </c>
      <c r="BT64" s="24">
        <v>126.875</v>
      </c>
      <c r="BU64" s="26">
        <v>1046.875</v>
      </c>
      <c r="BV64" s="29">
        <v>0</v>
      </c>
      <c r="BW64" s="31">
        <v>126.875</v>
      </c>
      <c r="BX64" s="31">
        <v>0</v>
      </c>
      <c r="BY64">
        <v>10500</v>
      </c>
      <c r="BZ64">
        <v>43.75</v>
      </c>
      <c r="CA64" s="12">
        <v>2.9</v>
      </c>
      <c r="CB64" s="15">
        <v>0.83</v>
      </c>
      <c r="CC64" s="15">
        <v>2.0699999999999998</v>
      </c>
      <c r="CD64">
        <v>0</v>
      </c>
      <c r="CE64">
        <v>0</v>
      </c>
      <c r="CF64" s="33">
        <v>126.875</v>
      </c>
      <c r="CG64" s="15"/>
      <c r="CH64">
        <v>0</v>
      </c>
      <c r="CI64">
        <v>0</v>
      </c>
      <c r="CJ64" s="15"/>
      <c r="CK64" s="15"/>
      <c r="CL64" s="15">
        <v>0</v>
      </c>
      <c r="CM64" s="35">
        <v>0</v>
      </c>
      <c r="CN64" s="15">
        <v>0</v>
      </c>
      <c r="CO64" s="15">
        <v>0</v>
      </c>
      <c r="CP64">
        <v>0</v>
      </c>
      <c r="CQ64" s="15">
        <v>0</v>
      </c>
      <c r="CR64">
        <v>0</v>
      </c>
      <c r="CS64">
        <v>0</v>
      </c>
      <c r="CT64" s="29">
        <v>0</v>
      </c>
      <c r="CU64" s="15"/>
      <c r="CV64">
        <v>0</v>
      </c>
      <c r="CW64" s="15"/>
      <c r="CX64" s="15"/>
      <c r="CY64">
        <v>10500</v>
      </c>
      <c r="CZ64">
        <v>126000</v>
      </c>
      <c r="DA64">
        <v>1774.6478873239437</v>
      </c>
      <c r="DB64">
        <v>0</v>
      </c>
      <c r="DC64">
        <v>2</v>
      </c>
      <c r="DD64" s="33">
        <v>1046.875</v>
      </c>
      <c r="DE64" s="33">
        <v>0.83085317460317465</v>
      </c>
      <c r="DF64" s="33"/>
      <c r="DG64">
        <v>2</v>
      </c>
    </row>
    <row r="65" spans="1:111" x14ac:dyDescent="0.2">
      <c r="A65">
        <v>64</v>
      </c>
      <c r="B65">
        <v>28</v>
      </c>
      <c r="C65">
        <v>2</v>
      </c>
      <c r="D65">
        <v>1</v>
      </c>
      <c r="E65" t="s">
        <v>5</v>
      </c>
      <c r="F65">
        <v>1</v>
      </c>
      <c r="G65">
        <v>12</v>
      </c>
      <c r="H65">
        <v>2</v>
      </c>
      <c r="I65">
        <v>2</v>
      </c>
      <c r="J65">
        <v>2</v>
      </c>
      <c r="K65">
        <v>0</v>
      </c>
      <c r="L65">
        <v>2</v>
      </c>
      <c r="M65">
        <v>2</v>
      </c>
      <c r="N65">
        <v>0</v>
      </c>
      <c r="O65">
        <v>4</v>
      </c>
      <c r="P65">
        <v>-2.1755019999999998</v>
      </c>
      <c r="Q65" s="5">
        <v>1</v>
      </c>
      <c r="R65" s="5">
        <v>1</v>
      </c>
      <c r="S65">
        <v>0</v>
      </c>
      <c r="W65">
        <v>0</v>
      </c>
      <c r="Y65">
        <v>0</v>
      </c>
      <c r="AE65">
        <v>1</v>
      </c>
      <c r="AF65" s="9">
        <v>4</v>
      </c>
      <c r="AG65" s="12">
        <v>2</v>
      </c>
      <c r="AH65">
        <v>0</v>
      </c>
      <c r="AI65">
        <v>0</v>
      </c>
      <c r="AJ65">
        <v>0</v>
      </c>
      <c r="AK65">
        <v>2</v>
      </c>
      <c r="AL65">
        <v>0</v>
      </c>
      <c r="AM65" s="2">
        <v>0</v>
      </c>
      <c r="AN65">
        <v>0</v>
      </c>
      <c r="AO65" s="15">
        <v>350</v>
      </c>
      <c r="AP65" s="15">
        <v>650</v>
      </c>
      <c r="AQ65">
        <v>650</v>
      </c>
      <c r="AR65" s="15">
        <v>400</v>
      </c>
      <c r="AS65" s="15">
        <v>0</v>
      </c>
      <c r="AT65" s="15">
        <v>0</v>
      </c>
      <c r="AU65" s="15">
        <v>0</v>
      </c>
      <c r="AV65">
        <v>0</v>
      </c>
      <c r="AW65" s="15">
        <v>0</v>
      </c>
      <c r="AX65" s="15">
        <v>0</v>
      </c>
      <c r="AY65" s="15">
        <v>0</v>
      </c>
      <c r="AZ65">
        <v>0</v>
      </c>
      <c r="BA65" s="15">
        <v>0</v>
      </c>
      <c r="BB65" s="15">
        <v>0</v>
      </c>
      <c r="BC65" s="15">
        <v>0</v>
      </c>
      <c r="BD65" s="15">
        <v>0</v>
      </c>
      <c r="BE65">
        <v>0</v>
      </c>
      <c r="BF65" s="18">
        <v>0</v>
      </c>
      <c r="BG65">
        <v>260</v>
      </c>
      <c r="BH65">
        <v>0</v>
      </c>
      <c r="BI65" s="15">
        <v>260</v>
      </c>
      <c r="BJ65" s="15">
        <v>0</v>
      </c>
      <c r="BK65">
        <v>0</v>
      </c>
      <c r="BL65" s="15">
        <v>0</v>
      </c>
      <c r="BM65" s="15">
        <v>0</v>
      </c>
      <c r="BN65" s="15">
        <v>0</v>
      </c>
      <c r="BO65" s="15">
        <v>0</v>
      </c>
      <c r="BP65">
        <v>1400</v>
      </c>
      <c r="BQ65">
        <v>260</v>
      </c>
      <c r="BR65" s="22">
        <v>1660</v>
      </c>
      <c r="BS65" s="22">
        <v>0</v>
      </c>
      <c r="BT65" s="24">
        <v>2651.0000000000005</v>
      </c>
      <c r="BU65" s="26">
        <v>4311</v>
      </c>
      <c r="BV65" s="29">
        <v>0</v>
      </c>
      <c r="BW65" s="31">
        <v>2651.0000000000005</v>
      </c>
      <c r="BX65" s="31">
        <v>0</v>
      </c>
      <c r="BY65">
        <v>11000</v>
      </c>
      <c r="BZ65">
        <v>45.833333333333336</v>
      </c>
      <c r="CA65" s="12">
        <v>57.84</v>
      </c>
      <c r="CB65" s="15">
        <v>1.17</v>
      </c>
      <c r="CC65" s="15">
        <v>8.67</v>
      </c>
      <c r="CD65">
        <v>0</v>
      </c>
      <c r="CE65">
        <v>48</v>
      </c>
      <c r="CF65" s="33">
        <v>2651.0000000000005</v>
      </c>
      <c r="CG65" s="15">
        <v>1800</v>
      </c>
      <c r="CH65">
        <v>1800</v>
      </c>
      <c r="CI65">
        <v>6</v>
      </c>
      <c r="CJ65" s="15">
        <v>6</v>
      </c>
      <c r="CK65" s="15"/>
      <c r="CL65" s="15">
        <v>0</v>
      </c>
      <c r="CM65" s="35">
        <v>0</v>
      </c>
      <c r="CN65" s="15">
        <v>0</v>
      </c>
      <c r="CO65" s="15">
        <v>0</v>
      </c>
      <c r="CP65">
        <v>0</v>
      </c>
      <c r="CQ65" s="15">
        <v>0</v>
      </c>
      <c r="CR65">
        <v>0</v>
      </c>
      <c r="CS65">
        <v>0</v>
      </c>
      <c r="CT65" s="29">
        <v>0</v>
      </c>
      <c r="CU65" s="15"/>
      <c r="CV65">
        <v>0</v>
      </c>
      <c r="CW65" s="15"/>
      <c r="CX65" s="15"/>
      <c r="CY65">
        <v>11000</v>
      </c>
      <c r="CZ65">
        <v>132000</v>
      </c>
      <c r="DA65">
        <v>1859.1549295774648</v>
      </c>
      <c r="DB65">
        <v>0</v>
      </c>
      <c r="DC65">
        <v>2</v>
      </c>
      <c r="DD65" s="33">
        <v>4311</v>
      </c>
      <c r="DE65" s="33">
        <v>3.2659090909090907</v>
      </c>
      <c r="DF65" s="33"/>
      <c r="DG65">
        <v>2</v>
      </c>
    </row>
    <row r="66" spans="1:111" x14ac:dyDescent="0.2">
      <c r="A66">
        <v>65</v>
      </c>
      <c r="B66">
        <v>25</v>
      </c>
      <c r="C66">
        <v>2</v>
      </c>
      <c r="D66">
        <v>2</v>
      </c>
      <c r="E66" t="s">
        <v>11</v>
      </c>
      <c r="F66">
        <v>2</v>
      </c>
      <c r="G66">
        <v>15</v>
      </c>
      <c r="H66">
        <v>2</v>
      </c>
      <c r="I66">
        <v>2</v>
      </c>
      <c r="J66">
        <v>2</v>
      </c>
      <c r="K66">
        <v>0</v>
      </c>
      <c r="L66">
        <v>1</v>
      </c>
      <c r="M66">
        <v>1</v>
      </c>
      <c r="N66">
        <v>0</v>
      </c>
      <c r="O66">
        <v>0</v>
      </c>
      <c r="P66">
        <v>2.254788</v>
      </c>
      <c r="Q66" s="5">
        <v>5</v>
      </c>
      <c r="R66" s="5">
        <v>3</v>
      </c>
      <c r="S66">
        <v>0</v>
      </c>
      <c r="W66">
        <v>0</v>
      </c>
      <c r="Y66">
        <v>0</v>
      </c>
      <c r="AE66">
        <v>0</v>
      </c>
      <c r="AF66" s="9">
        <v>1</v>
      </c>
      <c r="AG66" s="12">
        <v>3</v>
      </c>
      <c r="AH66">
        <v>0</v>
      </c>
      <c r="AI66">
        <v>2</v>
      </c>
      <c r="AJ66">
        <v>0</v>
      </c>
      <c r="AK66">
        <v>0</v>
      </c>
      <c r="AL66">
        <v>1</v>
      </c>
      <c r="AM66" s="2">
        <v>0</v>
      </c>
      <c r="AN66">
        <v>0</v>
      </c>
      <c r="AO66" s="15">
        <v>0</v>
      </c>
      <c r="AP66" s="15">
        <v>0</v>
      </c>
      <c r="AQ66">
        <v>0</v>
      </c>
      <c r="AR66" s="15">
        <v>0</v>
      </c>
      <c r="AS66" s="15">
        <v>0</v>
      </c>
      <c r="AT66" s="15">
        <v>0</v>
      </c>
      <c r="AU66" s="15">
        <v>0</v>
      </c>
      <c r="AV66">
        <v>0</v>
      </c>
      <c r="AW66" s="15">
        <v>0</v>
      </c>
      <c r="AX66" s="15">
        <v>0</v>
      </c>
      <c r="AY66" s="15">
        <v>0</v>
      </c>
      <c r="AZ66">
        <v>0</v>
      </c>
      <c r="BA66" s="15">
        <v>0</v>
      </c>
      <c r="BB66" s="15">
        <v>0</v>
      </c>
      <c r="BC66" s="15">
        <v>0</v>
      </c>
      <c r="BD66" s="15">
        <v>0</v>
      </c>
      <c r="BE66">
        <v>0</v>
      </c>
      <c r="BF66" s="18">
        <v>0</v>
      </c>
      <c r="BG66">
        <v>100</v>
      </c>
      <c r="BH66">
        <v>100</v>
      </c>
      <c r="BI66" s="15">
        <v>200</v>
      </c>
      <c r="BJ66" s="15">
        <v>0</v>
      </c>
      <c r="BK66">
        <v>0</v>
      </c>
      <c r="BL66" s="15">
        <v>0</v>
      </c>
      <c r="BM66" s="15">
        <v>1</v>
      </c>
      <c r="BN66" s="15">
        <v>0</v>
      </c>
      <c r="BO66" s="15">
        <v>0</v>
      </c>
      <c r="BP66">
        <v>0</v>
      </c>
      <c r="BQ66">
        <v>200</v>
      </c>
      <c r="BR66" s="22">
        <v>200</v>
      </c>
      <c r="BS66" s="22">
        <v>0</v>
      </c>
      <c r="BT66" s="24">
        <v>17000</v>
      </c>
      <c r="BU66" s="26">
        <v>17200</v>
      </c>
      <c r="BV66" s="29" t="s">
        <v>95</v>
      </c>
      <c r="BW66" s="31">
        <v>17000</v>
      </c>
      <c r="BX66" s="31">
        <v>0</v>
      </c>
      <c r="BY66">
        <v>15000</v>
      </c>
      <c r="BZ66">
        <v>62.5</v>
      </c>
      <c r="CA66" s="12">
        <v>272</v>
      </c>
      <c r="CB66" s="15">
        <v>2</v>
      </c>
      <c r="CC66" s="15">
        <v>6</v>
      </c>
      <c r="CD66">
        <v>24</v>
      </c>
      <c r="CE66">
        <v>240</v>
      </c>
      <c r="CF66" s="33">
        <v>17000</v>
      </c>
      <c r="CG66" s="15"/>
      <c r="CH66">
        <v>0</v>
      </c>
      <c r="CI66">
        <v>30</v>
      </c>
      <c r="CJ66" s="15">
        <v>30</v>
      </c>
      <c r="CK66" s="15"/>
      <c r="CL66" s="15">
        <v>0</v>
      </c>
      <c r="CM66" s="35">
        <v>24</v>
      </c>
      <c r="CN66" s="15">
        <v>0</v>
      </c>
      <c r="CO66" s="15">
        <v>0</v>
      </c>
      <c r="CP66">
        <v>0</v>
      </c>
      <c r="CQ66" s="15">
        <v>0</v>
      </c>
      <c r="CR66">
        <v>0</v>
      </c>
      <c r="CS66">
        <v>24</v>
      </c>
      <c r="CT66" s="29">
        <v>0</v>
      </c>
      <c r="CU66" s="15"/>
      <c r="CV66">
        <v>0</v>
      </c>
      <c r="CW66" s="15"/>
      <c r="CX66" s="15"/>
      <c r="CY66">
        <v>21000</v>
      </c>
      <c r="CZ66">
        <v>252000</v>
      </c>
      <c r="DA66">
        <v>3549.2957746478874</v>
      </c>
      <c r="DB66">
        <v>1</v>
      </c>
      <c r="DC66">
        <v>3</v>
      </c>
      <c r="DD66" s="33">
        <v>17200</v>
      </c>
      <c r="DE66" s="33">
        <v>6.8253968253968251</v>
      </c>
      <c r="DF66" s="33"/>
      <c r="DG66">
        <v>3</v>
      </c>
    </row>
    <row r="67" spans="1:111" x14ac:dyDescent="0.2">
      <c r="A67">
        <v>66</v>
      </c>
      <c r="B67">
        <v>24</v>
      </c>
      <c r="C67">
        <v>2</v>
      </c>
      <c r="D67">
        <v>1</v>
      </c>
      <c r="E67" t="s">
        <v>11</v>
      </c>
      <c r="F67">
        <v>2</v>
      </c>
      <c r="G67">
        <v>16</v>
      </c>
      <c r="H67">
        <v>4</v>
      </c>
      <c r="I67">
        <v>3</v>
      </c>
      <c r="J67">
        <v>3</v>
      </c>
      <c r="K67">
        <v>0</v>
      </c>
      <c r="L67">
        <v>1</v>
      </c>
      <c r="M67">
        <v>1</v>
      </c>
      <c r="N67">
        <v>0</v>
      </c>
      <c r="O67">
        <v>0</v>
      </c>
      <c r="P67">
        <v>3.9634830000000001</v>
      </c>
      <c r="Q67" s="5">
        <v>5</v>
      </c>
      <c r="R67" s="5">
        <v>3</v>
      </c>
      <c r="S67">
        <v>0</v>
      </c>
      <c r="W67">
        <v>0</v>
      </c>
      <c r="Y67">
        <v>0</v>
      </c>
      <c r="AE67">
        <v>0</v>
      </c>
      <c r="AF67" s="9">
        <v>2</v>
      </c>
      <c r="AG67" s="12">
        <v>1</v>
      </c>
      <c r="AH67">
        <v>0</v>
      </c>
      <c r="AI67">
        <v>1</v>
      </c>
      <c r="AJ67">
        <v>0</v>
      </c>
      <c r="AK67">
        <v>0</v>
      </c>
      <c r="AL67">
        <v>0</v>
      </c>
      <c r="AM67" s="2">
        <v>0</v>
      </c>
      <c r="AN67">
        <v>0</v>
      </c>
      <c r="AO67" s="15">
        <v>10</v>
      </c>
      <c r="AP67" s="15">
        <v>0</v>
      </c>
      <c r="AQ67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2200</v>
      </c>
      <c r="AW67" s="15">
        <v>0</v>
      </c>
      <c r="AX67" s="15">
        <v>0</v>
      </c>
      <c r="AY67" s="15">
        <v>0</v>
      </c>
      <c r="AZ67">
        <v>0</v>
      </c>
      <c r="BA67" s="15">
        <v>0</v>
      </c>
      <c r="BB67" s="15">
        <v>0</v>
      </c>
      <c r="BC67" s="15">
        <v>0</v>
      </c>
      <c r="BD67" s="15">
        <v>0</v>
      </c>
      <c r="BE67">
        <v>0</v>
      </c>
      <c r="BF67" s="18">
        <v>2200</v>
      </c>
      <c r="BG67">
        <v>700</v>
      </c>
      <c r="BH67">
        <v>0</v>
      </c>
      <c r="BI67" s="15">
        <v>700</v>
      </c>
      <c r="BJ67" s="15">
        <v>0</v>
      </c>
      <c r="BK67">
        <v>0</v>
      </c>
      <c r="BL67" s="15">
        <v>0</v>
      </c>
      <c r="BM67" s="15">
        <v>0</v>
      </c>
      <c r="BN67" s="15">
        <v>0</v>
      </c>
      <c r="BO67" s="15">
        <v>0</v>
      </c>
      <c r="BP67">
        <v>2210</v>
      </c>
      <c r="BQ67">
        <v>700</v>
      </c>
      <c r="BR67" s="22">
        <v>2910</v>
      </c>
      <c r="BS67" s="22">
        <v>1</v>
      </c>
      <c r="BT67" s="24">
        <v>7231.76</v>
      </c>
      <c r="BU67" s="26">
        <v>10141.76</v>
      </c>
      <c r="BV67" s="29" t="s">
        <v>95</v>
      </c>
      <c r="BW67" s="31">
        <v>1315.33</v>
      </c>
      <c r="BX67" s="31">
        <v>5916.43</v>
      </c>
      <c r="BY67">
        <v>0</v>
      </c>
      <c r="BZ67">
        <v>42.43</v>
      </c>
      <c r="CA67" s="12">
        <v>31</v>
      </c>
      <c r="CB67" s="15">
        <v>13</v>
      </c>
      <c r="CC67" s="15">
        <v>18</v>
      </c>
      <c r="CD67">
        <v>0</v>
      </c>
      <c r="CE67">
        <v>0</v>
      </c>
      <c r="CF67" s="33">
        <v>1315.33</v>
      </c>
      <c r="CG67" s="15"/>
      <c r="CH67">
        <v>0</v>
      </c>
      <c r="CI67">
        <v>0</v>
      </c>
      <c r="CJ67" s="15"/>
      <c r="CK67" s="15"/>
      <c r="CL67" s="15">
        <v>0</v>
      </c>
      <c r="CM67" s="35">
        <v>71</v>
      </c>
      <c r="CN67" s="15">
        <v>13</v>
      </c>
      <c r="CO67" s="15">
        <v>18</v>
      </c>
      <c r="CP67">
        <v>40</v>
      </c>
      <c r="CQ67" s="15">
        <v>83.33</v>
      </c>
      <c r="CR67">
        <v>5916.43</v>
      </c>
      <c r="CS67">
        <v>0</v>
      </c>
      <c r="CT67" s="29">
        <v>5916.43</v>
      </c>
      <c r="CU67" s="15"/>
      <c r="CV67">
        <v>5</v>
      </c>
      <c r="CW67">
        <v>5</v>
      </c>
      <c r="CX67" s="15"/>
      <c r="CY67">
        <v>20000</v>
      </c>
      <c r="CZ67">
        <v>240000</v>
      </c>
      <c r="DA67">
        <v>3380.2816901408451</v>
      </c>
      <c r="DB67">
        <v>1</v>
      </c>
      <c r="DC67">
        <v>3</v>
      </c>
      <c r="DD67" s="33">
        <v>10141.76</v>
      </c>
      <c r="DE67" s="33">
        <v>4.2257333333333333</v>
      </c>
      <c r="DF67" s="33"/>
      <c r="DG67">
        <v>3</v>
      </c>
    </row>
    <row r="68" spans="1:111" x14ac:dyDescent="0.2">
      <c r="A68">
        <v>67</v>
      </c>
      <c r="B68">
        <v>20</v>
      </c>
      <c r="C68">
        <v>2</v>
      </c>
      <c r="D68">
        <v>2</v>
      </c>
      <c r="E68" t="s">
        <v>14</v>
      </c>
      <c r="F68">
        <v>2</v>
      </c>
      <c r="G68">
        <v>10</v>
      </c>
      <c r="H68">
        <v>4</v>
      </c>
      <c r="I68">
        <v>3</v>
      </c>
      <c r="J68">
        <v>3</v>
      </c>
      <c r="K68">
        <v>0</v>
      </c>
      <c r="L68">
        <v>1</v>
      </c>
      <c r="M68">
        <v>1</v>
      </c>
      <c r="N68">
        <v>0</v>
      </c>
      <c r="O68">
        <v>0</v>
      </c>
      <c r="P68">
        <v>1.6349549999999999</v>
      </c>
      <c r="Q68" s="5">
        <v>4</v>
      </c>
      <c r="R68" s="5">
        <v>3</v>
      </c>
      <c r="S68">
        <v>1</v>
      </c>
      <c r="T68">
        <v>50000</v>
      </c>
      <c r="U68">
        <v>6</v>
      </c>
      <c r="V68">
        <v>0</v>
      </c>
      <c r="W68">
        <v>0</v>
      </c>
      <c r="Y68">
        <v>0</v>
      </c>
      <c r="AE68">
        <v>1</v>
      </c>
      <c r="AF68" s="9">
        <v>6</v>
      </c>
      <c r="AG68" s="12">
        <v>6</v>
      </c>
      <c r="AH68">
        <v>2</v>
      </c>
      <c r="AI68">
        <v>4</v>
      </c>
      <c r="AJ68">
        <v>0</v>
      </c>
      <c r="AK68">
        <v>0</v>
      </c>
      <c r="AL68">
        <v>0</v>
      </c>
      <c r="AM68" s="2">
        <v>0</v>
      </c>
      <c r="AN68">
        <v>0</v>
      </c>
      <c r="AO68" s="15">
        <v>1900</v>
      </c>
      <c r="AP68" s="15">
        <v>5600</v>
      </c>
      <c r="AQ68">
        <v>5600</v>
      </c>
      <c r="AR68" s="15">
        <v>1600</v>
      </c>
      <c r="AS68" s="15">
        <v>1200</v>
      </c>
      <c r="AT68" s="15">
        <v>0</v>
      </c>
      <c r="AU68" s="15">
        <v>4000</v>
      </c>
      <c r="AV68" s="15">
        <v>0</v>
      </c>
      <c r="AW68" s="15">
        <v>0</v>
      </c>
      <c r="AX68" s="15">
        <v>0</v>
      </c>
      <c r="AY68" s="15">
        <v>500</v>
      </c>
      <c r="AZ68">
        <v>0</v>
      </c>
      <c r="BA68" s="15">
        <v>0</v>
      </c>
      <c r="BB68" s="15">
        <v>0</v>
      </c>
      <c r="BC68" s="15">
        <v>0</v>
      </c>
      <c r="BD68" s="15">
        <v>0</v>
      </c>
      <c r="BE68">
        <v>0</v>
      </c>
      <c r="BF68" s="18">
        <v>5700</v>
      </c>
      <c r="BG68">
        <v>230</v>
      </c>
      <c r="BH68">
        <v>100</v>
      </c>
      <c r="BI68" s="15">
        <v>330</v>
      </c>
      <c r="BJ68" s="15">
        <v>0</v>
      </c>
      <c r="BK68">
        <v>0</v>
      </c>
      <c r="BL68" s="15">
        <v>0</v>
      </c>
      <c r="BM68" s="15">
        <v>0</v>
      </c>
      <c r="BN68" s="15">
        <v>0</v>
      </c>
      <c r="BO68" s="15">
        <v>0</v>
      </c>
      <c r="BP68">
        <v>14800</v>
      </c>
      <c r="BQ68">
        <v>330</v>
      </c>
      <c r="BR68" s="22">
        <v>15130</v>
      </c>
      <c r="BS68" s="22">
        <v>1</v>
      </c>
      <c r="BT68" s="24">
        <v>1774.8469</v>
      </c>
      <c r="BU68" s="26">
        <v>16904.8469</v>
      </c>
      <c r="BV68" s="29" t="s">
        <v>95</v>
      </c>
      <c r="BW68" s="31">
        <v>1138.3969</v>
      </c>
      <c r="BX68" s="31">
        <v>636.45000000000005</v>
      </c>
      <c r="BY68">
        <v>0</v>
      </c>
      <c r="BZ68">
        <v>42.43</v>
      </c>
      <c r="CA68" s="12">
        <v>26.83</v>
      </c>
      <c r="CB68" s="15">
        <v>13.33</v>
      </c>
      <c r="CC68" s="15">
        <v>13.5</v>
      </c>
      <c r="CD68">
        <v>0</v>
      </c>
      <c r="CE68">
        <v>0</v>
      </c>
      <c r="CF68" s="33">
        <v>1138.3969</v>
      </c>
      <c r="CG68" s="15"/>
      <c r="CH68">
        <v>0</v>
      </c>
      <c r="CI68">
        <v>60</v>
      </c>
      <c r="CJ68" s="15"/>
      <c r="CK68" s="15">
        <v>60</v>
      </c>
      <c r="CL68" s="15">
        <v>0</v>
      </c>
      <c r="CM68" s="35">
        <v>15</v>
      </c>
      <c r="CN68" s="15">
        <v>7</v>
      </c>
      <c r="CO68" s="15">
        <v>8</v>
      </c>
      <c r="CP68">
        <v>0</v>
      </c>
      <c r="CQ68">
        <v>42.43</v>
      </c>
      <c r="CR68">
        <v>636.45000000000005</v>
      </c>
      <c r="CS68">
        <v>0</v>
      </c>
      <c r="CT68" s="29">
        <v>636.45000000000005</v>
      </c>
      <c r="CU68" s="15"/>
      <c r="CV68">
        <v>0</v>
      </c>
      <c r="CW68" s="15"/>
      <c r="CX68" s="15"/>
      <c r="CY68">
        <v>15000</v>
      </c>
      <c r="CZ68">
        <v>180000</v>
      </c>
      <c r="DA68">
        <v>2535.211267605634</v>
      </c>
      <c r="DB68">
        <v>1</v>
      </c>
      <c r="DC68">
        <v>2</v>
      </c>
      <c r="DD68" s="33">
        <v>16904.8469</v>
      </c>
      <c r="DE68" s="33">
        <v>9.3915816111111123</v>
      </c>
      <c r="DF68" s="33"/>
      <c r="DG68">
        <v>2</v>
      </c>
    </row>
    <row r="69" spans="1:111" x14ac:dyDescent="0.2">
      <c r="A69">
        <v>68</v>
      </c>
      <c r="B69">
        <v>58</v>
      </c>
      <c r="C69">
        <v>2</v>
      </c>
      <c r="D69">
        <v>1</v>
      </c>
      <c r="E69" t="s">
        <v>5</v>
      </c>
      <c r="F69">
        <v>2</v>
      </c>
      <c r="G69">
        <v>5</v>
      </c>
      <c r="H69">
        <v>2</v>
      </c>
      <c r="I69">
        <v>2</v>
      </c>
      <c r="J69">
        <v>2</v>
      </c>
      <c r="K69">
        <v>1</v>
      </c>
      <c r="L69">
        <v>2</v>
      </c>
      <c r="M69">
        <v>1</v>
      </c>
      <c r="N69">
        <v>0</v>
      </c>
      <c r="O69">
        <v>4</v>
      </c>
      <c r="P69">
        <v>1.171673</v>
      </c>
      <c r="Q69" s="5">
        <v>4</v>
      </c>
      <c r="R69" s="5">
        <v>2</v>
      </c>
      <c r="S69">
        <v>0</v>
      </c>
      <c r="W69">
        <v>0</v>
      </c>
      <c r="Y69">
        <v>0</v>
      </c>
      <c r="AE69">
        <v>1</v>
      </c>
      <c r="AF69" s="9">
        <v>4</v>
      </c>
      <c r="AG69" s="12">
        <v>1</v>
      </c>
      <c r="AH69">
        <v>0</v>
      </c>
      <c r="AI69">
        <v>0</v>
      </c>
      <c r="AJ69">
        <v>0</v>
      </c>
      <c r="AK69">
        <v>1</v>
      </c>
      <c r="AL69">
        <v>0</v>
      </c>
      <c r="AM69" s="2">
        <v>0</v>
      </c>
      <c r="AN69">
        <v>70</v>
      </c>
      <c r="AO69" s="15">
        <v>0</v>
      </c>
      <c r="AP69" s="15">
        <v>0</v>
      </c>
      <c r="AQ69">
        <v>70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>
        <v>0</v>
      </c>
      <c r="BA69" s="15">
        <v>0</v>
      </c>
      <c r="BB69" s="15">
        <v>0</v>
      </c>
      <c r="BC69" s="15">
        <v>0</v>
      </c>
      <c r="BD69" s="15">
        <v>0</v>
      </c>
      <c r="BE69">
        <v>0</v>
      </c>
      <c r="BF69" s="18">
        <v>0</v>
      </c>
      <c r="BG69">
        <v>140</v>
      </c>
      <c r="BH69">
        <v>0</v>
      </c>
      <c r="BI69" s="15">
        <v>140</v>
      </c>
      <c r="BJ69" s="15">
        <v>0</v>
      </c>
      <c r="BK69">
        <v>0</v>
      </c>
      <c r="BL69" s="15">
        <v>0</v>
      </c>
      <c r="BM69" s="15">
        <v>0</v>
      </c>
      <c r="BN69" s="15">
        <v>0</v>
      </c>
      <c r="BO69" s="15">
        <v>0</v>
      </c>
      <c r="BP69">
        <v>70</v>
      </c>
      <c r="BQ69">
        <v>140</v>
      </c>
      <c r="BR69" s="22">
        <v>210</v>
      </c>
      <c r="BS69" s="22">
        <v>0</v>
      </c>
      <c r="BT69" s="24">
        <v>6918.75</v>
      </c>
      <c r="BU69" s="26">
        <v>7128.75</v>
      </c>
      <c r="BV69" s="29" t="s">
        <v>95</v>
      </c>
      <c r="BW69" s="31">
        <v>6918.75</v>
      </c>
      <c r="BX69" s="31">
        <v>0</v>
      </c>
      <c r="BY69">
        <v>7500</v>
      </c>
      <c r="BZ69">
        <v>31.25</v>
      </c>
      <c r="CA69" s="12">
        <v>221.4</v>
      </c>
      <c r="CB69" s="15">
        <v>5</v>
      </c>
      <c r="CC69" s="15">
        <v>24.4</v>
      </c>
      <c r="CD69">
        <v>0</v>
      </c>
      <c r="CE69">
        <v>192</v>
      </c>
      <c r="CF69" s="33">
        <v>6918.75</v>
      </c>
      <c r="CG69" s="15"/>
      <c r="CH69">
        <v>0</v>
      </c>
      <c r="CI69">
        <v>24</v>
      </c>
      <c r="CJ69" s="15">
        <v>24</v>
      </c>
      <c r="CK69" s="15"/>
      <c r="CL69" s="15">
        <v>0</v>
      </c>
      <c r="CM69" s="35">
        <v>0</v>
      </c>
      <c r="CN69" s="15">
        <v>0</v>
      </c>
      <c r="CO69" s="15">
        <v>0</v>
      </c>
      <c r="CP69">
        <v>0</v>
      </c>
      <c r="CQ69" s="15">
        <v>0</v>
      </c>
      <c r="CR69">
        <v>0</v>
      </c>
      <c r="CS69">
        <v>0</v>
      </c>
      <c r="CT69" s="29">
        <v>0</v>
      </c>
      <c r="CU69" s="15"/>
      <c r="CV69">
        <v>0</v>
      </c>
      <c r="CW69" s="15"/>
      <c r="CX69" s="15"/>
      <c r="CY69">
        <v>7500</v>
      </c>
      <c r="CZ69">
        <v>90000</v>
      </c>
      <c r="DA69">
        <v>1267.605633802817</v>
      </c>
      <c r="DB69">
        <v>0</v>
      </c>
      <c r="DC69">
        <v>1</v>
      </c>
      <c r="DD69" s="33">
        <v>7128.75</v>
      </c>
      <c r="DE69" s="33">
        <v>7.9208333333333343</v>
      </c>
      <c r="DF69" s="33"/>
      <c r="DG69">
        <v>1</v>
      </c>
    </row>
    <row r="70" spans="1:111" x14ac:dyDescent="0.2">
      <c r="A70">
        <v>69</v>
      </c>
      <c r="B70">
        <v>26</v>
      </c>
      <c r="C70">
        <v>1</v>
      </c>
      <c r="D70">
        <v>2</v>
      </c>
      <c r="E70" t="s">
        <v>5</v>
      </c>
      <c r="F70">
        <v>2</v>
      </c>
      <c r="G70">
        <v>9</v>
      </c>
      <c r="H70">
        <v>1</v>
      </c>
      <c r="I70">
        <v>1</v>
      </c>
      <c r="J70">
        <v>3</v>
      </c>
      <c r="K70">
        <v>0</v>
      </c>
      <c r="L70">
        <v>1</v>
      </c>
      <c r="M70">
        <v>1</v>
      </c>
      <c r="N70">
        <v>0</v>
      </c>
      <c r="O70">
        <v>0</v>
      </c>
      <c r="P70">
        <v>4.6117699999999998E-2</v>
      </c>
      <c r="Q70" s="5">
        <v>2</v>
      </c>
      <c r="R70" s="5">
        <v>2</v>
      </c>
      <c r="S70">
        <v>1</v>
      </c>
      <c r="T70">
        <v>4000</v>
      </c>
      <c r="U70">
        <v>1</v>
      </c>
      <c r="V70">
        <v>0</v>
      </c>
      <c r="W70">
        <v>0</v>
      </c>
      <c r="Y70">
        <v>0</v>
      </c>
      <c r="AE70">
        <v>1</v>
      </c>
      <c r="AF70" s="9">
        <v>3</v>
      </c>
      <c r="AG70" s="12">
        <v>3</v>
      </c>
      <c r="AH70">
        <v>0</v>
      </c>
      <c r="AI70">
        <v>3</v>
      </c>
      <c r="AJ70">
        <v>0</v>
      </c>
      <c r="AK70">
        <v>0</v>
      </c>
      <c r="AL70">
        <v>0</v>
      </c>
      <c r="AM70" s="2">
        <v>0</v>
      </c>
      <c r="AN70">
        <v>150</v>
      </c>
      <c r="AO70" s="15">
        <v>100</v>
      </c>
      <c r="AP70" s="15">
        <v>0</v>
      </c>
      <c r="AQ70">
        <v>150</v>
      </c>
      <c r="AR70" s="15">
        <v>0</v>
      </c>
      <c r="AS70" s="15">
        <v>0</v>
      </c>
      <c r="AT70" s="15">
        <v>230</v>
      </c>
      <c r="AU70" s="15">
        <v>1300</v>
      </c>
      <c r="AV70" s="15">
        <v>0</v>
      </c>
      <c r="AW70" s="15">
        <v>0</v>
      </c>
      <c r="AX70" s="15">
        <v>0</v>
      </c>
      <c r="AY70" s="15">
        <v>0</v>
      </c>
      <c r="AZ70">
        <v>0</v>
      </c>
      <c r="BA70" s="15">
        <v>0</v>
      </c>
      <c r="BB70" s="15">
        <v>0</v>
      </c>
      <c r="BC70" s="15">
        <v>0</v>
      </c>
      <c r="BD70" s="15">
        <v>0</v>
      </c>
      <c r="BE70">
        <v>0</v>
      </c>
      <c r="BF70" s="18">
        <v>1530</v>
      </c>
      <c r="BG70">
        <v>60</v>
      </c>
      <c r="BH70">
        <v>60</v>
      </c>
      <c r="BI70" s="15">
        <v>120</v>
      </c>
      <c r="BJ70" s="15">
        <v>0</v>
      </c>
      <c r="BK70">
        <v>0</v>
      </c>
      <c r="BL70">
        <v>23000</v>
      </c>
      <c r="BM70">
        <v>5</v>
      </c>
      <c r="BN70">
        <v>0</v>
      </c>
      <c r="BO70">
        <v>0</v>
      </c>
      <c r="BP70">
        <v>24780</v>
      </c>
      <c r="BQ70">
        <v>120</v>
      </c>
      <c r="BR70" s="22">
        <v>24900</v>
      </c>
      <c r="BS70" s="22">
        <v>1</v>
      </c>
      <c r="BT70" s="24">
        <v>25816.025900000001</v>
      </c>
      <c r="BU70" s="26">
        <v>50716.025900000001</v>
      </c>
      <c r="BV70" s="29" t="s">
        <v>95</v>
      </c>
      <c r="BW70" s="31">
        <v>5508.6869000000006</v>
      </c>
      <c r="BX70" s="31">
        <v>20307.339</v>
      </c>
      <c r="BY70">
        <v>0</v>
      </c>
      <c r="BZ70">
        <v>42.43</v>
      </c>
      <c r="CA70" s="12">
        <v>129.83000000000001</v>
      </c>
      <c r="CB70" s="15">
        <v>2.83</v>
      </c>
      <c r="CC70" s="15">
        <v>7</v>
      </c>
      <c r="CD70">
        <v>120</v>
      </c>
      <c r="CE70">
        <v>0</v>
      </c>
      <c r="CF70" s="33">
        <v>5508.6869000000006</v>
      </c>
      <c r="CG70" s="15"/>
      <c r="CH70">
        <v>0</v>
      </c>
      <c r="CI70">
        <v>0</v>
      </c>
      <c r="CJ70" s="15"/>
      <c r="CK70" s="15"/>
      <c r="CL70" s="15">
        <v>0</v>
      </c>
      <c r="CM70" s="35">
        <v>609.83000000000004</v>
      </c>
      <c r="CN70" s="15">
        <v>2.83</v>
      </c>
      <c r="CO70" s="15">
        <v>7</v>
      </c>
      <c r="CP70">
        <v>480</v>
      </c>
      <c r="CQ70" s="15">
        <v>33.299999999999997</v>
      </c>
      <c r="CR70">
        <v>20307.339</v>
      </c>
      <c r="CS70">
        <v>120</v>
      </c>
      <c r="CT70" s="29">
        <v>20307.339</v>
      </c>
      <c r="CU70" s="15">
        <v>14000</v>
      </c>
      <c r="CV70">
        <v>60</v>
      </c>
      <c r="CW70">
        <v>60</v>
      </c>
      <c r="CX70" s="15"/>
      <c r="CY70">
        <v>7000</v>
      </c>
      <c r="CZ70">
        <v>84000</v>
      </c>
      <c r="DA70">
        <v>1183.0985915492959</v>
      </c>
      <c r="DB70">
        <v>0</v>
      </c>
      <c r="DC70">
        <v>1</v>
      </c>
      <c r="DD70" s="33">
        <v>50716.025900000001</v>
      </c>
      <c r="DE70" s="33">
        <v>60.376221309523814</v>
      </c>
      <c r="DF70" s="33">
        <v>1</v>
      </c>
      <c r="DG70">
        <v>1</v>
      </c>
    </row>
    <row r="71" spans="1:111" x14ac:dyDescent="0.2">
      <c r="A71">
        <v>70</v>
      </c>
      <c r="B71">
        <v>20</v>
      </c>
      <c r="C71">
        <v>1</v>
      </c>
      <c r="D71">
        <v>1</v>
      </c>
      <c r="E71" t="s">
        <v>5</v>
      </c>
      <c r="F71">
        <v>2</v>
      </c>
      <c r="G71">
        <v>10</v>
      </c>
      <c r="H71">
        <v>1</v>
      </c>
      <c r="I71">
        <v>1</v>
      </c>
      <c r="J71">
        <v>3</v>
      </c>
      <c r="K71">
        <v>0</v>
      </c>
      <c r="L71">
        <v>1</v>
      </c>
      <c r="M71">
        <v>1</v>
      </c>
      <c r="N71">
        <v>0</v>
      </c>
      <c r="O71">
        <v>0</v>
      </c>
      <c r="P71">
        <v>1.9342170000000001</v>
      </c>
      <c r="Q71" s="5">
        <v>5</v>
      </c>
      <c r="R71" s="5">
        <v>3</v>
      </c>
      <c r="S71">
        <v>0</v>
      </c>
      <c r="W71">
        <v>0</v>
      </c>
      <c r="Y71">
        <v>0</v>
      </c>
      <c r="AE71">
        <v>1</v>
      </c>
      <c r="AF71" s="9">
        <v>3</v>
      </c>
      <c r="AG71" s="12">
        <v>5</v>
      </c>
      <c r="AH71">
        <v>1</v>
      </c>
      <c r="AI71">
        <v>3</v>
      </c>
      <c r="AJ71">
        <v>0</v>
      </c>
      <c r="AK71">
        <v>1</v>
      </c>
      <c r="AL71">
        <v>0</v>
      </c>
      <c r="AM71" s="2">
        <v>0</v>
      </c>
      <c r="AN71">
        <v>0</v>
      </c>
      <c r="AO71" s="15">
        <v>250</v>
      </c>
      <c r="AP71" s="15">
        <v>0</v>
      </c>
      <c r="AQ71">
        <v>0</v>
      </c>
      <c r="AR71" s="15">
        <v>700</v>
      </c>
      <c r="AS71" s="15">
        <v>0</v>
      </c>
      <c r="AT71" s="15">
        <v>200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>
        <v>0</v>
      </c>
      <c r="BA71" s="15">
        <v>0</v>
      </c>
      <c r="BB71" s="15">
        <v>0</v>
      </c>
      <c r="BC71" s="15">
        <v>0</v>
      </c>
      <c r="BD71" s="15">
        <v>0</v>
      </c>
      <c r="BE71">
        <v>0</v>
      </c>
      <c r="BF71" s="18">
        <v>200</v>
      </c>
      <c r="BG71">
        <v>320</v>
      </c>
      <c r="BH71">
        <v>320</v>
      </c>
      <c r="BI71" s="15">
        <v>640</v>
      </c>
      <c r="BJ71" s="15">
        <v>0</v>
      </c>
      <c r="BK71">
        <v>0</v>
      </c>
      <c r="BL71">
        <v>15000</v>
      </c>
      <c r="BM71">
        <v>5</v>
      </c>
      <c r="BN71">
        <v>0</v>
      </c>
      <c r="BO71">
        <v>0</v>
      </c>
      <c r="BP71">
        <v>16150</v>
      </c>
      <c r="BQ71">
        <v>640</v>
      </c>
      <c r="BR71" s="22">
        <v>16790</v>
      </c>
      <c r="BS71" s="22">
        <v>1</v>
      </c>
      <c r="BT71" s="24">
        <v>14727.4758</v>
      </c>
      <c r="BU71" s="26">
        <v>31517.4758</v>
      </c>
      <c r="BV71" s="29" t="s">
        <v>95</v>
      </c>
      <c r="BW71" s="31">
        <v>5348.7258000000002</v>
      </c>
      <c r="BX71" s="31">
        <v>9378.75</v>
      </c>
      <c r="BY71">
        <v>0</v>
      </c>
      <c r="BZ71">
        <v>42.43</v>
      </c>
      <c r="CA71" s="12">
        <v>126.06</v>
      </c>
      <c r="CB71" s="15">
        <v>5.66</v>
      </c>
      <c r="CC71" s="15">
        <v>0.4</v>
      </c>
      <c r="CD71">
        <v>120</v>
      </c>
      <c r="CE71">
        <v>0</v>
      </c>
      <c r="CF71" s="33">
        <v>5348.7258000000002</v>
      </c>
      <c r="CG71" s="15"/>
      <c r="CH71">
        <v>0</v>
      </c>
      <c r="CI71">
        <v>0</v>
      </c>
      <c r="CJ71" s="15"/>
      <c r="CK71" s="15"/>
      <c r="CL71" s="15">
        <v>0</v>
      </c>
      <c r="CM71" s="35">
        <v>150.06</v>
      </c>
      <c r="CN71" s="15">
        <v>5.66</v>
      </c>
      <c r="CO71" s="15">
        <v>0.4</v>
      </c>
      <c r="CP71">
        <v>24</v>
      </c>
      <c r="CQ71" s="15">
        <v>62.5</v>
      </c>
      <c r="CR71">
        <v>9378.75</v>
      </c>
      <c r="CS71">
        <v>120</v>
      </c>
      <c r="CT71" s="29">
        <v>9378.75</v>
      </c>
      <c r="CU71">
        <v>1500</v>
      </c>
      <c r="CV71">
        <v>3</v>
      </c>
      <c r="CW71">
        <v>3</v>
      </c>
      <c r="CY71">
        <v>20000</v>
      </c>
      <c r="CZ71">
        <v>240000</v>
      </c>
      <c r="DA71">
        <v>3380.2816901408451</v>
      </c>
      <c r="DB71">
        <v>1</v>
      </c>
      <c r="DC71">
        <v>3</v>
      </c>
      <c r="DD71" s="33">
        <v>31517.4758</v>
      </c>
      <c r="DE71" s="33">
        <v>13.132281583333333</v>
      </c>
      <c r="DF71" s="33"/>
      <c r="DG71">
        <v>3</v>
      </c>
    </row>
    <row r="72" spans="1:111" x14ac:dyDescent="0.2">
      <c r="A72">
        <v>71</v>
      </c>
      <c r="B72">
        <v>30</v>
      </c>
      <c r="C72">
        <v>2</v>
      </c>
      <c r="D72">
        <v>2</v>
      </c>
      <c r="E72" t="s">
        <v>7</v>
      </c>
      <c r="F72">
        <v>2</v>
      </c>
      <c r="G72">
        <v>0</v>
      </c>
      <c r="H72">
        <v>2</v>
      </c>
      <c r="I72">
        <v>2</v>
      </c>
      <c r="J72">
        <v>2</v>
      </c>
      <c r="K72">
        <v>0</v>
      </c>
      <c r="L72">
        <v>2</v>
      </c>
      <c r="M72">
        <v>1</v>
      </c>
      <c r="N72">
        <v>0</v>
      </c>
      <c r="O72">
        <v>0</v>
      </c>
      <c r="P72">
        <v>-2.8132769999999998</v>
      </c>
      <c r="Q72" s="5">
        <v>1</v>
      </c>
      <c r="R72" s="5">
        <v>1</v>
      </c>
      <c r="S72">
        <v>0</v>
      </c>
      <c r="W72">
        <v>0</v>
      </c>
      <c r="Y72">
        <v>0</v>
      </c>
      <c r="AE72">
        <v>1</v>
      </c>
      <c r="AF72" s="9">
        <v>2</v>
      </c>
      <c r="AG72" s="12">
        <v>1</v>
      </c>
      <c r="AH72">
        <v>0</v>
      </c>
      <c r="AI72">
        <v>0</v>
      </c>
      <c r="AJ72">
        <v>0</v>
      </c>
      <c r="AK72">
        <v>1</v>
      </c>
      <c r="AL72">
        <v>0</v>
      </c>
      <c r="AM72" s="2">
        <v>0</v>
      </c>
      <c r="AN72">
        <v>0</v>
      </c>
      <c r="AO72" s="15">
        <v>0</v>
      </c>
      <c r="AP72" s="15">
        <v>0</v>
      </c>
      <c r="AQ72">
        <v>0</v>
      </c>
      <c r="AR72" s="15">
        <v>80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>
        <v>0</v>
      </c>
      <c r="BA72" s="15">
        <v>0</v>
      </c>
      <c r="BB72" s="15">
        <v>0</v>
      </c>
      <c r="BC72" s="15">
        <v>0</v>
      </c>
      <c r="BD72" s="15">
        <v>0</v>
      </c>
      <c r="BE72">
        <v>0</v>
      </c>
      <c r="BF72" s="18">
        <v>0</v>
      </c>
      <c r="BG72">
        <v>80</v>
      </c>
      <c r="BH72">
        <v>80</v>
      </c>
      <c r="BI72" s="15">
        <v>160</v>
      </c>
      <c r="BJ72" s="15">
        <v>0</v>
      </c>
      <c r="BK72">
        <v>0</v>
      </c>
      <c r="BL72" s="15">
        <v>0</v>
      </c>
      <c r="BM72" s="15">
        <v>0</v>
      </c>
      <c r="BN72" s="15">
        <v>0</v>
      </c>
      <c r="BO72" s="15">
        <v>0</v>
      </c>
      <c r="BP72">
        <v>80</v>
      </c>
      <c r="BQ72">
        <v>160</v>
      </c>
      <c r="BR72" s="22">
        <v>240</v>
      </c>
      <c r="BS72" s="22">
        <v>0</v>
      </c>
      <c r="BT72" s="24">
        <v>1693.4305999999999</v>
      </c>
      <c r="BU72" s="26">
        <v>1933.4305999999999</v>
      </c>
      <c r="BV72" s="29">
        <v>0</v>
      </c>
      <c r="BW72" s="31">
        <v>1590.75</v>
      </c>
      <c r="BX72" s="31">
        <v>102.6806</v>
      </c>
      <c r="BY72">
        <v>9000</v>
      </c>
      <c r="BZ72">
        <v>37.5</v>
      </c>
      <c r="CA72" s="12">
        <v>42.42</v>
      </c>
      <c r="CB72" s="15">
        <v>2.17</v>
      </c>
      <c r="CC72" s="15">
        <v>0.25</v>
      </c>
      <c r="CD72">
        <v>0</v>
      </c>
      <c r="CE72">
        <v>40</v>
      </c>
      <c r="CF72" s="33">
        <v>1590.75</v>
      </c>
      <c r="CG72" s="15"/>
      <c r="CH72">
        <v>0</v>
      </c>
      <c r="CI72">
        <v>5</v>
      </c>
      <c r="CJ72" s="15">
        <v>5</v>
      </c>
      <c r="CK72" s="15"/>
      <c r="CL72" s="15">
        <v>0</v>
      </c>
      <c r="CM72" s="35">
        <v>2.42</v>
      </c>
      <c r="CN72" s="15">
        <v>2.17</v>
      </c>
      <c r="CO72" s="15">
        <v>0.25</v>
      </c>
      <c r="CP72">
        <v>0</v>
      </c>
      <c r="CQ72">
        <v>42.43</v>
      </c>
      <c r="CR72">
        <v>102.6806</v>
      </c>
      <c r="CS72">
        <v>0</v>
      </c>
      <c r="CT72" s="29">
        <v>102.6806</v>
      </c>
      <c r="CV72">
        <v>0</v>
      </c>
      <c r="CY72">
        <v>9000</v>
      </c>
      <c r="CZ72">
        <v>108000</v>
      </c>
      <c r="DA72">
        <v>1521.1267605633802</v>
      </c>
      <c r="DB72">
        <v>0</v>
      </c>
      <c r="DC72">
        <v>2</v>
      </c>
      <c r="DD72" s="33">
        <v>1933.4305999999999</v>
      </c>
      <c r="DE72" s="33">
        <v>1.7902135185185182</v>
      </c>
      <c r="DF72" s="33"/>
      <c r="DG72">
        <v>2</v>
      </c>
    </row>
    <row r="73" spans="1:111" x14ac:dyDescent="0.2">
      <c r="A73">
        <v>72</v>
      </c>
      <c r="B73">
        <v>59</v>
      </c>
      <c r="C73">
        <v>2</v>
      </c>
      <c r="D73">
        <v>1</v>
      </c>
      <c r="E73" t="s">
        <v>5</v>
      </c>
      <c r="F73">
        <v>2</v>
      </c>
      <c r="G73">
        <v>6</v>
      </c>
      <c r="H73">
        <v>2</v>
      </c>
      <c r="I73">
        <v>2</v>
      </c>
      <c r="J73">
        <v>2</v>
      </c>
      <c r="K73">
        <v>1</v>
      </c>
      <c r="L73">
        <v>2</v>
      </c>
      <c r="M73">
        <v>1</v>
      </c>
      <c r="N73">
        <v>1</v>
      </c>
      <c r="O73">
        <v>11</v>
      </c>
      <c r="P73">
        <v>-4.5936499999999998E-2</v>
      </c>
      <c r="Q73" s="5">
        <v>2</v>
      </c>
      <c r="R73" s="5">
        <v>2</v>
      </c>
      <c r="S73">
        <v>0</v>
      </c>
      <c r="W73">
        <v>0</v>
      </c>
      <c r="Y73">
        <v>0</v>
      </c>
      <c r="AE73">
        <v>0</v>
      </c>
      <c r="AF73" s="9">
        <v>1</v>
      </c>
      <c r="AG73" s="12">
        <v>4</v>
      </c>
      <c r="AH73">
        <v>1</v>
      </c>
      <c r="AI73">
        <v>1</v>
      </c>
      <c r="AJ73">
        <v>0</v>
      </c>
      <c r="AK73">
        <v>2</v>
      </c>
      <c r="AL73">
        <v>0</v>
      </c>
      <c r="AM73" s="2">
        <v>0</v>
      </c>
      <c r="AN73">
        <v>0</v>
      </c>
      <c r="AO73" s="15">
        <v>2</v>
      </c>
      <c r="AP73" s="15">
        <v>0</v>
      </c>
      <c r="AQ73">
        <v>0</v>
      </c>
      <c r="AR73" s="15">
        <v>0</v>
      </c>
      <c r="AS73" s="15">
        <v>0</v>
      </c>
      <c r="AT73" s="15">
        <v>30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>
        <v>0</v>
      </c>
      <c r="BA73" s="15">
        <v>0</v>
      </c>
      <c r="BB73" s="15">
        <v>0</v>
      </c>
      <c r="BC73" s="15">
        <v>0</v>
      </c>
      <c r="BD73" s="15">
        <v>0</v>
      </c>
      <c r="BE73">
        <v>0</v>
      </c>
      <c r="BF73" s="18">
        <v>30</v>
      </c>
      <c r="BG73">
        <v>180</v>
      </c>
      <c r="BH73">
        <v>180</v>
      </c>
      <c r="BI73" s="15">
        <v>360</v>
      </c>
      <c r="BJ73" s="15">
        <v>60</v>
      </c>
      <c r="BK73">
        <v>0</v>
      </c>
      <c r="BL73" s="15">
        <v>0</v>
      </c>
      <c r="BM73" s="15">
        <v>0</v>
      </c>
      <c r="BN73" s="15">
        <v>0</v>
      </c>
      <c r="BO73" s="15">
        <v>0</v>
      </c>
      <c r="BP73">
        <v>32</v>
      </c>
      <c r="BQ73">
        <v>420</v>
      </c>
      <c r="BR73" s="22">
        <v>452</v>
      </c>
      <c r="BS73" s="22">
        <v>0</v>
      </c>
      <c r="BT73" s="24">
        <v>8656.25</v>
      </c>
      <c r="BU73" s="26">
        <v>9108.25</v>
      </c>
      <c r="BV73" s="29" t="s">
        <v>95</v>
      </c>
      <c r="BW73" s="31">
        <v>7468.75</v>
      </c>
      <c r="BX73" s="31">
        <v>1187.5</v>
      </c>
      <c r="BY73">
        <v>15000</v>
      </c>
      <c r="BZ73">
        <v>62.5</v>
      </c>
      <c r="CA73" s="12">
        <v>119.5</v>
      </c>
      <c r="CB73" s="15">
        <v>3</v>
      </c>
      <c r="CC73" s="15">
        <v>4.5</v>
      </c>
      <c r="CD73">
        <v>0</v>
      </c>
      <c r="CE73">
        <v>112</v>
      </c>
      <c r="CF73" s="33">
        <v>7468.75</v>
      </c>
      <c r="CG73" s="15"/>
      <c r="CH73">
        <v>0</v>
      </c>
      <c r="CI73">
        <v>14</v>
      </c>
      <c r="CJ73" s="15">
        <v>14</v>
      </c>
      <c r="CK73" s="15"/>
      <c r="CL73" s="15">
        <v>0</v>
      </c>
      <c r="CM73" s="35">
        <v>47.5</v>
      </c>
      <c r="CN73" s="15">
        <v>3</v>
      </c>
      <c r="CO73" s="15">
        <v>4.5</v>
      </c>
      <c r="CP73">
        <v>40</v>
      </c>
      <c r="CQ73" s="15">
        <v>25</v>
      </c>
      <c r="CR73">
        <v>1187.5</v>
      </c>
      <c r="CS73">
        <v>0</v>
      </c>
      <c r="CT73" s="29">
        <v>1187.5</v>
      </c>
      <c r="CV73">
        <v>5</v>
      </c>
      <c r="CW73">
        <v>5</v>
      </c>
      <c r="CY73">
        <v>15000</v>
      </c>
      <c r="CZ73">
        <v>180000</v>
      </c>
      <c r="DA73">
        <v>2535.211267605634</v>
      </c>
      <c r="DB73">
        <v>1</v>
      </c>
      <c r="DC73">
        <v>2</v>
      </c>
      <c r="DD73" s="33">
        <v>9108.25</v>
      </c>
      <c r="DE73" s="33">
        <v>5.060138888888889</v>
      </c>
      <c r="DF73" s="33"/>
      <c r="DG73">
        <v>2</v>
      </c>
    </row>
    <row r="74" spans="1:111" x14ac:dyDescent="0.2">
      <c r="A74">
        <v>73</v>
      </c>
      <c r="B74">
        <v>56</v>
      </c>
      <c r="C74">
        <v>1</v>
      </c>
      <c r="D74">
        <v>1</v>
      </c>
      <c r="E74" t="s">
        <v>5</v>
      </c>
      <c r="F74">
        <v>2</v>
      </c>
      <c r="G74">
        <v>5</v>
      </c>
      <c r="H74">
        <v>2</v>
      </c>
      <c r="I74">
        <v>2</v>
      </c>
      <c r="J74">
        <v>2</v>
      </c>
      <c r="K74">
        <v>0</v>
      </c>
      <c r="L74">
        <v>2</v>
      </c>
      <c r="M74">
        <v>1</v>
      </c>
      <c r="N74">
        <v>0</v>
      </c>
      <c r="O74">
        <v>3</v>
      </c>
      <c r="P74">
        <v>2.3441610000000002</v>
      </c>
      <c r="Q74" s="5">
        <v>5</v>
      </c>
      <c r="R74" s="5">
        <v>3</v>
      </c>
      <c r="S74">
        <v>0</v>
      </c>
      <c r="W74">
        <v>0</v>
      </c>
      <c r="Y74">
        <v>0</v>
      </c>
      <c r="AE74">
        <v>0</v>
      </c>
      <c r="AF74" s="9">
        <v>1</v>
      </c>
      <c r="AG74" s="12">
        <v>4</v>
      </c>
      <c r="AH74">
        <v>1</v>
      </c>
      <c r="AI74">
        <v>1</v>
      </c>
      <c r="AJ74">
        <v>0</v>
      </c>
      <c r="AK74">
        <v>2</v>
      </c>
      <c r="AL74">
        <v>0</v>
      </c>
      <c r="AM74" s="2">
        <v>0</v>
      </c>
      <c r="AN74">
        <v>0</v>
      </c>
      <c r="AO74" s="15">
        <v>0</v>
      </c>
      <c r="AP74" s="15">
        <v>0</v>
      </c>
      <c r="AQ74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>
        <v>0</v>
      </c>
      <c r="BA74" s="15">
        <v>0</v>
      </c>
      <c r="BB74" s="15">
        <v>0</v>
      </c>
      <c r="BC74" s="15">
        <v>0</v>
      </c>
      <c r="BD74" s="15">
        <v>0</v>
      </c>
      <c r="BE74">
        <v>0</v>
      </c>
      <c r="BF74" s="18">
        <v>0</v>
      </c>
      <c r="BG74">
        <v>700</v>
      </c>
      <c r="BH74">
        <v>0</v>
      </c>
      <c r="BI74" s="15">
        <v>700</v>
      </c>
      <c r="BJ74" s="15">
        <v>200</v>
      </c>
      <c r="BK74" s="15">
        <v>1000</v>
      </c>
      <c r="BL74" s="15">
        <v>0</v>
      </c>
      <c r="BM74" s="15">
        <v>10</v>
      </c>
      <c r="BN74" s="15">
        <v>0</v>
      </c>
      <c r="BO74" s="15">
        <v>0</v>
      </c>
      <c r="BP74">
        <v>0</v>
      </c>
      <c r="BQ74">
        <v>1900</v>
      </c>
      <c r="BR74" s="22">
        <v>1900</v>
      </c>
      <c r="BS74" s="22">
        <v>0</v>
      </c>
      <c r="BT74" s="24">
        <v>22643.059999999998</v>
      </c>
      <c r="BU74" s="26">
        <v>24543.059999999998</v>
      </c>
      <c r="BV74" s="29" t="s">
        <v>95</v>
      </c>
      <c r="BW74" s="31">
        <v>12375</v>
      </c>
      <c r="BX74" s="31">
        <v>10268.06</v>
      </c>
      <c r="BY74">
        <v>9000</v>
      </c>
      <c r="BZ74">
        <v>37.5</v>
      </c>
      <c r="CA74" s="12">
        <v>330</v>
      </c>
      <c r="CB74" s="15">
        <v>2</v>
      </c>
      <c r="CC74" s="15">
        <v>0</v>
      </c>
      <c r="CD74">
        <v>240</v>
      </c>
      <c r="CE74">
        <v>88</v>
      </c>
      <c r="CF74" s="33">
        <v>12375</v>
      </c>
      <c r="CG74" s="15"/>
      <c r="CH74">
        <v>0</v>
      </c>
      <c r="CI74">
        <v>11</v>
      </c>
      <c r="CJ74" s="15">
        <v>11</v>
      </c>
      <c r="CK74" s="15"/>
      <c r="CL74" s="15">
        <v>0</v>
      </c>
      <c r="CM74" s="35">
        <v>242</v>
      </c>
      <c r="CN74" s="15">
        <v>2</v>
      </c>
      <c r="CO74" s="15">
        <v>0</v>
      </c>
      <c r="CP74">
        <v>0</v>
      </c>
      <c r="CQ74">
        <v>42.43</v>
      </c>
      <c r="CR74">
        <v>10268.06</v>
      </c>
      <c r="CS74">
        <v>240</v>
      </c>
      <c r="CT74" s="29">
        <v>10268.06</v>
      </c>
      <c r="CV74">
        <v>0</v>
      </c>
      <c r="CY74">
        <v>21000</v>
      </c>
      <c r="CZ74">
        <v>252000</v>
      </c>
      <c r="DA74">
        <v>3549.2957746478874</v>
      </c>
      <c r="DB74">
        <v>1</v>
      </c>
      <c r="DC74">
        <v>3</v>
      </c>
      <c r="DD74" s="33">
        <v>24543.059999999998</v>
      </c>
      <c r="DE74" s="33">
        <v>9.7393095238095224</v>
      </c>
      <c r="DF74" s="33"/>
      <c r="DG74">
        <v>3</v>
      </c>
    </row>
    <row r="75" spans="1:111" x14ac:dyDescent="0.2">
      <c r="A75">
        <v>74</v>
      </c>
      <c r="B75">
        <v>51</v>
      </c>
      <c r="C75">
        <v>2</v>
      </c>
      <c r="D75">
        <v>2</v>
      </c>
      <c r="E75" t="s">
        <v>8</v>
      </c>
      <c r="F75">
        <v>1</v>
      </c>
      <c r="G75">
        <v>0</v>
      </c>
      <c r="H75">
        <v>2</v>
      </c>
      <c r="I75">
        <v>2</v>
      </c>
      <c r="J75">
        <v>2</v>
      </c>
      <c r="K75">
        <v>0</v>
      </c>
      <c r="L75">
        <v>2</v>
      </c>
      <c r="M75">
        <v>1</v>
      </c>
      <c r="N75">
        <v>0</v>
      </c>
      <c r="O75">
        <v>0</v>
      </c>
      <c r="P75">
        <v>2.1341580000000002</v>
      </c>
      <c r="Q75" s="5">
        <v>5</v>
      </c>
      <c r="R75" s="5">
        <v>3</v>
      </c>
      <c r="S75">
        <v>0</v>
      </c>
      <c r="W75">
        <v>0</v>
      </c>
      <c r="Y75">
        <v>0</v>
      </c>
      <c r="AE75">
        <v>1</v>
      </c>
      <c r="AF75" s="9">
        <v>3</v>
      </c>
      <c r="AG75" s="12">
        <v>2</v>
      </c>
      <c r="AH75">
        <v>0</v>
      </c>
      <c r="AI75">
        <v>1</v>
      </c>
      <c r="AJ75">
        <v>1</v>
      </c>
      <c r="AK75">
        <v>0</v>
      </c>
      <c r="AL75">
        <v>0</v>
      </c>
      <c r="AM75" s="2">
        <v>0</v>
      </c>
      <c r="AN75">
        <v>0</v>
      </c>
      <c r="AO75" s="15">
        <v>0</v>
      </c>
      <c r="AP75" s="15">
        <v>0</v>
      </c>
      <c r="AQ7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900</v>
      </c>
      <c r="AY75" s="15">
        <v>800</v>
      </c>
      <c r="AZ75">
        <v>0</v>
      </c>
      <c r="BA75" s="15">
        <v>0</v>
      </c>
      <c r="BB75" s="15">
        <v>0</v>
      </c>
      <c r="BC75" s="15">
        <v>0</v>
      </c>
      <c r="BD75" s="15">
        <v>0</v>
      </c>
      <c r="BE75">
        <v>0</v>
      </c>
      <c r="BF75" s="18">
        <v>1700</v>
      </c>
      <c r="BG75">
        <v>240</v>
      </c>
      <c r="BH75">
        <v>240</v>
      </c>
      <c r="BI75" s="15">
        <v>480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>
        <v>1700</v>
      </c>
      <c r="BQ75">
        <v>480</v>
      </c>
      <c r="BR75" s="22">
        <v>2180</v>
      </c>
      <c r="BS75" s="22">
        <v>0</v>
      </c>
      <c r="BT75" s="24">
        <v>43783.050999999999</v>
      </c>
      <c r="BU75" s="26">
        <v>45963.050999999999</v>
      </c>
      <c r="BV75" s="29" t="s">
        <v>95</v>
      </c>
      <c r="BW75" s="31">
        <v>34529.125</v>
      </c>
      <c r="BX75" s="31">
        <v>9253.9260000000013</v>
      </c>
      <c r="BY75">
        <v>17000</v>
      </c>
      <c r="BZ75">
        <v>70.833333333333329</v>
      </c>
      <c r="CA75" s="12">
        <v>487.47</v>
      </c>
      <c r="CB75" s="15">
        <v>3.3</v>
      </c>
      <c r="CC75" s="15">
        <v>4.17</v>
      </c>
      <c r="CD75">
        <v>0</v>
      </c>
      <c r="CE75">
        <v>480</v>
      </c>
      <c r="CF75" s="33">
        <v>34529.125</v>
      </c>
      <c r="CG75" s="20">
        <v>34000</v>
      </c>
      <c r="CH75">
        <v>34000</v>
      </c>
      <c r="CI75">
        <v>60</v>
      </c>
      <c r="CJ75" s="15">
        <v>60</v>
      </c>
      <c r="CK75" s="15"/>
      <c r="CL75" s="15">
        <v>0</v>
      </c>
      <c r="CM75" s="35">
        <v>63.47</v>
      </c>
      <c r="CN75" s="15">
        <v>3.3</v>
      </c>
      <c r="CO75" s="15">
        <v>4.17</v>
      </c>
      <c r="CP75">
        <v>56</v>
      </c>
      <c r="CQ75" s="15">
        <v>145.80000000000001</v>
      </c>
      <c r="CR75">
        <v>9253.9260000000013</v>
      </c>
      <c r="CS75">
        <v>0</v>
      </c>
      <c r="CT75" s="29">
        <v>9253.9260000000013</v>
      </c>
      <c r="CV75">
        <v>7</v>
      </c>
      <c r="CW75">
        <v>7</v>
      </c>
      <c r="CY75">
        <v>17000</v>
      </c>
      <c r="CZ75">
        <v>204000</v>
      </c>
      <c r="DA75">
        <v>2873.2394366197182</v>
      </c>
      <c r="DB75">
        <v>1</v>
      </c>
      <c r="DC75">
        <v>3</v>
      </c>
      <c r="DD75" s="33">
        <v>45963.050999999999</v>
      </c>
      <c r="DE75" s="33">
        <v>22.530907352941178</v>
      </c>
      <c r="DF75" s="33"/>
      <c r="DG75">
        <v>3</v>
      </c>
    </row>
    <row r="76" spans="1:111" x14ac:dyDescent="0.2">
      <c r="A76">
        <v>75</v>
      </c>
      <c r="B76">
        <v>52</v>
      </c>
      <c r="C76">
        <v>2</v>
      </c>
      <c r="D76">
        <v>1</v>
      </c>
      <c r="E76" t="s">
        <v>5</v>
      </c>
      <c r="F76">
        <v>1</v>
      </c>
      <c r="G76">
        <v>5</v>
      </c>
      <c r="H76">
        <v>2</v>
      </c>
      <c r="I76">
        <v>2</v>
      </c>
      <c r="J76">
        <v>2</v>
      </c>
      <c r="K76">
        <v>0</v>
      </c>
      <c r="L76">
        <v>2</v>
      </c>
      <c r="M76">
        <v>1</v>
      </c>
      <c r="N76">
        <v>1</v>
      </c>
      <c r="O76">
        <v>9</v>
      </c>
      <c r="P76">
        <v>0.88559350000000003</v>
      </c>
      <c r="Q76" s="5">
        <v>3</v>
      </c>
      <c r="R76" s="5">
        <v>2</v>
      </c>
      <c r="S76">
        <v>0</v>
      </c>
      <c r="W76">
        <v>0</v>
      </c>
      <c r="Y76">
        <v>0</v>
      </c>
      <c r="AE76">
        <v>1</v>
      </c>
      <c r="AF76" s="9">
        <v>3</v>
      </c>
      <c r="AG76" s="12">
        <v>3</v>
      </c>
      <c r="AH76">
        <v>1</v>
      </c>
      <c r="AI76">
        <v>1</v>
      </c>
      <c r="AJ76">
        <v>0</v>
      </c>
      <c r="AK76">
        <v>1</v>
      </c>
      <c r="AL76">
        <v>0</v>
      </c>
      <c r="AM76" s="2">
        <v>0</v>
      </c>
      <c r="AN76">
        <v>0</v>
      </c>
      <c r="AO76" s="15">
        <v>400</v>
      </c>
      <c r="AP76" s="15">
        <v>830</v>
      </c>
      <c r="AQ76">
        <v>830</v>
      </c>
      <c r="AR76" s="15">
        <v>300</v>
      </c>
      <c r="AS76" s="15">
        <v>700</v>
      </c>
      <c r="AT76" s="15">
        <v>250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>
        <v>0</v>
      </c>
      <c r="BA76" s="15">
        <v>0</v>
      </c>
      <c r="BB76" s="15">
        <v>0</v>
      </c>
      <c r="BC76" s="15">
        <v>0</v>
      </c>
      <c r="BD76" s="15">
        <v>0</v>
      </c>
      <c r="BE76">
        <v>0</v>
      </c>
      <c r="BF76" s="18">
        <v>950</v>
      </c>
      <c r="BG76">
        <v>40</v>
      </c>
      <c r="BH76">
        <v>40</v>
      </c>
      <c r="BI76" s="15">
        <v>80</v>
      </c>
      <c r="BJ76" s="15">
        <v>0</v>
      </c>
      <c r="BK76" s="15">
        <v>0</v>
      </c>
      <c r="BL76" s="15">
        <v>0</v>
      </c>
      <c r="BM76">
        <v>0</v>
      </c>
      <c r="BN76" s="15">
        <v>0</v>
      </c>
      <c r="BO76" s="15">
        <v>0</v>
      </c>
      <c r="BP76">
        <v>2480</v>
      </c>
      <c r="BQ76">
        <v>80</v>
      </c>
      <c r="BR76" s="22">
        <v>2560</v>
      </c>
      <c r="BS76" s="22">
        <v>1</v>
      </c>
      <c r="BT76" s="24">
        <v>22032.3505</v>
      </c>
      <c r="BU76" s="26">
        <v>24592.3505</v>
      </c>
      <c r="BV76" s="29" t="s">
        <v>95</v>
      </c>
      <c r="BW76" s="31">
        <v>22017.5</v>
      </c>
      <c r="BX76" s="31">
        <v>14.850499999999998</v>
      </c>
      <c r="BY76">
        <v>12000</v>
      </c>
      <c r="BZ76">
        <v>50</v>
      </c>
      <c r="CA76" s="12">
        <v>440.35</v>
      </c>
      <c r="CB76" s="15">
        <v>0.25</v>
      </c>
      <c r="CC76" s="15">
        <v>0.1</v>
      </c>
      <c r="CD76">
        <v>0</v>
      </c>
      <c r="CE76">
        <v>440</v>
      </c>
      <c r="CF76" s="33">
        <v>22017.5</v>
      </c>
      <c r="CG76" s="15">
        <v>24000</v>
      </c>
      <c r="CH76">
        <v>24000</v>
      </c>
      <c r="CI76">
        <v>55</v>
      </c>
      <c r="CJ76" s="15">
        <v>55</v>
      </c>
      <c r="CK76" s="15"/>
      <c r="CL76" s="15">
        <v>0</v>
      </c>
      <c r="CM76" s="35">
        <v>0.35</v>
      </c>
      <c r="CN76" s="15">
        <v>0.25</v>
      </c>
      <c r="CO76" s="15">
        <v>0.1</v>
      </c>
      <c r="CP76">
        <v>0</v>
      </c>
      <c r="CQ76">
        <v>42.43</v>
      </c>
      <c r="CR76">
        <v>14.850499999999998</v>
      </c>
      <c r="CS76">
        <v>0</v>
      </c>
      <c r="CT76" s="29">
        <v>14.850499999999998</v>
      </c>
      <c r="CV76">
        <v>0</v>
      </c>
      <c r="CY76">
        <v>12000</v>
      </c>
      <c r="CZ76">
        <v>144000</v>
      </c>
      <c r="DA76">
        <v>2028.1690140845071</v>
      </c>
      <c r="DB76">
        <v>0</v>
      </c>
      <c r="DC76">
        <v>2</v>
      </c>
      <c r="DD76" s="33">
        <v>24592.3505</v>
      </c>
      <c r="DE76" s="33">
        <v>17.078021180555556</v>
      </c>
      <c r="DF76" s="33"/>
      <c r="DG76">
        <v>2</v>
      </c>
    </row>
    <row r="77" spans="1:111" x14ac:dyDescent="0.2">
      <c r="A77">
        <v>76</v>
      </c>
      <c r="B77">
        <v>65</v>
      </c>
      <c r="C77">
        <v>2</v>
      </c>
      <c r="D77">
        <v>1</v>
      </c>
      <c r="E77" t="s">
        <v>9</v>
      </c>
      <c r="F77">
        <v>2</v>
      </c>
      <c r="G77">
        <v>0</v>
      </c>
      <c r="H77">
        <v>3</v>
      </c>
      <c r="I77">
        <v>3</v>
      </c>
      <c r="J77">
        <v>3</v>
      </c>
      <c r="K77">
        <v>0</v>
      </c>
      <c r="L77">
        <v>2</v>
      </c>
      <c r="M77">
        <v>1</v>
      </c>
      <c r="N77">
        <v>1</v>
      </c>
      <c r="O77">
        <v>10</v>
      </c>
      <c r="P77">
        <v>-1.990937</v>
      </c>
      <c r="Q77" s="5">
        <v>1</v>
      </c>
      <c r="R77" s="5">
        <v>1</v>
      </c>
      <c r="S77">
        <v>1</v>
      </c>
      <c r="T77">
        <v>20000</v>
      </c>
      <c r="U77">
        <v>2</v>
      </c>
      <c r="V77">
        <v>0</v>
      </c>
      <c r="W77">
        <v>0</v>
      </c>
      <c r="Y77">
        <v>0</v>
      </c>
      <c r="AE77">
        <v>1</v>
      </c>
      <c r="AF77" s="9">
        <v>5</v>
      </c>
      <c r="AG77" s="12">
        <v>3</v>
      </c>
      <c r="AH77">
        <v>1</v>
      </c>
      <c r="AI77">
        <v>1</v>
      </c>
      <c r="AJ77">
        <v>0</v>
      </c>
      <c r="AK77">
        <v>1</v>
      </c>
      <c r="AL77">
        <v>0</v>
      </c>
      <c r="AM77" s="2">
        <v>0</v>
      </c>
      <c r="AN77">
        <v>0</v>
      </c>
      <c r="AO77" s="15">
        <v>0</v>
      </c>
      <c r="AP77" s="15">
        <v>6000</v>
      </c>
      <c r="AQ77">
        <v>6000</v>
      </c>
      <c r="AR77" s="15">
        <v>4200</v>
      </c>
      <c r="AS77" s="15">
        <v>0</v>
      </c>
      <c r="AT77" s="15">
        <v>200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>
        <v>0</v>
      </c>
      <c r="BA77" s="15">
        <v>0</v>
      </c>
      <c r="BB77" s="15">
        <v>0</v>
      </c>
      <c r="BC77" s="15">
        <v>0</v>
      </c>
      <c r="BD77" s="15">
        <v>0</v>
      </c>
      <c r="BE77">
        <v>0</v>
      </c>
      <c r="BF77" s="18">
        <v>200</v>
      </c>
      <c r="BG77">
        <v>820</v>
      </c>
      <c r="BH77">
        <v>820</v>
      </c>
      <c r="BI77" s="15">
        <v>1640</v>
      </c>
      <c r="BJ77" s="15">
        <v>0</v>
      </c>
      <c r="BK77" s="15">
        <v>1200</v>
      </c>
      <c r="BL77" s="15">
        <v>0</v>
      </c>
      <c r="BM77">
        <v>4</v>
      </c>
      <c r="BN77" s="15">
        <v>0</v>
      </c>
      <c r="BO77" s="15">
        <v>0</v>
      </c>
      <c r="BP77">
        <v>10400</v>
      </c>
      <c r="BQ77">
        <v>2840</v>
      </c>
      <c r="BR77" s="22">
        <v>13240</v>
      </c>
      <c r="BS77" s="22">
        <v>1</v>
      </c>
      <c r="BT77" s="24">
        <v>33333.532799999994</v>
      </c>
      <c r="BU77" s="26">
        <v>46573.532799999994</v>
      </c>
      <c r="BV77" s="29" t="s">
        <v>95</v>
      </c>
      <c r="BW77" s="31">
        <v>4498.8528999999999</v>
      </c>
      <c r="BX77" s="31">
        <v>28834.679899999996</v>
      </c>
      <c r="BY77">
        <v>0</v>
      </c>
      <c r="BZ77">
        <v>42.43</v>
      </c>
      <c r="CA77" s="12">
        <v>106.03</v>
      </c>
      <c r="CB77" s="15">
        <v>9.6999999999999993</v>
      </c>
      <c r="CC77" s="15">
        <v>0.33</v>
      </c>
      <c r="CD77">
        <v>96</v>
      </c>
      <c r="CE77">
        <v>0</v>
      </c>
      <c r="CF77" s="33">
        <v>4498.8528999999999</v>
      </c>
      <c r="CG77" s="15"/>
      <c r="CH77">
        <v>0</v>
      </c>
      <c r="CI77">
        <v>0</v>
      </c>
      <c r="CJ77" s="15"/>
      <c r="CK77" s="15"/>
      <c r="CL77" s="15">
        <v>0</v>
      </c>
      <c r="CM77" s="35">
        <v>346.03</v>
      </c>
      <c r="CN77" s="15">
        <v>9.6999999999999993</v>
      </c>
      <c r="CO77" s="15">
        <v>0.33</v>
      </c>
      <c r="CP77">
        <v>240</v>
      </c>
      <c r="CQ77" s="15">
        <v>83.33</v>
      </c>
      <c r="CR77">
        <v>28834.679899999996</v>
      </c>
      <c r="CS77">
        <v>96</v>
      </c>
      <c r="CT77" s="29">
        <v>28834.679899999996</v>
      </c>
      <c r="CU77">
        <v>20000</v>
      </c>
      <c r="CV77">
        <v>30</v>
      </c>
      <c r="CW77">
        <v>30</v>
      </c>
      <c r="CY77">
        <v>12000</v>
      </c>
      <c r="CZ77">
        <v>144000</v>
      </c>
      <c r="DA77">
        <v>2028.1690140845071</v>
      </c>
      <c r="DB77">
        <v>0</v>
      </c>
      <c r="DC77">
        <v>2</v>
      </c>
      <c r="DD77" s="33">
        <v>46573.532799999994</v>
      </c>
      <c r="DE77" s="33">
        <v>32.342731111111107</v>
      </c>
      <c r="DF77" s="33"/>
      <c r="DG77">
        <v>2</v>
      </c>
    </row>
    <row r="78" spans="1:111" x14ac:dyDescent="0.2">
      <c r="A78">
        <v>77</v>
      </c>
      <c r="B78">
        <v>40</v>
      </c>
      <c r="C78">
        <v>1</v>
      </c>
      <c r="D78">
        <v>2</v>
      </c>
      <c r="E78" t="s">
        <v>11</v>
      </c>
      <c r="F78">
        <v>2</v>
      </c>
      <c r="G78">
        <v>0</v>
      </c>
      <c r="H78">
        <v>1</v>
      </c>
      <c r="I78">
        <v>1</v>
      </c>
      <c r="J78">
        <v>3</v>
      </c>
      <c r="K78">
        <v>0</v>
      </c>
      <c r="L78">
        <v>1</v>
      </c>
      <c r="M78">
        <v>1</v>
      </c>
      <c r="N78">
        <v>0</v>
      </c>
      <c r="O78">
        <v>0</v>
      </c>
      <c r="P78">
        <v>-2.488086</v>
      </c>
      <c r="Q78" s="5">
        <v>1</v>
      </c>
      <c r="R78" s="5">
        <v>1</v>
      </c>
      <c r="S78">
        <v>0</v>
      </c>
      <c r="W78">
        <v>0</v>
      </c>
      <c r="Y78">
        <v>0</v>
      </c>
      <c r="AE78">
        <v>1</v>
      </c>
      <c r="AF78" s="9">
        <v>4</v>
      </c>
      <c r="AG78" s="12">
        <v>4</v>
      </c>
      <c r="AH78">
        <v>1</v>
      </c>
      <c r="AI78">
        <v>2</v>
      </c>
      <c r="AJ78">
        <v>0</v>
      </c>
      <c r="AK78">
        <v>1</v>
      </c>
      <c r="AL78">
        <v>0</v>
      </c>
      <c r="AM78" s="2">
        <v>0</v>
      </c>
      <c r="AN78">
        <v>0</v>
      </c>
      <c r="AO78" s="15">
        <v>1300</v>
      </c>
      <c r="AP78" s="15">
        <v>1500</v>
      </c>
      <c r="AQ78">
        <v>1500</v>
      </c>
      <c r="AR78" s="15">
        <v>0</v>
      </c>
      <c r="AS78" s="15">
        <v>0</v>
      </c>
      <c r="AT78" s="15">
        <v>0</v>
      </c>
      <c r="AU78" s="15">
        <v>0</v>
      </c>
      <c r="AV78" s="15">
        <v>8000</v>
      </c>
      <c r="AW78" s="15">
        <v>0</v>
      </c>
      <c r="AX78" s="15">
        <v>0</v>
      </c>
      <c r="AY78" s="15">
        <v>0</v>
      </c>
      <c r="AZ78">
        <v>0</v>
      </c>
      <c r="BA78" s="15">
        <v>0</v>
      </c>
      <c r="BB78" s="15">
        <v>0</v>
      </c>
      <c r="BC78" s="15">
        <v>0</v>
      </c>
      <c r="BD78" s="15">
        <v>0</v>
      </c>
      <c r="BE78">
        <v>0</v>
      </c>
      <c r="BF78" s="18">
        <v>8000</v>
      </c>
      <c r="BG78">
        <v>900</v>
      </c>
      <c r="BH78">
        <v>900</v>
      </c>
      <c r="BI78" s="15">
        <v>1800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>
        <v>10800</v>
      </c>
      <c r="BQ78">
        <v>1800</v>
      </c>
      <c r="BR78" s="22">
        <v>12600</v>
      </c>
      <c r="BS78" s="22">
        <v>1</v>
      </c>
      <c r="BT78" s="24">
        <v>1202.2768999999998</v>
      </c>
      <c r="BU78" s="26">
        <v>13802.276900000001</v>
      </c>
      <c r="BV78" s="29" t="s">
        <v>95</v>
      </c>
      <c r="BW78" s="31">
        <v>445.74999999999994</v>
      </c>
      <c r="BX78" s="31">
        <v>756.52689999999996</v>
      </c>
      <c r="BY78">
        <v>6000</v>
      </c>
      <c r="BZ78">
        <v>25</v>
      </c>
      <c r="CA78" s="12">
        <v>17.829999999999998</v>
      </c>
      <c r="CB78" s="15">
        <v>6.33</v>
      </c>
      <c r="CC78" s="15">
        <v>11.5</v>
      </c>
      <c r="CD78">
        <v>0</v>
      </c>
      <c r="CE78">
        <v>0</v>
      </c>
      <c r="CF78" s="33">
        <v>445.74999999999994</v>
      </c>
      <c r="CG78" s="15"/>
      <c r="CH78">
        <v>0</v>
      </c>
      <c r="CI78">
        <v>0</v>
      </c>
      <c r="CJ78" s="15"/>
      <c r="CK78" s="15"/>
      <c r="CL78" s="15">
        <v>0</v>
      </c>
      <c r="CM78" s="35">
        <v>17.829999999999998</v>
      </c>
      <c r="CN78" s="15">
        <v>6.33</v>
      </c>
      <c r="CO78" s="15">
        <v>11.5</v>
      </c>
      <c r="CP78">
        <v>0</v>
      </c>
      <c r="CQ78">
        <v>42.43</v>
      </c>
      <c r="CR78">
        <v>756.52689999999996</v>
      </c>
      <c r="CS78">
        <v>0</v>
      </c>
      <c r="CT78" s="29">
        <v>756.52689999999996</v>
      </c>
      <c r="CV78">
        <v>0</v>
      </c>
      <c r="CY78">
        <v>6000</v>
      </c>
      <c r="CZ78">
        <v>72000</v>
      </c>
      <c r="DA78">
        <v>1014.0845070422536</v>
      </c>
      <c r="DB78">
        <v>0</v>
      </c>
      <c r="DC78">
        <v>1</v>
      </c>
      <c r="DD78" s="33">
        <v>13802.276900000001</v>
      </c>
      <c r="DE78" s="33">
        <v>19.16982902777778</v>
      </c>
      <c r="DF78" s="33"/>
      <c r="DG78">
        <v>1</v>
      </c>
    </row>
    <row r="79" spans="1:111" x14ac:dyDescent="0.2">
      <c r="A79">
        <v>78</v>
      </c>
      <c r="B79">
        <v>22</v>
      </c>
      <c r="C79">
        <v>1</v>
      </c>
      <c r="D79">
        <v>2</v>
      </c>
      <c r="E79" t="s">
        <v>11</v>
      </c>
      <c r="F79">
        <v>2</v>
      </c>
      <c r="G79">
        <v>12</v>
      </c>
      <c r="H79">
        <v>2</v>
      </c>
      <c r="I79">
        <v>2</v>
      </c>
      <c r="J79">
        <v>2</v>
      </c>
      <c r="K79">
        <v>0</v>
      </c>
      <c r="L79">
        <v>1</v>
      </c>
      <c r="M79">
        <v>1</v>
      </c>
      <c r="N79">
        <v>0</v>
      </c>
      <c r="O79">
        <v>0</v>
      </c>
      <c r="P79">
        <v>0.59855780000000003</v>
      </c>
      <c r="Q79" s="5">
        <v>3</v>
      </c>
      <c r="R79" s="5">
        <v>2</v>
      </c>
      <c r="S79">
        <v>0</v>
      </c>
      <c r="W79">
        <v>0</v>
      </c>
      <c r="Y79">
        <v>0</v>
      </c>
      <c r="AE79">
        <v>1</v>
      </c>
      <c r="AF79" s="9">
        <v>3</v>
      </c>
      <c r="AG79" s="12">
        <v>3</v>
      </c>
      <c r="AH79">
        <v>1</v>
      </c>
      <c r="AI79">
        <v>1</v>
      </c>
      <c r="AJ79">
        <v>0</v>
      </c>
      <c r="AK79">
        <v>1</v>
      </c>
      <c r="AL79">
        <v>0</v>
      </c>
      <c r="AM79" s="2">
        <v>0</v>
      </c>
      <c r="AN79">
        <v>0</v>
      </c>
      <c r="AO79" s="15">
        <v>0</v>
      </c>
      <c r="AP79" s="15">
        <v>0</v>
      </c>
      <c r="AQ79">
        <v>0</v>
      </c>
      <c r="AR79" s="15">
        <v>500</v>
      </c>
      <c r="AS79" s="15">
        <v>500</v>
      </c>
      <c r="AT79" s="15">
        <v>500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>
        <v>0</v>
      </c>
      <c r="BA79" s="15">
        <v>0</v>
      </c>
      <c r="BB79" s="15">
        <v>0</v>
      </c>
      <c r="BC79" s="15">
        <v>0</v>
      </c>
      <c r="BD79" s="15">
        <v>0</v>
      </c>
      <c r="BE79">
        <v>0</v>
      </c>
      <c r="BF79" s="18">
        <v>1000</v>
      </c>
      <c r="BG79">
        <v>50</v>
      </c>
      <c r="BH79">
        <v>50</v>
      </c>
      <c r="BI79" s="15">
        <v>100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>
        <v>1500</v>
      </c>
      <c r="BQ79">
        <v>100</v>
      </c>
      <c r="BR79" s="22">
        <v>1600</v>
      </c>
      <c r="BS79" s="22">
        <v>0</v>
      </c>
      <c r="BT79" s="24">
        <v>10233.759399999999</v>
      </c>
      <c r="BU79" s="26">
        <v>11833.759399999999</v>
      </c>
      <c r="BV79" s="29" t="s">
        <v>95</v>
      </c>
      <c r="BW79" s="31">
        <v>8671.0625</v>
      </c>
      <c r="BX79" s="31">
        <v>1562.6968999999999</v>
      </c>
      <c r="BY79">
        <v>8500</v>
      </c>
      <c r="BZ79">
        <v>35.416666666666664</v>
      </c>
      <c r="CA79" s="12">
        <v>244.83</v>
      </c>
      <c r="CB79" s="15">
        <v>1.66</v>
      </c>
      <c r="CC79" s="15">
        <v>3.17</v>
      </c>
      <c r="CD79">
        <v>0</v>
      </c>
      <c r="CE79">
        <v>240</v>
      </c>
      <c r="CF79" s="33">
        <v>8671.0625</v>
      </c>
      <c r="CG79" s="15"/>
      <c r="CH79">
        <v>0</v>
      </c>
      <c r="CI79">
        <v>30</v>
      </c>
      <c r="CJ79" s="15">
        <v>30</v>
      </c>
      <c r="CK79" s="15"/>
      <c r="CL79" s="15">
        <v>0</v>
      </c>
      <c r="CM79" s="35">
        <v>36.83</v>
      </c>
      <c r="CN79" s="15">
        <v>1.66</v>
      </c>
      <c r="CO79" s="15">
        <v>3.17</v>
      </c>
      <c r="CP79">
        <v>32</v>
      </c>
      <c r="CQ79">
        <v>42.43</v>
      </c>
      <c r="CR79">
        <v>1562.6968999999999</v>
      </c>
      <c r="CS79">
        <v>0</v>
      </c>
      <c r="CT79" s="29">
        <v>1562.6968999999999</v>
      </c>
      <c r="CV79">
        <v>4</v>
      </c>
      <c r="CX79">
        <v>4</v>
      </c>
      <c r="CY79">
        <v>33000</v>
      </c>
      <c r="CZ79">
        <v>396000</v>
      </c>
      <c r="DA79">
        <v>5577.4647887323945</v>
      </c>
      <c r="DB79">
        <v>1</v>
      </c>
      <c r="DC79">
        <v>3</v>
      </c>
      <c r="DD79" s="33">
        <v>11833.759399999999</v>
      </c>
      <c r="DE79" s="33">
        <v>2.9883230808080805</v>
      </c>
      <c r="DF79" s="33"/>
      <c r="DG79">
        <v>3</v>
      </c>
    </row>
    <row r="80" spans="1:111" x14ac:dyDescent="0.2">
      <c r="A80">
        <v>79</v>
      </c>
      <c r="B80">
        <v>40</v>
      </c>
      <c r="C80">
        <v>2</v>
      </c>
      <c r="D80">
        <v>2</v>
      </c>
      <c r="E80" t="s">
        <v>8</v>
      </c>
      <c r="F80">
        <v>2</v>
      </c>
      <c r="G80">
        <v>8</v>
      </c>
      <c r="H80">
        <v>2</v>
      </c>
      <c r="I80">
        <v>2</v>
      </c>
      <c r="J80">
        <v>2</v>
      </c>
      <c r="K80">
        <v>0</v>
      </c>
      <c r="L80">
        <v>1</v>
      </c>
      <c r="M80">
        <v>1</v>
      </c>
      <c r="N80">
        <v>0</v>
      </c>
      <c r="O80">
        <v>0</v>
      </c>
      <c r="P80">
        <v>1.885016</v>
      </c>
      <c r="Q80" s="5">
        <v>4</v>
      </c>
      <c r="R80" s="5">
        <v>3</v>
      </c>
      <c r="S80">
        <v>1</v>
      </c>
      <c r="T80">
        <v>25000</v>
      </c>
      <c r="U80">
        <v>1</v>
      </c>
      <c r="V80">
        <v>0</v>
      </c>
      <c r="W80">
        <v>0</v>
      </c>
      <c r="Y80">
        <v>0</v>
      </c>
      <c r="AE80">
        <v>0</v>
      </c>
      <c r="AF80" s="9">
        <v>2</v>
      </c>
      <c r="AG80" s="12">
        <v>1</v>
      </c>
      <c r="AH80">
        <v>0</v>
      </c>
      <c r="AI80">
        <v>0</v>
      </c>
      <c r="AJ80">
        <v>0</v>
      </c>
      <c r="AK80">
        <v>1</v>
      </c>
      <c r="AL80">
        <v>0</v>
      </c>
      <c r="AM80" s="2">
        <v>0</v>
      </c>
      <c r="AN80">
        <v>0</v>
      </c>
      <c r="AO80" s="15">
        <v>0</v>
      </c>
      <c r="AP80" s="15">
        <v>700</v>
      </c>
      <c r="AQ80">
        <v>700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>
        <v>0</v>
      </c>
      <c r="BA80" s="15">
        <v>0</v>
      </c>
      <c r="BB80" s="15">
        <v>0</v>
      </c>
      <c r="BC80" s="15">
        <v>0</v>
      </c>
      <c r="BD80" s="15">
        <v>0</v>
      </c>
      <c r="BE80">
        <v>0</v>
      </c>
      <c r="BF80" s="18">
        <v>0</v>
      </c>
      <c r="BG80">
        <v>1040</v>
      </c>
      <c r="BH80">
        <v>1050</v>
      </c>
      <c r="BI80" s="15">
        <v>2090</v>
      </c>
      <c r="BJ80" s="15">
        <v>0</v>
      </c>
      <c r="BK80" s="15">
        <v>2000</v>
      </c>
      <c r="BL80" s="15">
        <v>0</v>
      </c>
      <c r="BM80">
        <v>4</v>
      </c>
      <c r="BN80" s="15">
        <v>0</v>
      </c>
      <c r="BO80" s="15">
        <v>0</v>
      </c>
      <c r="BP80">
        <v>700</v>
      </c>
      <c r="BQ80">
        <v>4090</v>
      </c>
      <c r="BR80" s="22">
        <v>4790</v>
      </c>
      <c r="BS80" s="22">
        <v>1</v>
      </c>
      <c r="BT80" s="24">
        <v>13659.873333333333</v>
      </c>
      <c r="BU80" s="26">
        <v>18449.873333333333</v>
      </c>
      <c r="BV80" s="29" t="s">
        <v>95</v>
      </c>
      <c r="BW80" s="31">
        <v>9289.5833333333321</v>
      </c>
      <c r="BX80" s="31">
        <v>4370.29</v>
      </c>
      <c r="BY80">
        <v>6500</v>
      </c>
      <c r="BZ80">
        <v>27.083333333333332</v>
      </c>
      <c r="CA80" s="12">
        <v>343</v>
      </c>
      <c r="CB80" s="15">
        <v>2.5</v>
      </c>
      <c r="CC80" s="15">
        <v>4.5</v>
      </c>
      <c r="CD80">
        <v>96</v>
      </c>
      <c r="CE80">
        <v>240</v>
      </c>
      <c r="CF80" s="33">
        <v>9289.5833333333321</v>
      </c>
      <c r="CG80" s="15">
        <v>6500</v>
      </c>
      <c r="CH80">
        <v>6500</v>
      </c>
      <c r="CI80">
        <v>30</v>
      </c>
      <c r="CJ80" s="15">
        <v>30</v>
      </c>
      <c r="CK80" s="15"/>
      <c r="CL80" s="15">
        <v>0</v>
      </c>
      <c r="CM80" s="35">
        <v>103</v>
      </c>
      <c r="CN80" s="15">
        <v>2.5</v>
      </c>
      <c r="CO80" s="15">
        <v>4.5</v>
      </c>
      <c r="CP80">
        <v>0</v>
      </c>
      <c r="CQ80">
        <v>42.43</v>
      </c>
      <c r="CR80">
        <v>4370.29</v>
      </c>
      <c r="CS80">
        <v>96</v>
      </c>
      <c r="CT80" s="29">
        <v>4370.29</v>
      </c>
      <c r="CV80">
        <v>0</v>
      </c>
      <c r="CY80">
        <v>6500</v>
      </c>
      <c r="CZ80">
        <v>78000</v>
      </c>
      <c r="DA80">
        <v>1098.5915492957747</v>
      </c>
      <c r="DB80">
        <v>0</v>
      </c>
      <c r="DC80">
        <v>1</v>
      </c>
      <c r="DD80" s="33">
        <v>18449.873333333333</v>
      </c>
      <c r="DE80" s="33">
        <v>23.653683760683762</v>
      </c>
      <c r="DF80" s="33"/>
      <c r="DG80">
        <v>1</v>
      </c>
    </row>
    <row r="81" spans="1:111" x14ac:dyDescent="0.2">
      <c r="A81">
        <v>80</v>
      </c>
      <c r="B81">
        <v>21</v>
      </c>
      <c r="C81">
        <v>2</v>
      </c>
      <c r="D81">
        <v>1</v>
      </c>
      <c r="E81" t="s">
        <v>5</v>
      </c>
      <c r="F81">
        <v>2</v>
      </c>
      <c r="G81">
        <v>14</v>
      </c>
      <c r="H81">
        <v>4</v>
      </c>
      <c r="I81">
        <v>3</v>
      </c>
      <c r="J81">
        <v>3</v>
      </c>
      <c r="K81">
        <v>0</v>
      </c>
      <c r="L81">
        <v>1</v>
      </c>
      <c r="M81">
        <v>1</v>
      </c>
      <c r="N81">
        <v>0</v>
      </c>
      <c r="O81">
        <v>0</v>
      </c>
      <c r="P81">
        <v>1.23082</v>
      </c>
      <c r="Q81" s="5">
        <v>4</v>
      </c>
      <c r="R81" s="5">
        <v>2</v>
      </c>
      <c r="S81">
        <v>0</v>
      </c>
      <c r="W81">
        <v>0</v>
      </c>
      <c r="Y81">
        <v>0</v>
      </c>
      <c r="AE81">
        <v>1</v>
      </c>
      <c r="AF81" s="9">
        <v>3</v>
      </c>
      <c r="AG81" s="12">
        <v>4</v>
      </c>
      <c r="AH81">
        <v>1</v>
      </c>
      <c r="AI81">
        <v>2</v>
      </c>
      <c r="AJ81">
        <v>0</v>
      </c>
      <c r="AK81">
        <v>1</v>
      </c>
      <c r="AL81">
        <v>0</v>
      </c>
      <c r="AM81" s="2">
        <v>0</v>
      </c>
      <c r="AN81">
        <v>0</v>
      </c>
      <c r="AO81" s="15">
        <v>0</v>
      </c>
      <c r="AP81" s="15">
        <v>0</v>
      </c>
      <c r="AQ81">
        <v>0</v>
      </c>
      <c r="AR81" s="15">
        <v>220</v>
      </c>
      <c r="AS81" s="15">
        <v>200</v>
      </c>
      <c r="AT81" s="15">
        <v>230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>
        <v>0</v>
      </c>
      <c r="BA81" s="15">
        <v>0</v>
      </c>
      <c r="BB81" s="15">
        <v>0</v>
      </c>
      <c r="BC81" s="15">
        <v>0</v>
      </c>
      <c r="BD81" s="15">
        <v>0</v>
      </c>
      <c r="BE81">
        <v>0</v>
      </c>
      <c r="BF81" s="18">
        <v>430</v>
      </c>
      <c r="BG81">
        <v>140</v>
      </c>
      <c r="BH81">
        <v>140</v>
      </c>
      <c r="BI81" s="15">
        <v>280</v>
      </c>
      <c r="BJ81" s="15">
        <v>480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>
        <v>650</v>
      </c>
      <c r="BQ81">
        <v>760</v>
      </c>
      <c r="BR81" s="22">
        <v>1410</v>
      </c>
      <c r="BS81" s="22">
        <v>0</v>
      </c>
      <c r="BT81" s="24">
        <v>339.44</v>
      </c>
      <c r="BU81" s="26">
        <v>1749.44</v>
      </c>
      <c r="BV81" s="29">
        <v>0</v>
      </c>
      <c r="BW81" s="31">
        <v>169.72</v>
      </c>
      <c r="BX81" s="31">
        <v>169.72</v>
      </c>
      <c r="BY81">
        <v>0</v>
      </c>
      <c r="BZ81">
        <v>42.43</v>
      </c>
      <c r="CA81" s="12">
        <v>4</v>
      </c>
      <c r="CB81" s="15">
        <v>0.83</v>
      </c>
      <c r="CC81" s="15">
        <v>3.17</v>
      </c>
      <c r="CD81">
        <v>0</v>
      </c>
      <c r="CE81">
        <v>0</v>
      </c>
      <c r="CF81" s="33">
        <v>169.72</v>
      </c>
      <c r="CG81" s="15"/>
      <c r="CH81">
        <v>0</v>
      </c>
      <c r="CI81">
        <v>0</v>
      </c>
      <c r="CJ81" s="15"/>
      <c r="CK81" s="15"/>
      <c r="CL81" s="15">
        <v>0</v>
      </c>
      <c r="CM81" s="35">
        <v>4</v>
      </c>
      <c r="CN81" s="15">
        <v>0.83</v>
      </c>
      <c r="CO81" s="15">
        <v>3.17</v>
      </c>
      <c r="CP81">
        <v>0</v>
      </c>
      <c r="CQ81">
        <v>42.43</v>
      </c>
      <c r="CR81">
        <v>169.72</v>
      </c>
      <c r="CS81">
        <v>0</v>
      </c>
      <c r="CT81" s="29">
        <v>169.72</v>
      </c>
      <c r="CV81">
        <v>0</v>
      </c>
      <c r="CY81">
        <v>15000</v>
      </c>
      <c r="CZ81">
        <v>180000</v>
      </c>
      <c r="DA81">
        <v>2535.211267605634</v>
      </c>
      <c r="DB81">
        <v>1</v>
      </c>
      <c r="DC81">
        <v>2</v>
      </c>
      <c r="DD81" s="33">
        <v>1749.44</v>
      </c>
      <c r="DE81" s="33">
        <v>0.97191111111111106</v>
      </c>
      <c r="DF81" s="33"/>
      <c r="DG81">
        <v>2</v>
      </c>
    </row>
    <row r="82" spans="1:111" x14ac:dyDescent="0.2">
      <c r="A82">
        <v>81</v>
      </c>
      <c r="B82">
        <v>60</v>
      </c>
      <c r="C82">
        <v>2</v>
      </c>
      <c r="D82">
        <v>1</v>
      </c>
      <c r="E82" t="s">
        <v>9</v>
      </c>
      <c r="F82">
        <v>1</v>
      </c>
      <c r="G82">
        <v>0</v>
      </c>
      <c r="H82">
        <v>3</v>
      </c>
      <c r="I82">
        <v>3</v>
      </c>
      <c r="J82">
        <v>3</v>
      </c>
      <c r="K82">
        <v>0</v>
      </c>
      <c r="L82">
        <v>2</v>
      </c>
      <c r="M82">
        <v>1</v>
      </c>
      <c r="N82">
        <v>0</v>
      </c>
      <c r="O82">
        <v>0</v>
      </c>
      <c r="P82">
        <v>-1.1309389999999999</v>
      </c>
      <c r="Q82" s="5">
        <v>2</v>
      </c>
      <c r="R82" s="5">
        <v>1</v>
      </c>
      <c r="S82">
        <v>1</v>
      </c>
      <c r="T82">
        <v>2000</v>
      </c>
      <c r="U82">
        <v>3</v>
      </c>
      <c r="V82">
        <v>0</v>
      </c>
      <c r="W82">
        <v>0</v>
      </c>
      <c r="Y82">
        <v>0</v>
      </c>
      <c r="AE82">
        <v>0</v>
      </c>
      <c r="AF82" s="9">
        <v>1</v>
      </c>
      <c r="AG82" s="12">
        <v>1</v>
      </c>
      <c r="AH82">
        <v>0</v>
      </c>
      <c r="AI82">
        <v>0</v>
      </c>
      <c r="AJ82">
        <v>0</v>
      </c>
      <c r="AK82">
        <v>1</v>
      </c>
      <c r="AL82">
        <v>0</v>
      </c>
      <c r="AM82" s="2">
        <v>0</v>
      </c>
      <c r="AN82">
        <v>0</v>
      </c>
      <c r="AO82" s="15">
        <v>0</v>
      </c>
      <c r="AP82" s="15">
        <v>0</v>
      </c>
      <c r="AQ82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>
        <v>0</v>
      </c>
      <c r="BA82" s="15">
        <v>0</v>
      </c>
      <c r="BB82" s="15">
        <v>0</v>
      </c>
      <c r="BC82" s="15">
        <v>0</v>
      </c>
      <c r="BD82" s="15">
        <v>0</v>
      </c>
      <c r="BE82">
        <v>0</v>
      </c>
      <c r="BF82" s="18">
        <v>0</v>
      </c>
      <c r="BG82">
        <v>160</v>
      </c>
      <c r="BH82">
        <v>160</v>
      </c>
      <c r="BI82" s="15">
        <v>320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>
        <v>0</v>
      </c>
      <c r="BQ82">
        <v>320</v>
      </c>
      <c r="BR82" s="22">
        <v>320</v>
      </c>
      <c r="BS82" s="22">
        <v>0</v>
      </c>
      <c r="BT82" s="24">
        <v>2138.02</v>
      </c>
      <c r="BU82" s="26">
        <v>2458.02</v>
      </c>
      <c r="BV82" s="29">
        <v>0</v>
      </c>
      <c r="BW82" s="31">
        <v>594.02</v>
      </c>
      <c r="BX82" s="31">
        <v>1544</v>
      </c>
      <c r="BY82">
        <v>0</v>
      </c>
      <c r="BZ82">
        <v>42.43</v>
      </c>
      <c r="CA82" s="12">
        <v>14</v>
      </c>
      <c r="CB82" s="15">
        <v>2</v>
      </c>
      <c r="CC82" s="15">
        <v>12</v>
      </c>
      <c r="CD82">
        <v>0</v>
      </c>
      <c r="CE82">
        <v>0</v>
      </c>
      <c r="CF82" s="33">
        <v>594.02</v>
      </c>
      <c r="CG82" s="15"/>
      <c r="CH82">
        <v>0</v>
      </c>
      <c r="CI82">
        <v>0</v>
      </c>
      <c r="CJ82" s="15"/>
      <c r="CK82" s="15"/>
      <c r="CL82" s="15">
        <v>0</v>
      </c>
      <c r="CM82" s="35">
        <v>52</v>
      </c>
      <c r="CN82" s="15">
        <v>4</v>
      </c>
      <c r="CO82" s="15">
        <v>24</v>
      </c>
      <c r="CP82">
        <v>24</v>
      </c>
      <c r="CQ82" t="s">
        <v>119</v>
      </c>
      <c r="CR82" t="s">
        <v>129</v>
      </c>
      <c r="CS82">
        <v>0</v>
      </c>
      <c r="CT82" s="29">
        <v>1544</v>
      </c>
      <c r="CV82">
        <v>3</v>
      </c>
      <c r="CW82">
        <v>3</v>
      </c>
      <c r="CY82">
        <v>10000</v>
      </c>
      <c r="CZ82">
        <v>120000</v>
      </c>
      <c r="DA82">
        <v>1690.1408450704225</v>
      </c>
      <c r="DB82">
        <v>0</v>
      </c>
      <c r="DC82">
        <v>2</v>
      </c>
      <c r="DD82" s="33">
        <v>2458.02</v>
      </c>
      <c r="DE82" s="33">
        <v>2.0483499999999997</v>
      </c>
      <c r="DF82" s="33"/>
      <c r="DG82">
        <v>2</v>
      </c>
    </row>
    <row r="83" spans="1:111" x14ac:dyDescent="0.2">
      <c r="A83">
        <v>82</v>
      </c>
      <c r="B83">
        <v>54</v>
      </c>
      <c r="C83">
        <v>1</v>
      </c>
      <c r="D83">
        <v>1</v>
      </c>
      <c r="E83" t="s">
        <v>5</v>
      </c>
      <c r="F83">
        <v>1</v>
      </c>
      <c r="G83">
        <v>0</v>
      </c>
      <c r="H83">
        <v>1</v>
      </c>
      <c r="I83">
        <v>1</v>
      </c>
      <c r="J83">
        <v>3</v>
      </c>
      <c r="K83">
        <v>1</v>
      </c>
      <c r="L83">
        <v>1</v>
      </c>
      <c r="M83">
        <v>1</v>
      </c>
      <c r="N83">
        <v>0</v>
      </c>
      <c r="O83">
        <v>0</v>
      </c>
      <c r="P83">
        <v>6.8619999999999998E-4</v>
      </c>
      <c r="Q83" s="5">
        <v>2</v>
      </c>
      <c r="R83" s="5">
        <v>2</v>
      </c>
      <c r="S83">
        <v>0</v>
      </c>
      <c r="W83">
        <v>0</v>
      </c>
      <c r="Y83">
        <v>1</v>
      </c>
      <c r="Z83">
        <v>1000</v>
      </c>
      <c r="AA83" t="s">
        <v>45</v>
      </c>
      <c r="AB83">
        <v>0</v>
      </c>
      <c r="AC83">
        <v>0</v>
      </c>
      <c r="AD83">
        <v>1</v>
      </c>
      <c r="AE83">
        <v>0</v>
      </c>
      <c r="AF83" s="9">
        <v>4</v>
      </c>
      <c r="AG83" s="12">
        <v>1</v>
      </c>
      <c r="AH83">
        <v>0</v>
      </c>
      <c r="AI83">
        <v>0</v>
      </c>
      <c r="AJ83">
        <v>0</v>
      </c>
      <c r="AK83">
        <v>1</v>
      </c>
      <c r="AL83">
        <v>0</v>
      </c>
      <c r="AM83" s="2">
        <v>0</v>
      </c>
      <c r="AN83">
        <v>0</v>
      </c>
      <c r="AO83" s="15">
        <v>0</v>
      </c>
      <c r="AP83" s="15">
        <v>0</v>
      </c>
      <c r="AQ83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>
        <v>0</v>
      </c>
      <c r="BA83" s="15">
        <v>0</v>
      </c>
      <c r="BB83" s="15">
        <v>0</v>
      </c>
      <c r="BC83" s="15">
        <v>0</v>
      </c>
      <c r="BD83" s="15">
        <v>0</v>
      </c>
      <c r="BE83">
        <v>0</v>
      </c>
      <c r="BF83" s="18">
        <v>0</v>
      </c>
      <c r="BG83">
        <v>340</v>
      </c>
      <c r="BH83">
        <v>0</v>
      </c>
      <c r="BI83" s="15">
        <v>340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>
        <v>0</v>
      </c>
      <c r="BQ83">
        <v>340</v>
      </c>
      <c r="BR83" s="22">
        <v>340</v>
      </c>
      <c r="BS83" s="22">
        <v>0</v>
      </c>
      <c r="BT83" s="24">
        <v>2984.1019000000001</v>
      </c>
      <c r="BU83" s="26">
        <v>3324.1019000000001</v>
      </c>
      <c r="BV83" s="29">
        <v>0</v>
      </c>
      <c r="BW83" s="31">
        <v>2984.1019000000001</v>
      </c>
      <c r="BX83" s="31">
        <v>0</v>
      </c>
      <c r="BY83">
        <v>0</v>
      </c>
      <c r="BZ83">
        <v>42.43</v>
      </c>
      <c r="CA83" s="12">
        <v>70.33</v>
      </c>
      <c r="CB83" s="15">
        <v>9.33</v>
      </c>
      <c r="CC83" s="15">
        <v>61</v>
      </c>
      <c r="CD83">
        <v>0</v>
      </c>
      <c r="CE83">
        <v>0</v>
      </c>
      <c r="CF83" s="33">
        <v>2984.1019000000001</v>
      </c>
      <c r="CG83" s="15"/>
      <c r="CH83">
        <v>0</v>
      </c>
      <c r="CI83">
        <v>0</v>
      </c>
      <c r="CJ83" s="15"/>
      <c r="CK83" s="15"/>
      <c r="CL83" s="15">
        <v>0</v>
      </c>
      <c r="CM83" s="35">
        <v>0</v>
      </c>
      <c r="CN83" s="15">
        <v>0</v>
      </c>
      <c r="CO83" s="15">
        <v>0</v>
      </c>
      <c r="CP83">
        <v>0</v>
      </c>
      <c r="CQ83" s="15">
        <v>0</v>
      </c>
      <c r="CR83">
        <v>0</v>
      </c>
      <c r="CS83">
        <v>0</v>
      </c>
      <c r="CT83" s="29">
        <v>0</v>
      </c>
      <c r="CV83">
        <v>0</v>
      </c>
      <c r="CY83">
        <v>6000</v>
      </c>
      <c r="CZ83">
        <v>72000</v>
      </c>
      <c r="DA83">
        <v>1014.0845070422536</v>
      </c>
      <c r="DB83">
        <v>0</v>
      </c>
      <c r="DC83">
        <v>1</v>
      </c>
      <c r="DD83" s="33">
        <v>3324.1019000000001</v>
      </c>
      <c r="DE83" s="33">
        <v>4.6168081944444443</v>
      </c>
      <c r="DF83" s="33"/>
      <c r="DG83">
        <v>1</v>
      </c>
    </row>
    <row r="84" spans="1:111" x14ac:dyDescent="0.2">
      <c r="A84">
        <v>83</v>
      </c>
      <c r="B84">
        <v>60</v>
      </c>
      <c r="C84">
        <v>2</v>
      </c>
      <c r="D84">
        <v>1</v>
      </c>
      <c r="E84" t="s">
        <v>7</v>
      </c>
      <c r="F84">
        <v>1</v>
      </c>
      <c r="G84">
        <v>0</v>
      </c>
      <c r="H84">
        <v>2</v>
      </c>
      <c r="I84">
        <v>2</v>
      </c>
      <c r="J84">
        <v>2</v>
      </c>
      <c r="K84">
        <v>0</v>
      </c>
      <c r="L84">
        <v>2</v>
      </c>
      <c r="M84">
        <v>1</v>
      </c>
      <c r="N84">
        <v>1</v>
      </c>
      <c r="O84">
        <v>5</v>
      </c>
      <c r="P84">
        <v>-1.352895</v>
      </c>
      <c r="Q84" s="5">
        <v>2</v>
      </c>
      <c r="R84" s="5">
        <v>1</v>
      </c>
      <c r="S84">
        <v>1</v>
      </c>
      <c r="T84">
        <v>2500</v>
      </c>
      <c r="U84">
        <v>3</v>
      </c>
      <c r="V84">
        <v>0</v>
      </c>
      <c r="W84">
        <v>0</v>
      </c>
      <c r="Y84">
        <v>0</v>
      </c>
      <c r="AE84">
        <v>0</v>
      </c>
      <c r="AF84" s="9">
        <v>1</v>
      </c>
      <c r="AG84" s="12">
        <v>3</v>
      </c>
      <c r="AH84">
        <v>1</v>
      </c>
      <c r="AI84">
        <v>1</v>
      </c>
      <c r="AJ84">
        <v>0</v>
      </c>
      <c r="AK84">
        <v>1</v>
      </c>
      <c r="AL84">
        <v>0</v>
      </c>
      <c r="AM84" s="2">
        <v>0</v>
      </c>
      <c r="AN84">
        <v>1000</v>
      </c>
      <c r="AO84" s="15">
        <v>2</v>
      </c>
      <c r="AP84" s="15">
        <v>0</v>
      </c>
      <c r="AQ84">
        <v>1000</v>
      </c>
      <c r="AR84" s="15">
        <v>0</v>
      </c>
      <c r="AS84" s="15">
        <v>0</v>
      </c>
      <c r="AT84" s="15">
        <v>30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>
        <v>0</v>
      </c>
      <c r="BA84" s="15">
        <v>0</v>
      </c>
      <c r="BB84" s="15">
        <v>0</v>
      </c>
      <c r="BC84" s="15">
        <v>0</v>
      </c>
      <c r="BD84" s="15">
        <v>0</v>
      </c>
      <c r="BE84">
        <v>0</v>
      </c>
      <c r="BF84" s="18">
        <v>30</v>
      </c>
      <c r="BG84">
        <v>400</v>
      </c>
      <c r="BH84">
        <v>400</v>
      </c>
      <c r="BI84" s="15">
        <v>800</v>
      </c>
      <c r="BJ84" s="15">
        <v>200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>
        <v>1032</v>
      </c>
      <c r="BQ84">
        <v>1000</v>
      </c>
      <c r="BR84" s="22">
        <v>2032</v>
      </c>
      <c r="BS84" s="22">
        <v>0</v>
      </c>
      <c r="BT84" s="24">
        <v>16956.391899999999</v>
      </c>
      <c r="BU84" s="26">
        <v>18988.391899999999</v>
      </c>
      <c r="BV84" s="29" t="s">
        <v>95</v>
      </c>
      <c r="BW84" s="31">
        <v>15966.5</v>
      </c>
      <c r="BX84" s="31">
        <v>989.89189999999996</v>
      </c>
      <c r="BY84">
        <v>12000</v>
      </c>
      <c r="BZ84">
        <v>50</v>
      </c>
      <c r="CA84" s="12">
        <v>319.33</v>
      </c>
      <c r="CB84" s="15">
        <v>3.33</v>
      </c>
      <c r="CC84" s="15">
        <v>20</v>
      </c>
      <c r="CD84">
        <v>0</v>
      </c>
      <c r="CE84">
        <v>296</v>
      </c>
      <c r="CF84" s="33">
        <v>15966.5</v>
      </c>
      <c r="CG84" s="15">
        <v>12000</v>
      </c>
      <c r="CH84">
        <v>12000</v>
      </c>
      <c r="CI84">
        <v>37</v>
      </c>
      <c r="CJ84" s="15">
        <v>37</v>
      </c>
      <c r="CK84" s="15"/>
      <c r="CL84" s="15">
        <v>1</v>
      </c>
      <c r="CM84" s="35">
        <v>23.33</v>
      </c>
      <c r="CN84" s="15">
        <v>3.33</v>
      </c>
      <c r="CO84" s="15">
        <v>20</v>
      </c>
      <c r="CP84">
        <v>0</v>
      </c>
      <c r="CQ84">
        <v>42.43</v>
      </c>
      <c r="CR84">
        <v>989.89189999999996</v>
      </c>
      <c r="CS84">
        <v>0</v>
      </c>
      <c r="CT84" s="29">
        <v>989.89189999999996</v>
      </c>
      <c r="CV84">
        <v>0</v>
      </c>
      <c r="CY84">
        <v>24000</v>
      </c>
      <c r="CZ84">
        <v>288000</v>
      </c>
      <c r="DA84">
        <v>4056.3380281690143</v>
      </c>
      <c r="DB84">
        <v>1</v>
      </c>
      <c r="DC84">
        <v>3</v>
      </c>
      <c r="DD84" s="33">
        <v>18988.391899999999</v>
      </c>
      <c r="DE84" s="33">
        <v>6.5931916319444435</v>
      </c>
      <c r="DF84" s="33"/>
      <c r="DG84">
        <v>3</v>
      </c>
    </row>
    <row r="85" spans="1:111" x14ac:dyDescent="0.2">
      <c r="A85">
        <v>84</v>
      </c>
      <c r="B85">
        <v>42</v>
      </c>
      <c r="C85">
        <v>2</v>
      </c>
      <c r="D85">
        <v>1</v>
      </c>
      <c r="E85" t="s">
        <v>5</v>
      </c>
      <c r="F85">
        <v>1</v>
      </c>
      <c r="G85">
        <v>10</v>
      </c>
      <c r="H85">
        <v>2</v>
      </c>
      <c r="I85">
        <v>2</v>
      </c>
      <c r="J85">
        <v>2</v>
      </c>
      <c r="K85">
        <v>1</v>
      </c>
      <c r="L85">
        <v>2</v>
      </c>
      <c r="M85">
        <v>1</v>
      </c>
      <c r="N85">
        <v>0</v>
      </c>
      <c r="O85">
        <v>3</v>
      </c>
      <c r="P85">
        <v>1.0860590000000001</v>
      </c>
      <c r="Q85" s="5">
        <v>3</v>
      </c>
      <c r="R85" s="5">
        <v>2</v>
      </c>
      <c r="S85">
        <v>0</v>
      </c>
      <c r="W85">
        <v>0</v>
      </c>
      <c r="Y85">
        <v>0</v>
      </c>
      <c r="AE85">
        <v>1</v>
      </c>
      <c r="AF85" s="9">
        <v>2</v>
      </c>
      <c r="AG85" s="12">
        <v>3</v>
      </c>
      <c r="AH85">
        <v>1</v>
      </c>
      <c r="AI85">
        <v>0</v>
      </c>
      <c r="AJ85">
        <v>0</v>
      </c>
      <c r="AK85">
        <v>1</v>
      </c>
      <c r="AL85">
        <v>0</v>
      </c>
      <c r="AM85" s="2">
        <v>0</v>
      </c>
      <c r="AN85">
        <v>0</v>
      </c>
      <c r="AO85" s="15">
        <v>150</v>
      </c>
      <c r="AP85" s="15">
        <v>900</v>
      </c>
      <c r="AQ85">
        <v>900</v>
      </c>
      <c r="AR85" s="15">
        <v>0</v>
      </c>
      <c r="AS85" s="15">
        <v>450</v>
      </c>
      <c r="AT85" s="15">
        <v>250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>
        <v>0</v>
      </c>
      <c r="BA85" s="15">
        <v>0</v>
      </c>
      <c r="BB85" s="15">
        <v>4500</v>
      </c>
      <c r="BC85" s="15">
        <v>0</v>
      </c>
      <c r="BD85" s="15">
        <v>0</v>
      </c>
      <c r="BE85">
        <v>0</v>
      </c>
      <c r="BF85" s="18">
        <v>5200</v>
      </c>
      <c r="BG85">
        <v>60</v>
      </c>
      <c r="BH85">
        <v>60</v>
      </c>
      <c r="BI85" s="15">
        <v>120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>
        <v>6250</v>
      </c>
      <c r="BQ85">
        <v>120</v>
      </c>
      <c r="BR85" s="22">
        <v>6370</v>
      </c>
      <c r="BS85" s="22">
        <v>1</v>
      </c>
      <c r="BT85" s="24">
        <v>721.32393333333334</v>
      </c>
      <c r="BU85" s="26">
        <v>7091.3239333333331</v>
      </c>
      <c r="BV85" s="29" t="s">
        <v>95</v>
      </c>
      <c r="BW85" s="31">
        <v>627.33333333333337</v>
      </c>
      <c r="BX85" s="31">
        <v>93.990599999999986</v>
      </c>
      <c r="BY85">
        <v>16000</v>
      </c>
      <c r="BZ85">
        <v>66.666666666666671</v>
      </c>
      <c r="CA85" s="12">
        <v>9.41</v>
      </c>
      <c r="CB85" s="15">
        <v>1.1599999999999999</v>
      </c>
      <c r="CC85" s="15">
        <v>0.25</v>
      </c>
      <c r="CD85">
        <v>0</v>
      </c>
      <c r="CE85">
        <v>8</v>
      </c>
      <c r="CF85" s="33">
        <v>627.33333333333337</v>
      </c>
      <c r="CG85" s="15"/>
      <c r="CH85">
        <v>0</v>
      </c>
      <c r="CI85">
        <v>1</v>
      </c>
      <c r="CJ85" s="15">
        <v>1</v>
      </c>
      <c r="CK85" s="15"/>
      <c r="CL85" s="15">
        <v>0</v>
      </c>
      <c r="CM85" s="35">
        <v>1.41</v>
      </c>
      <c r="CN85" s="15">
        <v>1.1599999999999999</v>
      </c>
      <c r="CO85" s="15">
        <v>0.25</v>
      </c>
      <c r="CP85">
        <v>0</v>
      </c>
      <c r="CQ85" s="15">
        <v>66.66</v>
      </c>
      <c r="CR85">
        <v>93.990599999999986</v>
      </c>
      <c r="CS85">
        <v>0</v>
      </c>
      <c r="CT85" s="29">
        <v>93.990599999999986</v>
      </c>
      <c r="CV85">
        <v>0</v>
      </c>
      <c r="CY85">
        <v>16000</v>
      </c>
      <c r="CZ85">
        <v>192000</v>
      </c>
      <c r="DA85">
        <v>2704.2253521126759</v>
      </c>
      <c r="DB85">
        <v>1</v>
      </c>
      <c r="DC85">
        <v>2</v>
      </c>
      <c r="DD85" s="33">
        <v>7091.3239333333331</v>
      </c>
      <c r="DE85" s="33">
        <v>3.6933978819444442</v>
      </c>
      <c r="DF85" s="33"/>
      <c r="DG85">
        <v>2</v>
      </c>
    </row>
    <row r="86" spans="1:111" x14ac:dyDescent="0.2">
      <c r="A86">
        <v>85</v>
      </c>
      <c r="B86">
        <v>24</v>
      </c>
      <c r="C86">
        <v>1</v>
      </c>
      <c r="D86">
        <v>1</v>
      </c>
      <c r="E86" t="s">
        <v>5</v>
      </c>
      <c r="F86">
        <v>1</v>
      </c>
      <c r="G86">
        <v>12</v>
      </c>
      <c r="H86">
        <v>1</v>
      </c>
      <c r="I86">
        <v>1</v>
      </c>
      <c r="J86">
        <v>3</v>
      </c>
      <c r="K86">
        <v>0</v>
      </c>
      <c r="L86">
        <v>1</v>
      </c>
      <c r="M86">
        <v>1</v>
      </c>
      <c r="N86">
        <v>0</v>
      </c>
      <c r="O86">
        <v>0</v>
      </c>
      <c r="P86">
        <v>0.54303809999999997</v>
      </c>
      <c r="Q86" s="5">
        <v>3</v>
      </c>
      <c r="R86" s="5">
        <v>2</v>
      </c>
      <c r="S86">
        <v>0</v>
      </c>
      <c r="W86">
        <v>0</v>
      </c>
      <c r="Y86">
        <v>0</v>
      </c>
      <c r="AE86">
        <v>0</v>
      </c>
      <c r="AF86" s="9">
        <v>2</v>
      </c>
      <c r="AG86" s="12">
        <v>2</v>
      </c>
      <c r="AH86">
        <v>1</v>
      </c>
      <c r="AI86">
        <v>0</v>
      </c>
      <c r="AJ86">
        <v>0</v>
      </c>
      <c r="AK86">
        <v>1</v>
      </c>
      <c r="AL86">
        <v>0</v>
      </c>
      <c r="AM86" s="2">
        <v>0</v>
      </c>
      <c r="AN86">
        <v>0</v>
      </c>
      <c r="AO86" s="15">
        <v>0</v>
      </c>
      <c r="AP86" s="15">
        <v>0</v>
      </c>
      <c r="AQ86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>
        <v>0</v>
      </c>
      <c r="BA86" s="15">
        <v>0</v>
      </c>
      <c r="BB86" s="15">
        <v>400</v>
      </c>
      <c r="BC86" s="15">
        <v>0</v>
      </c>
      <c r="BD86" s="15">
        <v>0</v>
      </c>
      <c r="BE86">
        <v>0</v>
      </c>
      <c r="BF86" s="18">
        <v>400</v>
      </c>
      <c r="BG86">
        <v>340</v>
      </c>
      <c r="BH86">
        <v>40</v>
      </c>
      <c r="BI86" s="15">
        <v>380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>
        <v>400</v>
      </c>
      <c r="BQ86">
        <v>380</v>
      </c>
      <c r="BR86" s="22">
        <v>780</v>
      </c>
      <c r="BS86" s="22">
        <v>0</v>
      </c>
      <c r="BT86" s="24">
        <v>734.88760000000002</v>
      </c>
      <c r="BU86" s="26">
        <v>1514.8876</v>
      </c>
      <c r="BV86" s="29">
        <v>0</v>
      </c>
      <c r="BW86" s="31">
        <v>197.72380000000001</v>
      </c>
      <c r="BX86" s="31">
        <v>537.16380000000004</v>
      </c>
      <c r="BY86">
        <v>0</v>
      </c>
      <c r="BZ86">
        <v>42.43</v>
      </c>
      <c r="CA86" s="12">
        <v>4.66</v>
      </c>
      <c r="CB86" s="15">
        <v>3.33</v>
      </c>
      <c r="CC86" s="15">
        <v>1.33</v>
      </c>
      <c r="CD86">
        <v>0</v>
      </c>
      <c r="CE86">
        <v>0</v>
      </c>
      <c r="CF86" s="33">
        <v>197.72380000000001</v>
      </c>
      <c r="CG86" s="15"/>
      <c r="CH86">
        <v>0</v>
      </c>
      <c r="CI86">
        <v>0</v>
      </c>
      <c r="CJ86" s="15"/>
      <c r="CK86" s="15"/>
      <c r="CL86" s="15">
        <v>0</v>
      </c>
      <c r="CM86" s="35">
        <v>12.66</v>
      </c>
      <c r="CN86" s="15">
        <v>3.33</v>
      </c>
      <c r="CO86" s="15">
        <v>1.33</v>
      </c>
      <c r="CP86">
        <v>8</v>
      </c>
      <c r="CQ86">
        <v>42.43</v>
      </c>
      <c r="CR86">
        <v>537.16380000000004</v>
      </c>
      <c r="CS86">
        <v>0</v>
      </c>
      <c r="CT86" s="29">
        <v>537.16380000000004</v>
      </c>
      <c r="CV86">
        <v>1</v>
      </c>
      <c r="CX86">
        <v>1</v>
      </c>
      <c r="CY86">
        <v>20000</v>
      </c>
      <c r="CZ86">
        <v>240000</v>
      </c>
      <c r="DA86">
        <v>3380.2816901408451</v>
      </c>
      <c r="DB86">
        <v>1</v>
      </c>
      <c r="DC86">
        <v>3</v>
      </c>
      <c r="DD86" s="33">
        <v>1514.8876</v>
      </c>
      <c r="DE86" s="33">
        <v>0.63120316666666665</v>
      </c>
      <c r="DF86" s="33"/>
      <c r="DG86">
        <v>3</v>
      </c>
    </row>
    <row r="87" spans="1:111" x14ac:dyDescent="0.2">
      <c r="A87">
        <v>86</v>
      </c>
      <c r="B87">
        <v>18</v>
      </c>
      <c r="C87">
        <v>1</v>
      </c>
      <c r="D87">
        <v>1</v>
      </c>
      <c r="E87" t="s">
        <v>6</v>
      </c>
      <c r="F87">
        <v>1</v>
      </c>
      <c r="G87">
        <v>10</v>
      </c>
      <c r="H87">
        <v>2</v>
      </c>
      <c r="I87">
        <v>2</v>
      </c>
      <c r="J87">
        <v>2</v>
      </c>
      <c r="K87">
        <v>1</v>
      </c>
      <c r="L87">
        <v>1</v>
      </c>
      <c r="M87">
        <v>1</v>
      </c>
      <c r="N87">
        <v>0</v>
      </c>
      <c r="O87">
        <v>0</v>
      </c>
      <c r="P87">
        <v>0.42382819999999999</v>
      </c>
      <c r="Q87" s="5">
        <v>3</v>
      </c>
      <c r="R87" s="5">
        <v>2</v>
      </c>
      <c r="S87">
        <v>1</v>
      </c>
      <c r="T87">
        <v>15000</v>
      </c>
      <c r="U87" t="s">
        <v>35</v>
      </c>
      <c r="V87">
        <v>0</v>
      </c>
      <c r="W87">
        <v>0</v>
      </c>
      <c r="Y87">
        <v>0</v>
      </c>
      <c r="AE87">
        <v>0</v>
      </c>
      <c r="AF87" s="9">
        <v>4</v>
      </c>
      <c r="AG87" s="12">
        <v>3</v>
      </c>
      <c r="AH87">
        <v>2</v>
      </c>
      <c r="AI87">
        <v>0</v>
      </c>
      <c r="AJ87">
        <v>0</v>
      </c>
      <c r="AK87">
        <v>2</v>
      </c>
      <c r="AL87">
        <v>0</v>
      </c>
      <c r="AM87" s="2">
        <v>0</v>
      </c>
      <c r="AN87">
        <v>0</v>
      </c>
      <c r="AO87" s="15">
        <v>600</v>
      </c>
      <c r="AP87" s="15">
        <v>1500</v>
      </c>
      <c r="AQ87">
        <v>1500</v>
      </c>
      <c r="AR87" s="15">
        <v>0</v>
      </c>
      <c r="AS87" s="15">
        <v>300</v>
      </c>
      <c r="AT87" s="15">
        <v>0</v>
      </c>
      <c r="AU87" s="15">
        <v>0</v>
      </c>
      <c r="AV87" s="15">
        <v>0</v>
      </c>
      <c r="AW87" s="15">
        <v>300</v>
      </c>
      <c r="AX87" s="15">
        <v>0</v>
      </c>
      <c r="AY87" s="15">
        <v>0</v>
      </c>
      <c r="AZ87">
        <v>0</v>
      </c>
      <c r="BA87" s="15">
        <v>0</v>
      </c>
      <c r="BB87" s="15">
        <v>0</v>
      </c>
      <c r="BC87" s="15">
        <v>0</v>
      </c>
      <c r="BD87" s="15">
        <v>0</v>
      </c>
      <c r="BE87">
        <v>0</v>
      </c>
      <c r="BF87" s="18">
        <v>600</v>
      </c>
      <c r="BG87">
        <v>1000</v>
      </c>
      <c r="BH87">
        <v>0</v>
      </c>
      <c r="BI87" s="15">
        <v>1000</v>
      </c>
      <c r="BJ87" s="15">
        <v>0</v>
      </c>
      <c r="BK87" s="15">
        <v>0</v>
      </c>
      <c r="BL87" s="15">
        <v>0</v>
      </c>
      <c r="BM87">
        <v>4</v>
      </c>
      <c r="BN87" s="15">
        <v>0</v>
      </c>
      <c r="BO87" s="15">
        <v>0</v>
      </c>
      <c r="BP87">
        <v>2700</v>
      </c>
      <c r="BQ87">
        <v>1000</v>
      </c>
      <c r="BR87" s="22">
        <v>3700</v>
      </c>
      <c r="BS87" s="22">
        <v>1</v>
      </c>
      <c r="BT87" s="24">
        <v>8264.5266666666666</v>
      </c>
      <c r="BU87" s="26">
        <v>11964.526666666667</v>
      </c>
      <c r="BV87" s="29" t="s">
        <v>95</v>
      </c>
      <c r="BW87" s="31">
        <v>7527.7666666666673</v>
      </c>
      <c r="BX87" s="31">
        <v>736.76</v>
      </c>
      <c r="BY87">
        <v>8000</v>
      </c>
      <c r="BZ87">
        <v>33.333333333333336</v>
      </c>
      <c r="CA87" s="12">
        <v>225.833</v>
      </c>
      <c r="CB87" s="15">
        <v>9</v>
      </c>
      <c r="CC87" s="15">
        <v>0.83299999999999996</v>
      </c>
      <c r="CD87">
        <v>96</v>
      </c>
      <c r="CE87">
        <v>120</v>
      </c>
      <c r="CF87" s="33">
        <v>7527.7666666666673</v>
      </c>
      <c r="CG87" s="15"/>
      <c r="CH87">
        <v>0</v>
      </c>
      <c r="CI87">
        <v>15</v>
      </c>
      <c r="CJ87" s="15">
        <v>15</v>
      </c>
      <c r="CK87" s="15"/>
      <c r="CL87" s="15">
        <v>1</v>
      </c>
      <c r="CM87" s="35">
        <v>137.833</v>
      </c>
      <c r="CN87" s="15">
        <v>9</v>
      </c>
      <c r="CO87" s="15">
        <v>0.83299999999999996</v>
      </c>
      <c r="CP87">
        <v>32</v>
      </c>
      <c r="CQ87" t="s">
        <v>120</v>
      </c>
      <c r="CR87" t="s">
        <v>130</v>
      </c>
      <c r="CS87">
        <v>96</v>
      </c>
      <c r="CT87" s="29">
        <v>736.76</v>
      </c>
      <c r="CV87">
        <v>4</v>
      </c>
      <c r="CW87">
        <v>4</v>
      </c>
      <c r="CY87">
        <v>18000</v>
      </c>
      <c r="CZ87">
        <v>216000</v>
      </c>
      <c r="DA87">
        <v>3042.2535211267605</v>
      </c>
      <c r="DB87">
        <v>1</v>
      </c>
      <c r="DC87">
        <v>3</v>
      </c>
      <c r="DD87" s="33">
        <v>11964.526666666667</v>
      </c>
      <c r="DE87" s="33">
        <v>5.539132716049382</v>
      </c>
      <c r="DF87" s="33"/>
      <c r="DG87">
        <v>3</v>
      </c>
    </row>
    <row r="88" spans="1:111" x14ac:dyDescent="0.2">
      <c r="A88">
        <v>87</v>
      </c>
      <c r="B88">
        <v>23</v>
      </c>
      <c r="C88">
        <v>1</v>
      </c>
      <c r="D88">
        <v>2</v>
      </c>
      <c r="E88" t="s">
        <v>8</v>
      </c>
      <c r="F88">
        <v>1</v>
      </c>
      <c r="G88">
        <v>0</v>
      </c>
      <c r="H88">
        <v>1</v>
      </c>
      <c r="I88">
        <v>1</v>
      </c>
      <c r="J88">
        <v>3</v>
      </c>
      <c r="K88">
        <v>0</v>
      </c>
      <c r="L88">
        <v>1</v>
      </c>
      <c r="M88">
        <v>1</v>
      </c>
      <c r="N88">
        <v>0</v>
      </c>
      <c r="O88">
        <v>0</v>
      </c>
      <c r="P88">
        <v>-2.4677180000000001</v>
      </c>
      <c r="Q88" s="5">
        <v>1</v>
      </c>
      <c r="R88" s="5">
        <v>1</v>
      </c>
      <c r="S88">
        <v>0</v>
      </c>
      <c r="W88">
        <v>0</v>
      </c>
      <c r="Y88">
        <v>0</v>
      </c>
      <c r="AE88">
        <v>1</v>
      </c>
      <c r="AF88" s="9">
        <v>2</v>
      </c>
      <c r="AG88" s="12">
        <v>1</v>
      </c>
      <c r="AH88">
        <v>0</v>
      </c>
      <c r="AI88">
        <v>0</v>
      </c>
      <c r="AJ88">
        <v>0</v>
      </c>
      <c r="AK88">
        <v>1</v>
      </c>
      <c r="AL88">
        <v>0</v>
      </c>
      <c r="AM88" s="2">
        <v>0</v>
      </c>
      <c r="AN88">
        <v>0</v>
      </c>
      <c r="AO88" s="15">
        <v>800</v>
      </c>
      <c r="AP88" s="15">
        <v>1000</v>
      </c>
      <c r="AQ88">
        <v>1000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>
        <v>0</v>
      </c>
      <c r="BA88" s="15">
        <v>0</v>
      </c>
      <c r="BB88" s="15">
        <v>0</v>
      </c>
      <c r="BC88" s="15">
        <v>0</v>
      </c>
      <c r="BD88" s="15">
        <v>0</v>
      </c>
      <c r="BE88">
        <v>0</v>
      </c>
      <c r="BF88" s="18">
        <v>0</v>
      </c>
      <c r="BG88">
        <v>400</v>
      </c>
      <c r="BH88">
        <v>400</v>
      </c>
      <c r="BI88" s="15">
        <v>800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>
        <v>1800</v>
      </c>
      <c r="BQ88">
        <v>800</v>
      </c>
      <c r="BR88" s="22">
        <v>2600</v>
      </c>
      <c r="BS88" s="22">
        <v>1</v>
      </c>
      <c r="BT88" s="24">
        <v>1309.8416666666667</v>
      </c>
      <c r="BU88" s="26">
        <v>3909.8416666666667</v>
      </c>
      <c r="BV88" s="29">
        <v>0</v>
      </c>
      <c r="BW88" s="31">
        <v>513.54166666666663</v>
      </c>
      <c r="BX88" s="31">
        <v>796.3</v>
      </c>
      <c r="BY88">
        <v>8500</v>
      </c>
      <c r="BZ88">
        <v>35.416666666666664</v>
      </c>
      <c r="CA88" s="12">
        <v>14.5</v>
      </c>
      <c r="CB88" s="15">
        <v>10</v>
      </c>
      <c r="CC88" s="15">
        <v>4.5</v>
      </c>
      <c r="CD88">
        <v>0</v>
      </c>
      <c r="CE88">
        <v>0</v>
      </c>
      <c r="CF88" s="33">
        <v>513.54166666666663</v>
      </c>
      <c r="CG88" s="15"/>
      <c r="CH88">
        <v>0</v>
      </c>
      <c r="CI88">
        <v>0</v>
      </c>
      <c r="CJ88" s="15"/>
      <c r="CK88" s="15"/>
      <c r="CL88" s="15">
        <v>0</v>
      </c>
      <c r="CM88" s="35">
        <v>70.5</v>
      </c>
      <c r="CN88" s="15">
        <v>10</v>
      </c>
      <c r="CO88" s="15">
        <v>4.5</v>
      </c>
      <c r="CP88">
        <v>56</v>
      </c>
      <c r="CQ88" t="s">
        <v>121</v>
      </c>
      <c r="CR88" t="s">
        <v>131</v>
      </c>
      <c r="CS88">
        <v>0</v>
      </c>
      <c r="CT88" s="29">
        <v>796.3</v>
      </c>
      <c r="CV88">
        <v>7</v>
      </c>
      <c r="CW88">
        <v>7</v>
      </c>
      <c r="CY88">
        <v>8500</v>
      </c>
      <c r="CZ88">
        <v>102000</v>
      </c>
      <c r="DA88">
        <v>1436.6197183098591</v>
      </c>
      <c r="DB88">
        <v>0</v>
      </c>
      <c r="DC88">
        <v>2</v>
      </c>
      <c r="DD88" s="33">
        <v>3909.8416666666667</v>
      </c>
      <c r="DE88" s="33">
        <v>3.8331781045751634</v>
      </c>
      <c r="DF88" s="33"/>
      <c r="DG88">
        <v>2</v>
      </c>
    </row>
    <row r="89" spans="1:111" x14ac:dyDescent="0.2">
      <c r="A89">
        <v>88</v>
      </c>
      <c r="B89">
        <v>41</v>
      </c>
      <c r="C89">
        <v>1</v>
      </c>
      <c r="D89">
        <v>2</v>
      </c>
      <c r="E89" t="s">
        <v>8</v>
      </c>
      <c r="F89">
        <v>1</v>
      </c>
      <c r="G89">
        <v>10</v>
      </c>
      <c r="H89">
        <v>1</v>
      </c>
      <c r="I89">
        <v>1</v>
      </c>
      <c r="J89">
        <v>3</v>
      </c>
      <c r="K89">
        <v>0</v>
      </c>
      <c r="L89">
        <v>1</v>
      </c>
      <c r="M89">
        <v>1</v>
      </c>
      <c r="N89">
        <v>0</v>
      </c>
      <c r="O89">
        <v>0</v>
      </c>
      <c r="P89">
        <v>1.8693169999999999</v>
      </c>
      <c r="Q89" s="5">
        <v>4</v>
      </c>
      <c r="R89" s="5">
        <v>3</v>
      </c>
      <c r="S89">
        <v>0</v>
      </c>
      <c r="W89">
        <v>0</v>
      </c>
      <c r="Y89">
        <v>0</v>
      </c>
      <c r="AE89">
        <v>1</v>
      </c>
      <c r="AF89" s="9">
        <v>2</v>
      </c>
      <c r="AG89" s="12">
        <v>2</v>
      </c>
      <c r="AH89">
        <v>1</v>
      </c>
      <c r="AI89">
        <v>1</v>
      </c>
      <c r="AJ89">
        <v>0</v>
      </c>
      <c r="AK89">
        <v>0</v>
      </c>
      <c r="AL89">
        <v>0</v>
      </c>
      <c r="AM89" s="2">
        <v>0</v>
      </c>
      <c r="AN89">
        <v>0</v>
      </c>
      <c r="AO89" s="15">
        <v>400</v>
      </c>
      <c r="AP89" s="15">
        <v>100</v>
      </c>
      <c r="AQ89">
        <v>100</v>
      </c>
      <c r="AR89" s="15">
        <v>0</v>
      </c>
      <c r="AS89" s="15">
        <v>90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>
        <v>0</v>
      </c>
      <c r="BA89" s="15">
        <v>0</v>
      </c>
      <c r="BB89" s="15">
        <v>0</v>
      </c>
      <c r="BC89" s="15">
        <v>0</v>
      </c>
      <c r="BD89" s="15">
        <v>0</v>
      </c>
      <c r="BE89">
        <v>0</v>
      </c>
      <c r="BF89" s="18">
        <v>90</v>
      </c>
      <c r="BG89">
        <v>420</v>
      </c>
      <c r="BH89">
        <v>400</v>
      </c>
      <c r="BI89" s="15">
        <v>820</v>
      </c>
      <c r="BJ89" s="15">
        <v>800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>
        <v>590</v>
      </c>
      <c r="BQ89">
        <v>1620</v>
      </c>
      <c r="BR89" s="22">
        <v>2210</v>
      </c>
      <c r="BS89" s="22">
        <v>1</v>
      </c>
      <c r="BT89" s="24">
        <v>1825.8150000000001</v>
      </c>
      <c r="BU89" s="26">
        <v>4035.8150000000001</v>
      </c>
      <c r="BV89" s="29">
        <v>0</v>
      </c>
      <c r="BW89" s="31">
        <v>445.51499999999999</v>
      </c>
      <c r="BX89" s="31">
        <v>1380.3</v>
      </c>
      <c r="BY89">
        <v>0</v>
      </c>
      <c r="BZ89">
        <v>42.43</v>
      </c>
      <c r="CA89" s="12">
        <v>10.5</v>
      </c>
      <c r="CB89" s="15">
        <v>5.5</v>
      </c>
      <c r="CC89" s="15">
        <v>5</v>
      </c>
      <c r="CD89">
        <v>0</v>
      </c>
      <c r="CE89">
        <v>0</v>
      </c>
      <c r="CF89" s="33">
        <v>445.51499999999999</v>
      </c>
      <c r="CG89" s="15"/>
      <c r="CH89">
        <v>0</v>
      </c>
      <c r="CI89">
        <v>0</v>
      </c>
      <c r="CJ89" s="15"/>
      <c r="CK89" s="15"/>
      <c r="CL89" s="15">
        <v>0</v>
      </c>
      <c r="CM89" s="35">
        <v>40</v>
      </c>
      <c r="CN89" s="15">
        <v>5</v>
      </c>
      <c r="CO89" s="15">
        <v>3</v>
      </c>
      <c r="CP89">
        <v>32</v>
      </c>
      <c r="CQ89" t="s">
        <v>122</v>
      </c>
      <c r="CR89" t="s">
        <v>132</v>
      </c>
      <c r="CS89">
        <v>0</v>
      </c>
      <c r="CT89" s="29">
        <v>1380.3</v>
      </c>
      <c r="CV89">
        <v>4</v>
      </c>
      <c r="CW89">
        <v>2</v>
      </c>
      <c r="CX89">
        <v>2</v>
      </c>
      <c r="CY89">
        <v>25000</v>
      </c>
      <c r="CZ89">
        <v>300000</v>
      </c>
      <c r="DA89">
        <v>4225.3521126760561</v>
      </c>
      <c r="DB89">
        <v>1</v>
      </c>
      <c r="DC89">
        <v>3</v>
      </c>
      <c r="DD89" s="33">
        <v>4035.8150000000001</v>
      </c>
      <c r="DE89" s="33">
        <v>1.3452716666666666</v>
      </c>
      <c r="DF89" s="33"/>
      <c r="DG89">
        <v>3</v>
      </c>
    </row>
    <row r="90" spans="1:111" x14ac:dyDescent="0.2">
      <c r="A90">
        <v>89</v>
      </c>
      <c r="B90">
        <v>20</v>
      </c>
      <c r="C90">
        <v>1</v>
      </c>
      <c r="D90">
        <v>2</v>
      </c>
      <c r="E90" t="s">
        <v>5</v>
      </c>
      <c r="F90">
        <v>2</v>
      </c>
      <c r="G90">
        <v>0</v>
      </c>
      <c r="H90">
        <v>1</v>
      </c>
      <c r="I90">
        <v>1</v>
      </c>
      <c r="J90">
        <v>3</v>
      </c>
      <c r="K90">
        <v>0</v>
      </c>
      <c r="L90">
        <v>1</v>
      </c>
      <c r="M90">
        <v>1</v>
      </c>
      <c r="N90">
        <v>0</v>
      </c>
      <c r="O90">
        <v>0</v>
      </c>
      <c r="P90">
        <v>0.42556359999999999</v>
      </c>
      <c r="Q90" s="5">
        <v>3</v>
      </c>
      <c r="R90" s="5">
        <v>2</v>
      </c>
      <c r="S90">
        <v>1</v>
      </c>
      <c r="T90">
        <v>1000</v>
      </c>
      <c r="U90">
        <v>2</v>
      </c>
      <c r="V90">
        <v>0</v>
      </c>
      <c r="W90">
        <v>0</v>
      </c>
      <c r="Y90">
        <v>0</v>
      </c>
      <c r="AE90">
        <v>1</v>
      </c>
      <c r="AF90" s="9">
        <v>3</v>
      </c>
      <c r="AG90" s="12">
        <v>1</v>
      </c>
      <c r="AH90">
        <v>0</v>
      </c>
      <c r="AI90">
        <v>0</v>
      </c>
      <c r="AJ90">
        <v>1</v>
      </c>
      <c r="AK90">
        <v>0</v>
      </c>
      <c r="AL90">
        <v>0</v>
      </c>
      <c r="AM90" s="2">
        <v>0</v>
      </c>
      <c r="AN90">
        <v>0</v>
      </c>
      <c r="AO90" s="15">
        <v>400</v>
      </c>
      <c r="AP90" s="15">
        <v>600</v>
      </c>
      <c r="AQ90">
        <v>600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600</v>
      </c>
      <c r="AY90" s="15">
        <v>0</v>
      </c>
      <c r="AZ90">
        <v>0</v>
      </c>
      <c r="BA90" s="15">
        <v>0</v>
      </c>
      <c r="BB90" s="15">
        <v>0</v>
      </c>
      <c r="BC90" s="15">
        <v>0</v>
      </c>
      <c r="BD90" s="15">
        <v>0</v>
      </c>
      <c r="BE90">
        <v>0</v>
      </c>
      <c r="BF90" s="18">
        <v>600</v>
      </c>
      <c r="BG90">
        <v>1040</v>
      </c>
      <c r="BH90">
        <v>1040</v>
      </c>
      <c r="BI90" s="15">
        <v>2080</v>
      </c>
      <c r="BJ90" s="15">
        <v>500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>
        <v>1600</v>
      </c>
      <c r="BQ90">
        <v>2580</v>
      </c>
      <c r="BR90" s="22">
        <v>4180</v>
      </c>
      <c r="BS90" s="22">
        <v>1</v>
      </c>
      <c r="BT90" s="24">
        <v>1313.4697000000001</v>
      </c>
      <c r="BU90" s="26">
        <v>5493.4696999999996</v>
      </c>
      <c r="BV90" s="29">
        <v>0</v>
      </c>
      <c r="BW90" s="31">
        <v>501.94690000000003</v>
      </c>
      <c r="BX90" s="31">
        <v>811.52279999999996</v>
      </c>
      <c r="BY90">
        <v>0</v>
      </c>
      <c r="BZ90">
        <v>42.43</v>
      </c>
      <c r="CA90" s="12">
        <v>11.83</v>
      </c>
      <c r="CB90" s="15">
        <v>5.33</v>
      </c>
      <c r="CC90" s="15">
        <v>6.5</v>
      </c>
      <c r="CD90">
        <v>0</v>
      </c>
      <c r="CE90">
        <v>0</v>
      </c>
      <c r="CF90" s="33">
        <v>501.94690000000003</v>
      </c>
      <c r="CG90" s="15"/>
      <c r="CH90">
        <v>0</v>
      </c>
      <c r="CI90">
        <v>0</v>
      </c>
      <c r="CJ90" s="15"/>
      <c r="CK90" s="15"/>
      <c r="CL90" s="15">
        <v>0</v>
      </c>
      <c r="CM90" s="35">
        <v>27.83</v>
      </c>
      <c r="CN90" s="15">
        <v>5.33</v>
      </c>
      <c r="CO90" s="15">
        <v>6.5</v>
      </c>
      <c r="CP90">
        <v>16</v>
      </c>
      <c r="CQ90" s="15">
        <v>29.16</v>
      </c>
      <c r="CR90">
        <v>811.52279999999996</v>
      </c>
      <c r="CS90">
        <v>0</v>
      </c>
      <c r="CT90" s="29">
        <v>811.52279999999996</v>
      </c>
      <c r="CV90">
        <v>2</v>
      </c>
      <c r="CW90">
        <v>2</v>
      </c>
      <c r="CY90">
        <v>7500</v>
      </c>
      <c r="CZ90">
        <v>90000</v>
      </c>
      <c r="DA90">
        <v>1267.605633802817</v>
      </c>
      <c r="DB90">
        <v>0</v>
      </c>
      <c r="DC90">
        <v>1</v>
      </c>
      <c r="DD90" s="33">
        <v>5493.4696999999996</v>
      </c>
      <c r="DE90" s="33">
        <v>6.1038552222222213</v>
      </c>
      <c r="DF90" s="33"/>
      <c r="DG90">
        <v>1</v>
      </c>
    </row>
    <row r="91" spans="1:111" x14ac:dyDescent="0.2">
      <c r="A91">
        <v>90</v>
      </c>
      <c r="B91">
        <v>31</v>
      </c>
      <c r="C91">
        <v>2</v>
      </c>
      <c r="D91">
        <v>1</v>
      </c>
      <c r="E91" t="s">
        <v>5</v>
      </c>
      <c r="F91">
        <v>1</v>
      </c>
      <c r="G91">
        <v>12</v>
      </c>
      <c r="H91">
        <v>2</v>
      </c>
      <c r="I91">
        <v>2</v>
      </c>
      <c r="J91">
        <v>2</v>
      </c>
      <c r="K91">
        <v>1</v>
      </c>
      <c r="L91">
        <v>2</v>
      </c>
      <c r="M91">
        <v>1</v>
      </c>
      <c r="N91">
        <v>0</v>
      </c>
      <c r="O91">
        <v>0</v>
      </c>
      <c r="P91">
        <v>1.0173380000000001</v>
      </c>
      <c r="Q91" s="5">
        <v>3</v>
      </c>
      <c r="R91" s="5">
        <v>2</v>
      </c>
      <c r="S91">
        <v>0</v>
      </c>
      <c r="W91">
        <v>0</v>
      </c>
      <c r="Y91">
        <v>0</v>
      </c>
      <c r="AE91">
        <v>1</v>
      </c>
      <c r="AF91" s="9">
        <v>2</v>
      </c>
      <c r="AG91" s="12">
        <v>3</v>
      </c>
      <c r="AH91">
        <v>1</v>
      </c>
      <c r="AI91">
        <v>1</v>
      </c>
      <c r="AJ91">
        <v>0</v>
      </c>
      <c r="AK91">
        <v>1</v>
      </c>
      <c r="AL91">
        <v>0</v>
      </c>
      <c r="AM91" s="2">
        <v>0</v>
      </c>
      <c r="AN91">
        <v>0</v>
      </c>
      <c r="AO91" s="15">
        <v>5</v>
      </c>
      <c r="AP91" s="15">
        <v>0</v>
      </c>
      <c r="AQ91">
        <v>0</v>
      </c>
      <c r="AR91" s="15">
        <v>0</v>
      </c>
      <c r="AS91" s="15">
        <v>0</v>
      </c>
      <c r="AT91" s="15">
        <v>280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>
        <v>0</v>
      </c>
      <c r="BA91" s="15">
        <v>0</v>
      </c>
      <c r="BB91" s="15">
        <v>0</v>
      </c>
      <c r="BC91" s="15">
        <v>0</v>
      </c>
      <c r="BD91" s="15">
        <v>0</v>
      </c>
      <c r="BE91">
        <v>0</v>
      </c>
      <c r="BF91" s="18">
        <v>280</v>
      </c>
      <c r="BG91">
        <v>90</v>
      </c>
      <c r="BH91">
        <v>0</v>
      </c>
      <c r="BI91" s="15">
        <v>90</v>
      </c>
      <c r="BJ91" s="15">
        <v>50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>
        <v>285</v>
      </c>
      <c r="BQ91">
        <v>140</v>
      </c>
      <c r="BR91" s="22">
        <v>425</v>
      </c>
      <c r="BS91" s="22">
        <v>0</v>
      </c>
      <c r="BT91" s="24">
        <v>5166.875</v>
      </c>
      <c r="BU91" s="26">
        <v>5591.875</v>
      </c>
      <c r="BV91" s="29">
        <v>0</v>
      </c>
      <c r="BW91" s="31">
        <v>5166.875</v>
      </c>
      <c r="BX91" s="31">
        <v>0</v>
      </c>
      <c r="BY91">
        <v>15000</v>
      </c>
      <c r="BZ91">
        <v>62.5</v>
      </c>
      <c r="CA91" s="12">
        <v>82.67</v>
      </c>
      <c r="CB91" s="15">
        <v>1.5</v>
      </c>
      <c r="CC91" s="15">
        <v>1.17</v>
      </c>
      <c r="CD91">
        <v>0</v>
      </c>
      <c r="CE91">
        <v>80</v>
      </c>
      <c r="CF91" s="33">
        <v>5166.875</v>
      </c>
      <c r="CG91" s="15"/>
      <c r="CH91">
        <v>0</v>
      </c>
      <c r="CI91">
        <v>10</v>
      </c>
      <c r="CJ91" s="15">
        <v>10</v>
      </c>
      <c r="CK91" s="15"/>
      <c r="CL91" s="15">
        <v>1</v>
      </c>
      <c r="CM91" s="35">
        <v>0</v>
      </c>
      <c r="CN91" s="15">
        <v>0</v>
      </c>
      <c r="CO91" s="15">
        <v>0</v>
      </c>
      <c r="CP91">
        <v>0</v>
      </c>
      <c r="CQ91" s="15">
        <v>0</v>
      </c>
      <c r="CR91">
        <v>0</v>
      </c>
      <c r="CS91">
        <v>0</v>
      </c>
      <c r="CT91" s="29">
        <v>0</v>
      </c>
      <c r="CV91">
        <v>0</v>
      </c>
      <c r="CY91">
        <v>15000</v>
      </c>
      <c r="CZ91">
        <v>180000</v>
      </c>
      <c r="DA91">
        <v>2535.211267605634</v>
      </c>
      <c r="DB91">
        <v>1</v>
      </c>
      <c r="DC91">
        <v>2</v>
      </c>
      <c r="DD91" s="33">
        <v>5591.875</v>
      </c>
      <c r="DE91" s="33">
        <v>3.1065972222222222</v>
      </c>
      <c r="DF91" s="33"/>
      <c r="DG91">
        <v>2</v>
      </c>
    </row>
    <row r="92" spans="1:111" x14ac:dyDescent="0.2">
      <c r="A92">
        <v>91</v>
      </c>
      <c r="B92">
        <v>24</v>
      </c>
      <c r="C92">
        <v>2</v>
      </c>
      <c r="D92">
        <v>1</v>
      </c>
      <c r="E92" t="s">
        <v>7</v>
      </c>
      <c r="F92">
        <v>1</v>
      </c>
      <c r="G92">
        <v>10</v>
      </c>
      <c r="H92">
        <v>2</v>
      </c>
      <c r="I92">
        <v>2</v>
      </c>
      <c r="J92">
        <v>2</v>
      </c>
      <c r="K92">
        <v>0</v>
      </c>
      <c r="L92">
        <v>2</v>
      </c>
      <c r="M92">
        <v>2</v>
      </c>
      <c r="N92">
        <v>0</v>
      </c>
      <c r="O92">
        <v>4</v>
      </c>
      <c r="P92">
        <v>1.134892</v>
      </c>
      <c r="Q92" s="5">
        <v>4</v>
      </c>
      <c r="R92" s="5">
        <v>2</v>
      </c>
      <c r="S92">
        <v>1</v>
      </c>
      <c r="T92">
        <v>1500</v>
      </c>
      <c r="U92">
        <v>6</v>
      </c>
      <c r="V92">
        <v>0</v>
      </c>
      <c r="W92">
        <v>0</v>
      </c>
      <c r="Y92">
        <v>0</v>
      </c>
      <c r="AE92">
        <v>1</v>
      </c>
      <c r="AF92" s="9">
        <v>2</v>
      </c>
      <c r="AG92" s="12">
        <v>3</v>
      </c>
      <c r="AH92">
        <v>1</v>
      </c>
      <c r="AI92">
        <v>2</v>
      </c>
      <c r="AJ92">
        <v>0</v>
      </c>
      <c r="AK92">
        <v>0</v>
      </c>
      <c r="AL92">
        <v>0</v>
      </c>
      <c r="AM92" s="2">
        <v>0</v>
      </c>
      <c r="AN92">
        <v>0</v>
      </c>
      <c r="AO92" s="15">
        <v>242</v>
      </c>
      <c r="AP92" s="15">
        <v>1700</v>
      </c>
      <c r="AQ92">
        <v>1700</v>
      </c>
      <c r="AR92" s="15">
        <v>0</v>
      </c>
      <c r="AS92" s="15">
        <v>500</v>
      </c>
      <c r="AT92" s="15">
        <v>200</v>
      </c>
      <c r="AU92" s="15">
        <v>2200</v>
      </c>
      <c r="AV92" s="15">
        <v>0</v>
      </c>
      <c r="AW92" s="15">
        <v>0</v>
      </c>
      <c r="AX92" s="15">
        <v>0</v>
      </c>
      <c r="AY92" s="15">
        <v>0</v>
      </c>
      <c r="AZ92">
        <v>0</v>
      </c>
      <c r="BA92" s="15">
        <v>0</v>
      </c>
      <c r="BB92" s="15">
        <v>0</v>
      </c>
      <c r="BC92" s="15">
        <v>0</v>
      </c>
      <c r="BD92" s="15">
        <v>0</v>
      </c>
      <c r="BE92">
        <v>0</v>
      </c>
      <c r="BF92" s="18">
        <v>2900</v>
      </c>
      <c r="BG92">
        <v>550</v>
      </c>
      <c r="BH92">
        <v>0</v>
      </c>
      <c r="BI92" s="15">
        <v>550</v>
      </c>
      <c r="BJ92" s="15">
        <v>500</v>
      </c>
      <c r="BK92" s="15">
        <v>1300</v>
      </c>
      <c r="BL92" s="15">
        <v>0</v>
      </c>
      <c r="BM92" s="15">
        <v>0</v>
      </c>
      <c r="BN92" s="15">
        <v>0</v>
      </c>
      <c r="BO92" s="15">
        <v>0</v>
      </c>
      <c r="BP92">
        <v>4842</v>
      </c>
      <c r="BQ92">
        <v>2350</v>
      </c>
      <c r="BR92" s="22">
        <v>7192</v>
      </c>
      <c r="BS92" s="22">
        <v>1</v>
      </c>
      <c r="BT92" s="24">
        <v>17750</v>
      </c>
      <c r="BU92" s="26">
        <v>24942</v>
      </c>
      <c r="BV92" s="29" t="s">
        <v>95</v>
      </c>
      <c r="BW92" s="31">
        <v>9500</v>
      </c>
      <c r="BX92" s="31">
        <v>8250</v>
      </c>
      <c r="BY92">
        <v>12000</v>
      </c>
      <c r="BZ92">
        <v>50</v>
      </c>
      <c r="CA92" s="12">
        <v>190</v>
      </c>
      <c r="CB92" s="15">
        <v>3</v>
      </c>
      <c r="CC92" s="15">
        <v>19</v>
      </c>
      <c r="CD92">
        <v>0</v>
      </c>
      <c r="CE92">
        <v>168</v>
      </c>
      <c r="CF92" s="33">
        <v>9500</v>
      </c>
      <c r="CG92" s="15"/>
      <c r="CH92">
        <v>0</v>
      </c>
      <c r="CI92">
        <v>21</v>
      </c>
      <c r="CJ92" s="15">
        <v>21</v>
      </c>
      <c r="CK92" s="15"/>
      <c r="CL92" s="15">
        <v>1</v>
      </c>
      <c r="CM92" s="35">
        <v>110</v>
      </c>
      <c r="CN92" s="15">
        <v>3</v>
      </c>
      <c r="CO92" s="15">
        <v>19</v>
      </c>
      <c r="CP92">
        <v>88</v>
      </c>
      <c r="CQ92" s="15">
        <v>75</v>
      </c>
      <c r="CR92">
        <v>8250</v>
      </c>
      <c r="CS92">
        <v>0</v>
      </c>
      <c r="CT92" s="29">
        <v>8250</v>
      </c>
      <c r="CV92">
        <v>11</v>
      </c>
      <c r="CW92">
        <v>11</v>
      </c>
      <c r="CY92">
        <v>24000</v>
      </c>
      <c r="CZ92">
        <v>288000</v>
      </c>
      <c r="DA92">
        <v>4056.3380281690143</v>
      </c>
      <c r="DB92">
        <v>1</v>
      </c>
      <c r="DC92">
        <v>3</v>
      </c>
      <c r="DD92" s="33">
        <v>24942</v>
      </c>
      <c r="DE92" s="33">
        <v>8.6604166666666664</v>
      </c>
      <c r="DF92" s="33"/>
      <c r="DG92">
        <v>3</v>
      </c>
    </row>
    <row r="93" spans="1:111" x14ac:dyDescent="0.2">
      <c r="A93">
        <v>92</v>
      </c>
      <c r="B93">
        <v>20</v>
      </c>
      <c r="C93">
        <v>1</v>
      </c>
      <c r="D93">
        <v>1</v>
      </c>
      <c r="E93" t="s">
        <v>5</v>
      </c>
      <c r="F93">
        <v>1</v>
      </c>
      <c r="G93">
        <v>12</v>
      </c>
      <c r="H93">
        <v>4</v>
      </c>
      <c r="I93">
        <v>3</v>
      </c>
      <c r="J93">
        <v>3</v>
      </c>
      <c r="K93">
        <v>0</v>
      </c>
      <c r="L93">
        <v>1</v>
      </c>
      <c r="M93">
        <v>1</v>
      </c>
      <c r="N93">
        <v>0</v>
      </c>
      <c r="O93">
        <v>0</v>
      </c>
      <c r="P93">
        <v>1.650431</v>
      </c>
      <c r="Q93" s="5">
        <v>4</v>
      </c>
      <c r="R93" s="5">
        <v>3</v>
      </c>
      <c r="S93">
        <v>0</v>
      </c>
      <c r="W93">
        <v>0</v>
      </c>
      <c r="Y93">
        <v>0</v>
      </c>
      <c r="AE93">
        <v>1</v>
      </c>
      <c r="AF93" s="9">
        <v>3</v>
      </c>
      <c r="AG93" s="12">
        <v>5</v>
      </c>
      <c r="AH93">
        <v>3</v>
      </c>
      <c r="AI93">
        <v>0</v>
      </c>
      <c r="AJ93">
        <v>0</v>
      </c>
      <c r="AK93">
        <v>2</v>
      </c>
      <c r="AL93">
        <v>0</v>
      </c>
      <c r="AM93" s="2">
        <v>0</v>
      </c>
      <c r="AN93">
        <v>0</v>
      </c>
      <c r="AO93" s="15">
        <v>450</v>
      </c>
      <c r="AP93" s="15">
        <v>900</v>
      </c>
      <c r="AQ93">
        <v>900</v>
      </c>
      <c r="AR93" s="15">
        <v>0</v>
      </c>
      <c r="AS93" s="15">
        <v>300</v>
      </c>
      <c r="AT93" s="15">
        <v>300</v>
      </c>
      <c r="AU93" s="15">
        <v>0</v>
      </c>
      <c r="AV93" s="15">
        <v>0</v>
      </c>
      <c r="AW93" s="15">
        <v>350</v>
      </c>
      <c r="AX93" s="15">
        <v>0</v>
      </c>
      <c r="AY93" s="15">
        <v>800</v>
      </c>
      <c r="AZ93">
        <v>0</v>
      </c>
      <c r="BA93" s="15">
        <v>0</v>
      </c>
      <c r="BB93" s="15">
        <v>70</v>
      </c>
      <c r="BC93" s="15">
        <v>0</v>
      </c>
      <c r="BD93" s="15">
        <v>0</v>
      </c>
      <c r="BE93">
        <v>0</v>
      </c>
      <c r="BF93" s="18">
        <v>1820</v>
      </c>
      <c r="BG93">
        <v>50</v>
      </c>
      <c r="BH93">
        <v>0</v>
      </c>
      <c r="BI93" s="15">
        <v>50</v>
      </c>
      <c r="BJ93" s="15">
        <v>100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>
        <v>3170</v>
      </c>
      <c r="BQ93">
        <v>150</v>
      </c>
      <c r="BR93" s="22">
        <v>3320</v>
      </c>
      <c r="BS93" s="22">
        <v>1</v>
      </c>
      <c r="BT93" s="24">
        <v>1319.5729999999999</v>
      </c>
      <c r="BU93" s="26">
        <v>4639.5730000000003</v>
      </c>
      <c r="BV93" s="29">
        <v>0</v>
      </c>
      <c r="BW93" s="31">
        <v>320.34649999999999</v>
      </c>
      <c r="BX93" s="31">
        <v>999.22649999999999</v>
      </c>
      <c r="BY93">
        <v>0</v>
      </c>
      <c r="BZ93">
        <v>42.43</v>
      </c>
      <c r="CA93" s="12">
        <v>7.55</v>
      </c>
      <c r="CB93" s="15">
        <v>2.67</v>
      </c>
      <c r="CC93" s="15">
        <v>4.88</v>
      </c>
      <c r="CD93">
        <v>0</v>
      </c>
      <c r="CE93">
        <v>0</v>
      </c>
      <c r="CF93" s="33">
        <v>320.34649999999999</v>
      </c>
      <c r="CG93" s="15"/>
      <c r="CH93">
        <v>0</v>
      </c>
      <c r="CI93">
        <v>0</v>
      </c>
      <c r="CJ93" s="15"/>
      <c r="CK93" s="15"/>
      <c r="CL93" s="15">
        <v>0</v>
      </c>
      <c r="CM93" s="35">
        <v>23.55</v>
      </c>
      <c r="CN93" s="15">
        <v>2.67</v>
      </c>
      <c r="CO93" s="15">
        <v>4.88</v>
      </c>
      <c r="CP93">
        <v>16</v>
      </c>
      <c r="CQ93">
        <v>42.43</v>
      </c>
      <c r="CR93">
        <v>999.22649999999999</v>
      </c>
      <c r="CS93">
        <v>0</v>
      </c>
      <c r="CT93" s="29">
        <v>999.22649999999999</v>
      </c>
      <c r="CV93">
        <v>2</v>
      </c>
      <c r="CX93">
        <v>2</v>
      </c>
      <c r="CY93">
        <v>9000</v>
      </c>
      <c r="CZ93">
        <v>108000</v>
      </c>
      <c r="DA93">
        <v>1521.1267605633802</v>
      </c>
      <c r="DB93">
        <v>0</v>
      </c>
      <c r="DC93">
        <v>2</v>
      </c>
      <c r="DD93" s="33">
        <v>4639.5730000000003</v>
      </c>
      <c r="DE93" s="33">
        <v>4.2959009259259258</v>
      </c>
      <c r="DF93" s="33"/>
      <c r="DG93">
        <v>2</v>
      </c>
    </row>
    <row r="94" spans="1:111" x14ac:dyDescent="0.2">
      <c r="A94">
        <v>93</v>
      </c>
      <c r="B94">
        <v>40</v>
      </c>
      <c r="C94">
        <v>1</v>
      </c>
      <c r="D94">
        <v>2</v>
      </c>
      <c r="E94" t="s">
        <v>11</v>
      </c>
      <c r="F94">
        <v>1</v>
      </c>
      <c r="G94">
        <v>0</v>
      </c>
      <c r="H94">
        <v>2</v>
      </c>
      <c r="I94">
        <v>2</v>
      </c>
      <c r="J94">
        <v>2</v>
      </c>
      <c r="K94">
        <v>0</v>
      </c>
      <c r="L94">
        <v>1</v>
      </c>
      <c r="M94">
        <v>1</v>
      </c>
      <c r="N94">
        <v>0</v>
      </c>
      <c r="O94">
        <v>0</v>
      </c>
      <c r="P94">
        <v>0.69155140000000004</v>
      </c>
      <c r="Q94" s="5">
        <v>3</v>
      </c>
      <c r="R94" s="5">
        <v>2</v>
      </c>
      <c r="S94">
        <v>1</v>
      </c>
      <c r="T94">
        <v>30000</v>
      </c>
      <c r="U94">
        <v>2</v>
      </c>
      <c r="V94">
        <v>0</v>
      </c>
      <c r="W94">
        <v>0</v>
      </c>
      <c r="Y94">
        <v>0</v>
      </c>
      <c r="AE94">
        <v>1</v>
      </c>
      <c r="AF94" s="9">
        <v>5</v>
      </c>
      <c r="AG94" s="12">
        <v>5</v>
      </c>
      <c r="AH94">
        <v>0</v>
      </c>
      <c r="AI94">
        <v>3</v>
      </c>
      <c r="AJ94">
        <v>1</v>
      </c>
      <c r="AK94">
        <v>1</v>
      </c>
      <c r="AL94">
        <v>0</v>
      </c>
      <c r="AM94" s="2">
        <v>0</v>
      </c>
      <c r="AN94">
        <v>0</v>
      </c>
      <c r="AO94" s="15">
        <v>12</v>
      </c>
      <c r="AP94" s="15">
        <v>200</v>
      </c>
      <c r="AQ94">
        <v>200</v>
      </c>
      <c r="AR94" s="15">
        <v>0</v>
      </c>
      <c r="AS94" s="15">
        <v>0</v>
      </c>
      <c r="AT94" s="15">
        <v>0</v>
      </c>
      <c r="AU94" s="15">
        <v>7000</v>
      </c>
      <c r="AV94" s="15">
        <v>0</v>
      </c>
      <c r="AW94" s="15">
        <v>0</v>
      </c>
      <c r="AX94" s="15">
        <v>2200</v>
      </c>
      <c r="AY94" s="15">
        <v>60</v>
      </c>
      <c r="AZ94">
        <v>0</v>
      </c>
      <c r="BA94" s="15">
        <v>0</v>
      </c>
      <c r="BB94" s="15">
        <v>0</v>
      </c>
      <c r="BC94" s="15">
        <v>0</v>
      </c>
      <c r="BD94" s="15">
        <v>0</v>
      </c>
      <c r="BE94">
        <v>0</v>
      </c>
      <c r="BF94" s="18">
        <v>9260</v>
      </c>
      <c r="BG94">
        <v>1120</v>
      </c>
      <c r="BH94">
        <v>120</v>
      </c>
      <c r="BI94" s="15">
        <v>1240</v>
      </c>
      <c r="BJ94" s="15">
        <v>500</v>
      </c>
      <c r="BK94" s="15">
        <v>0</v>
      </c>
      <c r="BL94" s="15">
        <v>0</v>
      </c>
      <c r="BM94">
        <v>12</v>
      </c>
      <c r="BN94" s="15">
        <v>0</v>
      </c>
      <c r="BO94" s="15">
        <v>0</v>
      </c>
      <c r="BP94">
        <v>9472</v>
      </c>
      <c r="BQ94">
        <v>1740</v>
      </c>
      <c r="BR94" s="22">
        <v>11212</v>
      </c>
      <c r="BS94" s="22">
        <v>1</v>
      </c>
      <c r="BT94" s="24">
        <v>33218.067266666665</v>
      </c>
      <c r="BU94" s="26">
        <v>44430.067266666665</v>
      </c>
      <c r="BV94" s="29" t="s">
        <v>95</v>
      </c>
      <c r="BW94" s="31">
        <v>19951.479166666668</v>
      </c>
      <c r="BX94" s="31">
        <v>13266.588100000001</v>
      </c>
      <c r="BY94">
        <v>6500</v>
      </c>
      <c r="BZ94">
        <v>27.083333333333332</v>
      </c>
      <c r="CA94" s="12">
        <v>736.67000000000007</v>
      </c>
      <c r="CB94" s="15">
        <v>19.5</v>
      </c>
      <c r="CC94" s="15">
        <v>5.17</v>
      </c>
      <c r="CD94">
        <v>288</v>
      </c>
      <c r="CE94">
        <v>424</v>
      </c>
      <c r="CF94" s="33">
        <v>19951.479166666668</v>
      </c>
      <c r="CG94" s="15"/>
      <c r="CH94">
        <v>0</v>
      </c>
      <c r="CI94">
        <v>53</v>
      </c>
      <c r="CJ94" s="15">
        <v>53</v>
      </c>
      <c r="CK94" s="15"/>
      <c r="CL94" s="15">
        <v>0</v>
      </c>
      <c r="CM94" s="35">
        <v>312.67</v>
      </c>
      <c r="CN94" s="15">
        <v>19.5</v>
      </c>
      <c r="CO94" s="15">
        <v>5.17</v>
      </c>
      <c r="CP94">
        <v>0</v>
      </c>
      <c r="CQ94">
        <v>42.43</v>
      </c>
      <c r="CR94">
        <v>13266.588100000001</v>
      </c>
      <c r="CS94">
        <v>288</v>
      </c>
      <c r="CT94" s="29">
        <v>13266.588100000001</v>
      </c>
      <c r="CV94">
        <v>0</v>
      </c>
      <c r="CY94">
        <v>6500</v>
      </c>
      <c r="CZ94">
        <v>78000</v>
      </c>
      <c r="DA94">
        <v>1098.5915492957747</v>
      </c>
      <c r="DB94">
        <v>0</v>
      </c>
      <c r="DC94">
        <v>1</v>
      </c>
      <c r="DD94" s="33">
        <v>44430.067266666665</v>
      </c>
      <c r="DE94" s="33">
        <v>56.961624700854699</v>
      </c>
      <c r="DF94" s="33"/>
      <c r="DG94">
        <v>1</v>
      </c>
    </row>
    <row r="95" spans="1:111" x14ac:dyDescent="0.2">
      <c r="A95">
        <v>94</v>
      </c>
      <c r="B95">
        <v>18</v>
      </c>
      <c r="C95">
        <v>1</v>
      </c>
      <c r="D95">
        <v>1</v>
      </c>
      <c r="E95" t="s">
        <v>5</v>
      </c>
      <c r="F95">
        <v>1</v>
      </c>
      <c r="G95">
        <v>10</v>
      </c>
      <c r="H95">
        <v>4</v>
      </c>
      <c r="I95">
        <v>3</v>
      </c>
      <c r="J95">
        <v>3</v>
      </c>
      <c r="K95">
        <v>0</v>
      </c>
      <c r="L95">
        <v>1</v>
      </c>
      <c r="M95">
        <v>1</v>
      </c>
      <c r="N95">
        <v>0</v>
      </c>
      <c r="O95">
        <v>0</v>
      </c>
      <c r="P95">
        <v>-0.71575250000000001</v>
      </c>
      <c r="Q95" s="5">
        <v>2</v>
      </c>
      <c r="R95" s="5">
        <v>1</v>
      </c>
      <c r="S95">
        <v>0</v>
      </c>
      <c r="W95">
        <v>0</v>
      </c>
      <c r="Y95">
        <v>0</v>
      </c>
      <c r="AE95">
        <v>1</v>
      </c>
      <c r="AF95" s="9">
        <v>3</v>
      </c>
      <c r="AG95" s="12">
        <v>3</v>
      </c>
      <c r="AH95">
        <v>1</v>
      </c>
      <c r="AI95">
        <v>1</v>
      </c>
      <c r="AJ95">
        <v>0</v>
      </c>
      <c r="AK95">
        <v>1</v>
      </c>
      <c r="AL95">
        <v>0</v>
      </c>
      <c r="AM95" s="2">
        <v>0</v>
      </c>
      <c r="AN95">
        <v>0</v>
      </c>
      <c r="AO95" s="15">
        <v>1052</v>
      </c>
      <c r="AP95" s="15">
        <v>2900</v>
      </c>
      <c r="AQ95">
        <v>2900</v>
      </c>
      <c r="AR95" s="15">
        <v>0</v>
      </c>
      <c r="AS95" s="15">
        <v>700</v>
      </c>
      <c r="AT95" s="15">
        <v>330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>
        <v>0</v>
      </c>
      <c r="BA95" s="15">
        <v>0</v>
      </c>
      <c r="BB95" s="15">
        <v>0</v>
      </c>
      <c r="BC95" s="15">
        <v>0</v>
      </c>
      <c r="BD95" s="15">
        <v>0</v>
      </c>
      <c r="BE95">
        <v>0</v>
      </c>
      <c r="BF95" s="18">
        <v>1030</v>
      </c>
      <c r="BG95">
        <v>240</v>
      </c>
      <c r="BH95">
        <v>240</v>
      </c>
      <c r="BI95" s="15">
        <v>480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>
        <v>4982</v>
      </c>
      <c r="BQ95">
        <v>480</v>
      </c>
      <c r="BR95" s="22">
        <v>5462</v>
      </c>
      <c r="BS95" s="22">
        <v>1</v>
      </c>
      <c r="BT95" s="24">
        <v>4218.32</v>
      </c>
      <c r="BU95" s="26">
        <v>9680.32</v>
      </c>
      <c r="BV95" s="29" t="s">
        <v>95</v>
      </c>
      <c r="BW95" s="31">
        <v>1018.3199999999999</v>
      </c>
      <c r="BX95" s="31">
        <v>3200</v>
      </c>
      <c r="BY95">
        <v>0</v>
      </c>
      <c r="BZ95">
        <v>42.43</v>
      </c>
      <c r="CA95" s="12">
        <v>24</v>
      </c>
      <c r="CB95" s="15">
        <v>12.5</v>
      </c>
      <c r="CC95" s="15">
        <v>11.5</v>
      </c>
      <c r="CD95">
        <v>0</v>
      </c>
      <c r="CE95">
        <v>0</v>
      </c>
      <c r="CF95" s="33">
        <v>1018.3199999999999</v>
      </c>
      <c r="CG95" s="15"/>
      <c r="CH95">
        <v>0</v>
      </c>
      <c r="CI95">
        <v>0</v>
      </c>
      <c r="CJ95" s="15"/>
      <c r="CK95" s="15"/>
      <c r="CL95" s="15">
        <v>0</v>
      </c>
      <c r="CM95" s="35">
        <v>64</v>
      </c>
      <c r="CN95" s="15">
        <v>12.5</v>
      </c>
      <c r="CO95" s="15">
        <v>11.5</v>
      </c>
      <c r="CP95">
        <v>40</v>
      </c>
      <c r="CQ95" s="15">
        <v>50</v>
      </c>
      <c r="CR95">
        <v>3200</v>
      </c>
      <c r="CS95">
        <v>0</v>
      </c>
      <c r="CT95" s="29">
        <v>3200</v>
      </c>
      <c r="CV95">
        <v>5</v>
      </c>
      <c r="CW95">
        <v>5</v>
      </c>
      <c r="CY95">
        <v>12000</v>
      </c>
      <c r="CZ95">
        <v>144000</v>
      </c>
      <c r="DA95">
        <v>2028.1690140845071</v>
      </c>
      <c r="DB95">
        <v>0</v>
      </c>
      <c r="DC95">
        <v>2</v>
      </c>
      <c r="DD95" s="33">
        <v>9680.32</v>
      </c>
      <c r="DE95" s="33">
        <v>6.7224444444444451</v>
      </c>
      <c r="DF95" s="33"/>
      <c r="DG95">
        <v>2</v>
      </c>
    </row>
    <row r="96" spans="1:111" x14ac:dyDescent="0.2">
      <c r="A96">
        <v>95</v>
      </c>
      <c r="B96">
        <v>22</v>
      </c>
      <c r="C96">
        <v>1</v>
      </c>
      <c r="D96">
        <v>1</v>
      </c>
      <c r="E96" t="s">
        <v>5</v>
      </c>
      <c r="F96">
        <v>1</v>
      </c>
      <c r="G96">
        <v>4</v>
      </c>
      <c r="H96">
        <v>1</v>
      </c>
      <c r="I96">
        <v>1</v>
      </c>
      <c r="J96">
        <v>3</v>
      </c>
      <c r="K96">
        <v>0</v>
      </c>
      <c r="L96">
        <v>1</v>
      </c>
      <c r="M96">
        <v>1</v>
      </c>
      <c r="N96">
        <v>0</v>
      </c>
      <c r="O96">
        <v>0</v>
      </c>
      <c r="P96">
        <v>1.3674090000000001</v>
      </c>
      <c r="Q96" s="5">
        <v>4</v>
      </c>
      <c r="R96" s="5">
        <v>3</v>
      </c>
      <c r="S96">
        <v>0</v>
      </c>
      <c r="W96">
        <v>0</v>
      </c>
      <c r="Y96">
        <v>0</v>
      </c>
      <c r="AE96">
        <v>1</v>
      </c>
      <c r="AF96" s="9">
        <v>5</v>
      </c>
      <c r="AG96" s="12">
        <v>3</v>
      </c>
      <c r="AH96">
        <v>1</v>
      </c>
      <c r="AI96">
        <v>1</v>
      </c>
      <c r="AJ96">
        <v>0</v>
      </c>
      <c r="AK96">
        <v>1</v>
      </c>
      <c r="AL96">
        <v>0</v>
      </c>
      <c r="AM96" s="2">
        <v>0</v>
      </c>
      <c r="AN96">
        <v>0</v>
      </c>
      <c r="AO96" s="15">
        <v>392</v>
      </c>
      <c r="AP96" s="15">
        <v>675</v>
      </c>
      <c r="AQ96">
        <v>675</v>
      </c>
      <c r="AR96" s="15">
        <v>400</v>
      </c>
      <c r="AS96" s="15">
        <v>15</v>
      </c>
      <c r="AT96" s="15">
        <v>230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>
        <v>0</v>
      </c>
      <c r="BA96" s="15">
        <v>0</v>
      </c>
      <c r="BB96" s="15">
        <v>0</v>
      </c>
      <c r="BC96" s="15">
        <v>0</v>
      </c>
      <c r="BD96" s="15">
        <v>0</v>
      </c>
      <c r="BE96">
        <v>0</v>
      </c>
      <c r="BF96" s="18">
        <v>245</v>
      </c>
      <c r="BG96">
        <v>60</v>
      </c>
      <c r="BH96">
        <v>60</v>
      </c>
      <c r="BI96" s="15">
        <v>120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>
        <v>1712</v>
      </c>
      <c r="BQ96">
        <v>120</v>
      </c>
      <c r="BR96" s="22">
        <v>1832</v>
      </c>
      <c r="BS96" s="22">
        <v>0</v>
      </c>
      <c r="BT96" s="24">
        <v>421.75419999999997</v>
      </c>
      <c r="BU96" s="26">
        <v>2253.7541999999999</v>
      </c>
      <c r="BV96" s="29">
        <v>0</v>
      </c>
      <c r="BW96" s="31">
        <v>210.87709999999998</v>
      </c>
      <c r="BX96" s="31">
        <v>210.87709999999998</v>
      </c>
      <c r="BY96">
        <v>0</v>
      </c>
      <c r="BZ96">
        <v>42.43</v>
      </c>
      <c r="CA96" s="12">
        <v>4.97</v>
      </c>
      <c r="CB96" s="15">
        <v>1.17</v>
      </c>
      <c r="CC96" s="15">
        <v>3.8</v>
      </c>
      <c r="CD96">
        <v>0</v>
      </c>
      <c r="CE96">
        <v>0</v>
      </c>
      <c r="CF96" s="33">
        <v>210.87709999999998</v>
      </c>
      <c r="CG96" s="15"/>
      <c r="CH96">
        <v>0</v>
      </c>
      <c r="CI96">
        <v>0</v>
      </c>
      <c r="CJ96" s="15"/>
      <c r="CK96" s="15"/>
      <c r="CL96" s="15">
        <v>0</v>
      </c>
      <c r="CM96" s="35">
        <v>4.97</v>
      </c>
      <c r="CN96" s="15">
        <v>1.17</v>
      </c>
      <c r="CO96" s="15">
        <v>3.8</v>
      </c>
      <c r="CP96">
        <v>0</v>
      </c>
      <c r="CQ96">
        <v>42.43</v>
      </c>
      <c r="CR96">
        <v>210.87709999999998</v>
      </c>
      <c r="CS96">
        <v>0</v>
      </c>
      <c r="CT96" s="29">
        <v>210.87709999999998</v>
      </c>
      <c r="CV96">
        <v>0</v>
      </c>
      <c r="CY96">
        <v>17000</v>
      </c>
      <c r="CZ96">
        <v>204000</v>
      </c>
      <c r="DA96">
        <v>2873.2394366197182</v>
      </c>
      <c r="DB96">
        <v>1</v>
      </c>
      <c r="DC96">
        <v>3</v>
      </c>
      <c r="DD96" s="33">
        <v>2253.7541999999999</v>
      </c>
      <c r="DE96" s="33">
        <v>1.1047814705882353</v>
      </c>
      <c r="DF96" s="33"/>
      <c r="DG96">
        <v>3</v>
      </c>
    </row>
    <row r="97" spans="1:111" x14ac:dyDescent="0.2">
      <c r="A97">
        <v>96</v>
      </c>
      <c r="B97">
        <v>20</v>
      </c>
      <c r="C97">
        <v>2</v>
      </c>
      <c r="D97">
        <v>1</v>
      </c>
      <c r="E97" t="s">
        <v>7</v>
      </c>
      <c r="F97">
        <v>1</v>
      </c>
      <c r="G97">
        <v>8</v>
      </c>
      <c r="H97">
        <v>2</v>
      </c>
      <c r="I97">
        <v>2</v>
      </c>
      <c r="J97">
        <v>2</v>
      </c>
      <c r="K97">
        <v>0</v>
      </c>
      <c r="L97">
        <v>2</v>
      </c>
      <c r="M97">
        <v>1</v>
      </c>
      <c r="N97">
        <v>0</v>
      </c>
      <c r="O97">
        <v>0</v>
      </c>
      <c r="P97">
        <v>-4.9095019999999998</v>
      </c>
      <c r="Q97" s="5">
        <v>1</v>
      </c>
      <c r="R97" s="5">
        <v>1</v>
      </c>
      <c r="S97">
        <v>1</v>
      </c>
      <c r="T97">
        <v>10000</v>
      </c>
      <c r="U97" t="s">
        <v>36</v>
      </c>
      <c r="V97">
        <v>5</v>
      </c>
      <c r="W97">
        <v>0</v>
      </c>
      <c r="Y97">
        <v>0</v>
      </c>
      <c r="AE97">
        <v>1</v>
      </c>
      <c r="AF97" s="9">
        <v>3</v>
      </c>
      <c r="AG97" s="12">
        <v>8</v>
      </c>
      <c r="AH97">
        <v>3</v>
      </c>
      <c r="AI97">
        <v>3</v>
      </c>
      <c r="AJ97">
        <v>0</v>
      </c>
      <c r="AK97">
        <v>2</v>
      </c>
      <c r="AL97">
        <v>0</v>
      </c>
      <c r="AM97" s="2">
        <v>0</v>
      </c>
      <c r="AN97">
        <v>0</v>
      </c>
      <c r="AO97" s="15">
        <v>250</v>
      </c>
      <c r="AP97" s="15">
        <v>670</v>
      </c>
      <c r="AQ97">
        <v>670</v>
      </c>
      <c r="AR97" s="15">
        <v>0</v>
      </c>
      <c r="AS97" s="15">
        <v>615</v>
      </c>
      <c r="AT97" s="15">
        <v>230</v>
      </c>
      <c r="AU97" s="15">
        <v>0</v>
      </c>
      <c r="AV97" s="15">
        <v>0</v>
      </c>
      <c r="AW97" s="15">
        <v>1500</v>
      </c>
      <c r="AX97" s="15">
        <v>0</v>
      </c>
      <c r="AY97" s="15">
        <v>800</v>
      </c>
      <c r="AZ97">
        <v>0</v>
      </c>
      <c r="BA97" s="15">
        <v>0</v>
      </c>
      <c r="BB97" s="15">
        <v>0</v>
      </c>
      <c r="BC97" s="15">
        <v>0</v>
      </c>
      <c r="BD97" s="15">
        <v>0</v>
      </c>
      <c r="BE97">
        <v>0</v>
      </c>
      <c r="BF97" s="18">
        <v>3145</v>
      </c>
      <c r="BG97">
        <v>120</v>
      </c>
      <c r="BH97">
        <v>120</v>
      </c>
      <c r="BI97" s="15">
        <v>240</v>
      </c>
      <c r="BJ97" s="15">
        <v>240</v>
      </c>
      <c r="BK97" s="15">
        <v>0</v>
      </c>
      <c r="BL97" s="15">
        <v>7700</v>
      </c>
      <c r="BM97" s="15">
        <v>7</v>
      </c>
      <c r="BN97" s="15">
        <v>0</v>
      </c>
      <c r="BO97" s="15">
        <v>0</v>
      </c>
      <c r="BP97">
        <v>11765</v>
      </c>
      <c r="BQ97">
        <v>480</v>
      </c>
      <c r="BR97" s="22">
        <v>12245</v>
      </c>
      <c r="BS97" s="22">
        <v>1</v>
      </c>
      <c r="BT97" s="24">
        <v>25045.734633333333</v>
      </c>
      <c r="BU97" s="26">
        <v>37290.734633333333</v>
      </c>
      <c r="BV97" s="29" t="s">
        <v>95</v>
      </c>
      <c r="BW97" s="31">
        <v>17454.583333333332</v>
      </c>
      <c r="BX97" s="31">
        <v>7591.1512999999995</v>
      </c>
      <c r="BY97">
        <v>10000</v>
      </c>
      <c r="BZ97">
        <v>41.666666666666664</v>
      </c>
      <c r="CA97" s="12">
        <v>418.90999999999997</v>
      </c>
      <c r="CB97" s="15">
        <v>2.66</v>
      </c>
      <c r="CC97" s="15">
        <v>8.25</v>
      </c>
      <c r="CD97">
        <v>168</v>
      </c>
      <c r="CE97">
        <v>240</v>
      </c>
      <c r="CF97" s="33">
        <v>17454.583333333332</v>
      </c>
      <c r="CG97" s="15"/>
      <c r="CH97">
        <v>0</v>
      </c>
      <c r="CI97">
        <v>30</v>
      </c>
      <c r="CJ97" s="15">
        <v>30</v>
      </c>
      <c r="CK97" s="15"/>
      <c r="CL97" s="15">
        <v>0</v>
      </c>
      <c r="CM97" s="35">
        <v>178.91</v>
      </c>
      <c r="CN97" s="15">
        <v>2.66</v>
      </c>
      <c r="CO97" s="15">
        <v>8.25</v>
      </c>
      <c r="CP97">
        <v>0</v>
      </c>
      <c r="CQ97">
        <v>42.43</v>
      </c>
      <c r="CR97">
        <v>7591.1512999999995</v>
      </c>
      <c r="CS97">
        <v>168</v>
      </c>
      <c r="CT97" s="29">
        <v>7591.1512999999995</v>
      </c>
      <c r="CV97">
        <v>0</v>
      </c>
      <c r="CY97">
        <v>10000</v>
      </c>
      <c r="CZ97">
        <v>120000</v>
      </c>
      <c r="DA97">
        <v>1690.1408450704225</v>
      </c>
      <c r="DB97">
        <v>0</v>
      </c>
      <c r="DC97">
        <v>2</v>
      </c>
      <c r="DD97" s="33">
        <v>37290.734633333333</v>
      </c>
      <c r="DE97" s="33">
        <v>31.075612194444446</v>
      </c>
      <c r="DF97" s="33"/>
      <c r="DG97">
        <v>2</v>
      </c>
    </row>
    <row r="98" spans="1:111" x14ac:dyDescent="0.2">
      <c r="A98">
        <v>97</v>
      </c>
      <c r="B98">
        <v>40</v>
      </c>
      <c r="C98">
        <v>2</v>
      </c>
      <c r="D98">
        <v>2</v>
      </c>
      <c r="E98" t="s">
        <v>8</v>
      </c>
      <c r="F98">
        <v>1</v>
      </c>
      <c r="G98">
        <v>8</v>
      </c>
      <c r="H98">
        <v>2</v>
      </c>
      <c r="I98">
        <v>2</v>
      </c>
      <c r="J98">
        <v>2</v>
      </c>
      <c r="K98">
        <v>0</v>
      </c>
      <c r="L98">
        <v>1</v>
      </c>
      <c r="M98">
        <v>1</v>
      </c>
      <c r="N98">
        <v>0</v>
      </c>
      <c r="O98">
        <v>0</v>
      </c>
      <c r="P98">
        <v>0.16385540000000001</v>
      </c>
      <c r="Q98" s="5">
        <v>3</v>
      </c>
      <c r="R98" s="5">
        <v>2</v>
      </c>
      <c r="S98">
        <v>1</v>
      </c>
      <c r="T98">
        <v>2000</v>
      </c>
      <c r="U98">
        <v>3</v>
      </c>
      <c r="V98">
        <v>0</v>
      </c>
      <c r="W98">
        <v>0</v>
      </c>
      <c r="Y98">
        <v>0</v>
      </c>
      <c r="AE98">
        <v>1</v>
      </c>
      <c r="AF98" s="9">
        <v>2</v>
      </c>
      <c r="AG98" s="12">
        <v>1</v>
      </c>
      <c r="AH98">
        <v>0</v>
      </c>
      <c r="AI98">
        <v>1</v>
      </c>
      <c r="AJ98">
        <v>0</v>
      </c>
      <c r="AK98">
        <v>0</v>
      </c>
      <c r="AL98">
        <v>0</v>
      </c>
      <c r="AM98" s="2">
        <v>0</v>
      </c>
      <c r="AN98">
        <v>0</v>
      </c>
      <c r="AO98" s="15">
        <v>0</v>
      </c>
      <c r="AP98" s="15">
        <v>0</v>
      </c>
      <c r="AQ98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1800</v>
      </c>
      <c r="BA98" s="15">
        <v>0</v>
      </c>
      <c r="BB98" s="15">
        <v>0</v>
      </c>
      <c r="BC98" s="15">
        <v>0</v>
      </c>
      <c r="BD98" s="15">
        <v>0</v>
      </c>
      <c r="BE98">
        <v>0</v>
      </c>
      <c r="BF98" s="18">
        <v>1800</v>
      </c>
      <c r="BG98">
        <v>250</v>
      </c>
      <c r="BH98">
        <v>0</v>
      </c>
      <c r="BI98" s="15">
        <v>250</v>
      </c>
      <c r="BJ98" s="15">
        <v>150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>
        <v>1800</v>
      </c>
      <c r="BQ98">
        <v>400</v>
      </c>
      <c r="BR98" s="22">
        <v>2200</v>
      </c>
      <c r="BS98" s="22">
        <v>0</v>
      </c>
      <c r="BT98" s="24">
        <v>1250</v>
      </c>
      <c r="BU98" s="26">
        <v>3450</v>
      </c>
      <c r="BV98" s="29">
        <v>0</v>
      </c>
      <c r="BW98" s="31">
        <v>1250</v>
      </c>
      <c r="BX98" s="31">
        <v>0</v>
      </c>
      <c r="BY98">
        <v>12000</v>
      </c>
      <c r="BZ98">
        <v>50</v>
      </c>
      <c r="CA98" s="12">
        <v>25</v>
      </c>
      <c r="CB98" s="15">
        <v>3</v>
      </c>
      <c r="CC98" s="15">
        <v>14</v>
      </c>
      <c r="CD98">
        <v>0</v>
      </c>
      <c r="CE98">
        <v>8</v>
      </c>
      <c r="CF98" s="33">
        <v>1250</v>
      </c>
      <c r="CG98" s="15">
        <v>500</v>
      </c>
      <c r="CH98">
        <v>500</v>
      </c>
      <c r="CI98">
        <v>1</v>
      </c>
      <c r="CJ98" s="15">
        <v>1</v>
      </c>
      <c r="CK98" s="15"/>
      <c r="CL98" s="15">
        <v>0</v>
      </c>
      <c r="CM98" s="35">
        <v>0</v>
      </c>
      <c r="CN98" s="15">
        <v>0</v>
      </c>
      <c r="CO98" s="15">
        <v>0</v>
      </c>
      <c r="CP98">
        <v>0</v>
      </c>
      <c r="CQ98">
        <v>0</v>
      </c>
      <c r="CR98">
        <v>0</v>
      </c>
      <c r="CS98">
        <v>0</v>
      </c>
      <c r="CT98" s="29">
        <v>0</v>
      </c>
      <c r="CV98">
        <v>0</v>
      </c>
      <c r="CY98">
        <v>12000</v>
      </c>
      <c r="CZ98">
        <v>144000</v>
      </c>
      <c r="DA98">
        <v>2028.1690140845071</v>
      </c>
      <c r="DB98">
        <v>0</v>
      </c>
      <c r="DC98">
        <v>2</v>
      </c>
      <c r="DD98" s="33">
        <v>3450</v>
      </c>
      <c r="DE98" s="33">
        <v>2.3958333333333335</v>
      </c>
      <c r="DF98" s="33"/>
      <c r="DG98">
        <v>2</v>
      </c>
    </row>
    <row r="99" spans="1:111" x14ac:dyDescent="0.2">
      <c r="A99">
        <v>98</v>
      </c>
      <c r="B99">
        <v>34</v>
      </c>
      <c r="C99">
        <v>1</v>
      </c>
      <c r="D99">
        <v>2</v>
      </c>
      <c r="E99" t="s">
        <v>8</v>
      </c>
      <c r="F99">
        <v>1</v>
      </c>
      <c r="G99">
        <v>0</v>
      </c>
      <c r="H99">
        <v>1</v>
      </c>
      <c r="I99">
        <v>1</v>
      </c>
      <c r="J99">
        <v>3</v>
      </c>
      <c r="K99">
        <v>0</v>
      </c>
      <c r="L99">
        <v>1</v>
      </c>
      <c r="M99">
        <v>1</v>
      </c>
      <c r="N99">
        <v>0</v>
      </c>
      <c r="O99">
        <v>0</v>
      </c>
      <c r="P99">
        <v>-0.88517250000000003</v>
      </c>
      <c r="Q99" s="5">
        <v>2</v>
      </c>
      <c r="R99" s="5">
        <v>1</v>
      </c>
      <c r="S99">
        <v>0</v>
      </c>
      <c r="W99">
        <v>0</v>
      </c>
      <c r="Y99">
        <v>0</v>
      </c>
      <c r="AE99">
        <v>1</v>
      </c>
      <c r="AF99" s="9">
        <v>3</v>
      </c>
      <c r="AG99" s="12">
        <v>2</v>
      </c>
      <c r="AH99">
        <v>0</v>
      </c>
      <c r="AI99">
        <v>1</v>
      </c>
      <c r="AJ99">
        <v>0</v>
      </c>
      <c r="AK99">
        <v>1</v>
      </c>
      <c r="AL99">
        <v>0</v>
      </c>
      <c r="AM99" s="2">
        <v>0</v>
      </c>
      <c r="AN99">
        <v>0</v>
      </c>
      <c r="AO99" s="15">
        <v>250</v>
      </c>
      <c r="AP99" s="15">
        <v>250</v>
      </c>
      <c r="AQ99">
        <v>250</v>
      </c>
      <c r="AR99" s="15">
        <v>0</v>
      </c>
      <c r="AS99" s="15">
        <v>0</v>
      </c>
      <c r="AT99" s="15">
        <v>500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>
        <v>0</v>
      </c>
      <c r="BF99" s="18">
        <v>500</v>
      </c>
      <c r="BG99">
        <v>1050</v>
      </c>
      <c r="BH99">
        <v>1050</v>
      </c>
      <c r="BI99" s="15">
        <v>2100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>
        <v>1000</v>
      </c>
      <c r="BQ99">
        <v>2100</v>
      </c>
      <c r="BR99" s="22">
        <v>3100</v>
      </c>
      <c r="BS99" s="22">
        <v>1</v>
      </c>
      <c r="BT99" s="24">
        <v>1698.7459000000001</v>
      </c>
      <c r="BU99" s="26">
        <v>4798.7458999999999</v>
      </c>
      <c r="BV99" s="29">
        <v>0</v>
      </c>
      <c r="BW99" s="31">
        <v>854.11590000000012</v>
      </c>
      <c r="BX99" s="31">
        <v>844.63</v>
      </c>
      <c r="BY99">
        <v>0</v>
      </c>
      <c r="BZ99">
        <v>42.43</v>
      </c>
      <c r="CA99" s="12">
        <v>20.130000000000003</v>
      </c>
      <c r="CB99" s="15">
        <v>7.33</v>
      </c>
      <c r="CC99" s="15">
        <v>12.8</v>
      </c>
      <c r="CD99">
        <v>0</v>
      </c>
      <c r="CE99">
        <v>0</v>
      </c>
      <c r="CF99" s="33">
        <v>854.11590000000012</v>
      </c>
      <c r="CG99" s="15"/>
      <c r="CH99">
        <v>0</v>
      </c>
      <c r="CI99">
        <v>0</v>
      </c>
      <c r="CJ99" s="15"/>
      <c r="CK99" s="15"/>
      <c r="CL99" s="15">
        <v>0</v>
      </c>
      <c r="CM99" s="35">
        <v>124.13</v>
      </c>
      <c r="CN99" s="15">
        <v>7.33</v>
      </c>
      <c r="CO99" s="15">
        <v>12.8</v>
      </c>
      <c r="CP99">
        <v>104</v>
      </c>
      <c r="CQ99" t="s">
        <v>123</v>
      </c>
      <c r="CR99">
        <v>844.63</v>
      </c>
      <c r="CS99">
        <v>0</v>
      </c>
      <c r="CT99" s="29">
        <v>844.63</v>
      </c>
      <c r="CV99">
        <v>13</v>
      </c>
      <c r="CW99">
        <v>5</v>
      </c>
      <c r="CX99">
        <v>8</v>
      </c>
      <c r="CY99">
        <v>10000</v>
      </c>
      <c r="CZ99">
        <v>120000</v>
      </c>
      <c r="DA99">
        <v>1690.1408450704225</v>
      </c>
      <c r="DB99">
        <v>0</v>
      </c>
      <c r="DC99">
        <v>2</v>
      </c>
      <c r="DD99" s="33">
        <v>4798.7458999999999</v>
      </c>
      <c r="DE99" s="33">
        <v>3.9989549166666665</v>
      </c>
      <c r="DF99" s="33"/>
      <c r="DG99">
        <v>2</v>
      </c>
    </row>
    <row r="100" spans="1:111" x14ac:dyDescent="0.2">
      <c r="A100">
        <v>99</v>
      </c>
      <c r="B100">
        <v>29</v>
      </c>
      <c r="C100">
        <v>2</v>
      </c>
      <c r="D100">
        <v>1</v>
      </c>
      <c r="E100" t="s">
        <v>5</v>
      </c>
      <c r="F100">
        <v>1</v>
      </c>
      <c r="G100">
        <v>2</v>
      </c>
      <c r="H100">
        <v>2</v>
      </c>
      <c r="I100">
        <v>2</v>
      </c>
      <c r="J100">
        <v>2</v>
      </c>
      <c r="K100">
        <v>0</v>
      </c>
      <c r="L100">
        <v>2</v>
      </c>
      <c r="M100">
        <v>1</v>
      </c>
      <c r="N100">
        <v>0</v>
      </c>
      <c r="O100">
        <v>4</v>
      </c>
      <c r="P100">
        <v>-0.27997499999999997</v>
      </c>
      <c r="Q100" s="5">
        <v>2</v>
      </c>
      <c r="R100" s="5">
        <v>2</v>
      </c>
      <c r="S100">
        <v>0</v>
      </c>
      <c r="W100">
        <v>0</v>
      </c>
      <c r="Y100">
        <v>0</v>
      </c>
      <c r="AE100">
        <v>0</v>
      </c>
      <c r="AF100" s="9">
        <v>1</v>
      </c>
      <c r="AG100" s="12">
        <v>2</v>
      </c>
      <c r="AH100">
        <v>0</v>
      </c>
      <c r="AI100">
        <v>1</v>
      </c>
      <c r="AJ100">
        <v>0</v>
      </c>
      <c r="AK100">
        <v>1</v>
      </c>
      <c r="AL100">
        <v>0</v>
      </c>
      <c r="AM100" s="2">
        <v>0</v>
      </c>
      <c r="AN100">
        <v>0</v>
      </c>
      <c r="AO100" s="15">
        <v>0</v>
      </c>
      <c r="AP100" s="15">
        <v>0</v>
      </c>
      <c r="AQ100">
        <v>0</v>
      </c>
      <c r="AR100" s="15">
        <v>0</v>
      </c>
      <c r="AS100" s="15">
        <v>0</v>
      </c>
      <c r="AT100" s="15">
        <v>30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>
        <v>0</v>
      </c>
      <c r="BF100" s="18">
        <v>30</v>
      </c>
      <c r="BG100">
        <v>80</v>
      </c>
      <c r="BH100">
        <v>0</v>
      </c>
      <c r="BI100" s="15">
        <v>80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>
        <v>30</v>
      </c>
      <c r="BQ100">
        <v>80</v>
      </c>
      <c r="BR100" s="22">
        <v>110</v>
      </c>
      <c r="BS100" s="22">
        <v>0</v>
      </c>
      <c r="BT100" s="24">
        <v>1176.2916666666667</v>
      </c>
      <c r="BU100" s="26">
        <v>1286.2916666666667</v>
      </c>
      <c r="BV100" s="29">
        <v>0</v>
      </c>
      <c r="BW100" s="31">
        <v>1176.2916666666667</v>
      </c>
      <c r="BX100" s="31">
        <v>0</v>
      </c>
      <c r="BY100">
        <v>7000</v>
      </c>
      <c r="BZ100">
        <v>29.166666666666668</v>
      </c>
      <c r="CA100" s="12">
        <v>40.33</v>
      </c>
      <c r="CB100" s="15">
        <v>0.33</v>
      </c>
      <c r="CC100" s="15">
        <v>16</v>
      </c>
      <c r="CD100">
        <v>0</v>
      </c>
      <c r="CE100">
        <v>24</v>
      </c>
      <c r="CF100" s="33">
        <v>1176.2916666666667</v>
      </c>
      <c r="CG100" s="15">
        <v>1200</v>
      </c>
      <c r="CH100">
        <v>1200</v>
      </c>
      <c r="CI100">
        <v>3</v>
      </c>
      <c r="CJ100" s="15">
        <v>3</v>
      </c>
      <c r="CK100" s="15"/>
      <c r="CL100" s="15">
        <v>0</v>
      </c>
      <c r="CM100" s="35">
        <v>0</v>
      </c>
      <c r="CN100" s="15">
        <v>0</v>
      </c>
      <c r="CO100" s="15">
        <v>0</v>
      </c>
      <c r="CP100">
        <v>0</v>
      </c>
      <c r="CQ100" s="15">
        <v>0</v>
      </c>
      <c r="CR100">
        <v>0</v>
      </c>
      <c r="CS100">
        <v>0</v>
      </c>
      <c r="CT100" s="29">
        <v>0</v>
      </c>
      <c r="CV100">
        <v>0</v>
      </c>
      <c r="CY100">
        <v>7000</v>
      </c>
      <c r="CZ100">
        <v>84000</v>
      </c>
      <c r="DA100">
        <v>1183.0985915492959</v>
      </c>
      <c r="DB100">
        <v>0</v>
      </c>
      <c r="DC100">
        <v>1</v>
      </c>
      <c r="DD100" s="33">
        <v>1286.2916666666667</v>
      </c>
      <c r="DE100" s="33">
        <v>1.5312996031746033</v>
      </c>
      <c r="DF100" s="33"/>
      <c r="DG100">
        <v>1</v>
      </c>
    </row>
    <row r="101" spans="1:111" x14ac:dyDescent="0.2">
      <c r="A101">
        <v>100</v>
      </c>
      <c r="B101">
        <v>30</v>
      </c>
      <c r="C101">
        <v>1</v>
      </c>
      <c r="D101">
        <v>1</v>
      </c>
      <c r="E101" t="s">
        <v>7</v>
      </c>
      <c r="F101">
        <v>1</v>
      </c>
      <c r="G101">
        <v>2</v>
      </c>
      <c r="H101">
        <v>1</v>
      </c>
      <c r="I101">
        <v>1</v>
      </c>
      <c r="J101">
        <v>3</v>
      </c>
      <c r="K101">
        <v>0</v>
      </c>
      <c r="L101">
        <v>1</v>
      </c>
      <c r="M101">
        <v>1</v>
      </c>
      <c r="N101">
        <v>0</v>
      </c>
      <c r="O101">
        <v>0</v>
      </c>
      <c r="P101">
        <v>-2.5259299999999998</v>
      </c>
      <c r="Q101" s="5">
        <v>1</v>
      </c>
      <c r="R101" s="5">
        <v>1</v>
      </c>
      <c r="S101">
        <v>0</v>
      </c>
      <c r="W101">
        <v>0</v>
      </c>
      <c r="Y101">
        <v>0</v>
      </c>
      <c r="AE101">
        <v>1</v>
      </c>
      <c r="AF101" s="9">
        <v>4</v>
      </c>
      <c r="AG101" s="12">
        <v>3</v>
      </c>
      <c r="AH101">
        <v>1</v>
      </c>
      <c r="AI101">
        <v>1</v>
      </c>
      <c r="AJ101">
        <v>0</v>
      </c>
      <c r="AK101">
        <v>1</v>
      </c>
      <c r="AL101">
        <v>0</v>
      </c>
      <c r="AM101" s="2">
        <v>0</v>
      </c>
      <c r="AN101">
        <v>0</v>
      </c>
      <c r="AO101" s="15">
        <v>400</v>
      </c>
      <c r="AP101" s="15">
        <v>200</v>
      </c>
      <c r="AQ101">
        <v>200</v>
      </c>
      <c r="AR101" s="15">
        <v>660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>
        <v>0</v>
      </c>
      <c r="BF101" s="18">
        <v>0</v>
      </c>
      <c r="BG101">
        <v>240</v>
      </c>
      <c r="BH101">
        <v>0</v>
      </c>
      <c r="BI101" s="15">
        <v>240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>
        <v>1260</v>
      </c>
      <c r="BQ101">
        <v>240</v>
      </c>
      <c r="BR101" s="22">
        <v>1500</v>
      </c>
      <c r="BS101" s="22">
        <v>0</v>
      </c>
      <c r="BT101" s="24">
        <v>525.28340000000003</v>
      </c>
      <c r="BU101" s="26">
        <v>2025.2834</v>
      </c>
      <c r="BV101" s="29">
        <v>0</v>
      </c>
      <c r="BW101" s="31">
        <v>525.28340000000003</v>
      </c>
      <c r="BX101" s="31">
        <v>0</v>
      </c>
      <c r="BY101">
        <v>0</v>
      </c>
      <c r="BZ101">
        <v>42.43</v>
      </c>
      <c r="CA101" s="12">
        <v>12.38</v>
      </c>
      <c r="CB101" s="15">
        <v>11.88</v>
      </c>
      <c r="CC101" s="15">
        <v>0.5</v>
      </c>
      <c r="CD101">
        <v>0</v>
      </c>
      <c r="CE101">
        <v>0</v>
      </c>
      <c r="CF101" s="33">
        <v>525.28340000000003</v>
      </c>
      <c r="CG101" s="15"/>
      <c r="CH101">
        <v>0</v>
      </c>
      <c r="CI101">
        <v>0</v>
      </c>
      <c r="CJ101" s="15"/>
      <c r="CK101" s="15"/>
      <c r="CL101" s="15">
        <v>0</v>
      </c>
      <c r="CM101" s="35">
        <v>0</v>
      </c>
      <c r="CN101" s="15">
        <v>0</v>
      </c>
      <c r="CO101" s="15">
        <v>0</v>
      </c>
      <c r="CP101">
        <v>0</v>
      </c>
      <c r="CQ101" s="15">
        <v>0</v>
      </c>
      <c r="CR101">
        <v>0</v>
      </c>
      <c r="CS101">
        <v>0</v>
      </c>
      <c r="CT101" s="29">
        <v>0</v>
      </c>
      <c r="CV101">
        <v>0</v>
      </c>
      <c r="CY101">
        <v>13000</v>
      </c>
      <c r="CZ101">
        <v>156000</v>
      </c>
      <c r="DA101">
        <v>2197.1830985915494</v>
      </c>
      <c r="DB101">
        <v>0</v>
      </c>
      <c r="DC101">
        <v>2</v>
      </c>
      <c r="DD101" s="33">
        <v>2025.2834</v>
      </c>
      <c r="DE101" s="33">
        <v>1.2982585897435899</v>
      </c>
      <c r="DF101" s="33"/>
      <c r="DG101">
        <v>2</v>
      </c>
    </row>
    <row r="102" spans="1:111" x14ac:dyDescent="0.2">
      <c r="A102">
        <v>101</v>
      </c>
      <c r="B102">
        <v>18</v>
      </c>
      <c r="C102">
        <v>1</v>
      </c>
      <c r="D102">
        <v>2</v>
      </c>
      <c r="E102" t="s">
        <v>5</v>
      </c>
      <c r="F102">
        <v>1</v>
      </c>
      <c r="G102">
        <v>12</v>
      </c>
      <c r="H102">
        <v>4</v>
      </c>
      <c r="I102">
        <v>3</v>
      </c>
      <c r="J102">
        <v>3</v>
      </c>
      <c r="K102">
        <v>0</v>
      </c>
      <c r="L102">
        <v>1</v>
      </c>
      <c r="M102">
        <v>1</v>
      </c>
      <c r="N102">
        <v>0</v>
      </c>
      <c r="O102">
        <v>0</v>
      </c>
      <c r="P102">
        <v>-1.5549900000000001</v>
      </c>
      <c r="Q102" s="5">
        <v>2</v>
      </c>
      <c r="R102" s="5">
        <v>1</v>
      </c>
      <c r="S102">
        <v>1</v>
      </c>
      <c r="T102">
        <v>12000</v>
      </c>
      <c r="U102" t="s">
        <v>37</v>
      </c>
      <c r="V102">
        <v>5</v>
      </c>
      <c r="W102">
        <v>0</v>
      </c>
      <c r="Y102">
        <v>0</v>
      </c>
      <c r="AE102">
        <v>1</v>
      </c>
      <c r="AF102" s="9">
        <v>4</v>
      </c>
      <c r="AG102" s="12">
        <v>3</v>
      </c>
      <c r="AH102">
        <v>1</v>
      </c>
      <c r="AI102">
        <v>1</v>
      </c>
      <c r="AJ102">
        <v>0</v>
      </c>
      <c r="AK102">
        <v>1</v>
      </c>
      <c r="AL102">
        <v>0</v>
      </c>
      <c r="AM102" s="2">
        <v>0</v>
      </c>
      <c r="AN102">
        <v>0</v>
      </c>
      <c r="AO102" s="15">
        <v>530</v>
      </c>
      <c r="AP102" s="15">
        <v>850</v>
      </c>
      <c r="AQ102">
        <v>850</v>
      </c>
      <c r="AR102" s="15">
        <v>80</v>
      </c>
      <c r="AS102" s="15">
        <v>200</v>
      </c>
      <c r="AT102" s="15">
        <v>200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>
        <v>0</v>
      </c>
      <c r="BF102" s="18">
        <v>400</v>
      </c>
      <c r="BG102">
        <v>820</v>
      </c>
      <c r="BH102">
        <v>820</v>
      </c>
      <c r="BI102" s="15">
        <v>1640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>
        <v>1860</v>
      </c>
      <c r="BQ102">
        <v>1640</v>
      </c>
      <c r="BR102" s="22">
        <v>3500</v>
      </c>
      <c r="BS102" s="22">
        <v>1</v>
      </c>
      <c r="BT102" s="24">
        <v>1653.8466000000001</v>
      </c>
      <c r="BU102" s="26">
        <v>5153.8465999999999</v>
      </c>
      <c r="BV102" s="29">
        <v>0</v>
      </c>
      <c r="BW102" s="31">
        <v>418.78410000000002</v>
      </c>
      <c r="BX102" s="31">
        <v>1235.0625</v>
      </c>
      <c r="BY102">
        <v>0</v>
      </c>
      <c r="BZ102">
        <v>42.43</v>
      </c>
      <c r="CA102" s="12">
        <v>9.870000000000001</v>
      </c>
      <c r="CB102" s="15">
        <v>3.87</v>
      </c>
      <c r="CC102" s="15">
        <v>6</v>
      </c>
      <c r="CD102">
        <v>0</v>
      </c>
      <c r="CE102">
        <v>0</v>
      </c>
      <c r="CF102" s="33">
        <v>418.78410000000002</v>
      </c>
      <c r="CG102" s="15"/>
      <c r="CH102">
        <v>0</v>
      </c>
      <c r="CI102">
        <v>0</v>
      </c>
      <c r="CJ102" s="15"/>
      <c r="CK102" s="15"/>
      <c r="CL102" s="15">
        <v>0</v>
      </c>
      <c r="CM102" s="35">
        <v>65.87</v>
      </c>
      <c r="CN102" s="15">
        <v>3.87</v>
      </c>
      <c r="CO102" s="15">
        <v>6</v>
      </c>
      <c r="CP102">
        <v>56</v>
      </c>
      <c r="CQ102" s="15">
        <v>18.75</v>
      </c>
      <c r="CR102">
        <v>1235.0625</v>
      </c>
      <c r="CS102">
        <v>0</v>
      </c>
      <c r="CT102" s="29">
        <v>1235.0625</v>
      </c>
      <c r="CV102">
        <v>7</v>
      </c>
      <c r="CW102">
        <v>7</v>
      </c>
      <c r="CY102">
        <v>6000</v>
      </c>
      <c r="CZ102">
        <v>72000</v>
      </c>
      <c r="DA102">
        <v>1014.0845070422536</v>
      </c>
      <c r="DB102">
        <v>0</v>
      </c>
      <c r="DC102">
        <v>1</v>
      </c>
      <c r="DD102" s="33">
        <v>5153.8465999999999</v>
      </c>
      <c r="DE102" s="33">
        <v>7.158120277777777</v>
      </c>
      <c r="DF102" s="33"/>
      <c r="DG102">
        <v>1</v>
      </c>
    </row>
    <row r="103" spans="1:111" x14ac:dyDescent="0.2">
      <c r="A103">
        <v>102</v>
      </c>
      <c r="B103">
        <v>28</v>
      </c>
      <c r="C103">
        <v>2</v>
      </c>
      <c r="D103">
        <v>1</v>
      </c>
      <c r="E103" t="s">
        <v>5</v>
      </c>
      <c r="F103">
        <v>1</v>
      </c>
      <c r="G103">
        <v>5</v>
      </c>
      <c r="H103">
        <v>2</v>
      </c>
      <c r="I103">
        <v>2</v>
      </c>
      <c r="J103">
        <v>2</v>
      </c>
      <c r="K103">
        <v>0</v>
      </c>
      <c r="L103">
        <v>2</v>
      </c>
      <c r="M103">
        <v>1</v>
      </c>
      <c r="N103">
        <v>1</v>
      </c>
      <c r="O103">
        <v>5</v>
      </c>
      <c r="P103">
        <v>1.7510319999999999</v>
      </c>
      <c r="Q103" s="5">
        <v>4</v>
      </c>
      <c r="R103" s="5">
        <v>3</v>
      </c>
      <c r="S103">
        <v>1</v>
      </c>
      <c r="T103">
        <v>5000</v>
      </c>
      <c r="U103">
        <v>3</v>
      </c>
      <c r="V103">
        <v>0</v>
      </c>
      <c r="W103">
        <v>0</v>
      </c>
      <c r="Y103">
        <v>0</v>
      </c>
      <c r="AE103">
        <v>1</v>
      </c>
      <c r="AF103" s="9">
        <v>2</v>
      </c>
      <c r="AG103" s="12">
        <v>3</v>
      </c>
      <c r="AH103">
        <v>1</v>
      </c>
      <c r="AI103">
        <v>1</v>
      </c>
      <c r="AJ103">
        <v>0</v>
      </c>
      <c r="AK103">
        <v>1</v>
      </c>
      <c r="AL103">
        <v>0</v>
      </c>
      <c r="AM103" s="2">
        <v>0</v>
      </c>
      <c r="AN103">
        <v>0</v>
      </c>
      <c r="AO103" s="15">
        <v>402</v>
      </c>
      <c r="AP103" s="15">
        <v>1200</v>
      </c>
      <c r="AQ103">
        <v>1200</v>
      </c>
      <c r="AR103" s="15">
        <v>0</v>
      </c>
      <c r="AS103" s="15">
        <v>1500</v>
      </c>
      <c r="AT103" s="15">
        <v>300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200</v>
      </c>
      <c r="BC103" s="15">
        <v>0</v>
      </c>
      <c r="BD103" s="15">
        <v>0</v>
      </c>
      <c r="BE103">
        <v>0</v>
      </c>
      <c r="BF103" s="18">
        <v>2000</v>
      </c>
      <c r="BG103">
        <v>350</v>
      </c>
      <c r="BH103">
        <v>150</v>
      </c>
      <c r="BI103" s="15">
        <v>500</v>
      </c>
      <c r="BJ103" s="15">
        <v>100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>
        <v>3602</v>
      </c>
      <c r="BQ103">
        <v>600</v>
      </c>
      <c r="BR103" s="22">
        <v>4202</v>
      </c>
      <c r="BS103" s="22">
        <v>1</v>
      </c>
      <c r="BT103" s="24">
        <v>3154.375</v>
      </c>
      <c r="BU103" s="26">
        <v>7356.375</v>
      </c>
      <c r="BV103" s="29" t="s">
        <v>95</v>
      </c>
      <c r="BW103" s="31">
        <v>2291.875</v>
      </c>
      <c r="BX103" s="31">
        <v>862.5</v>
      </c>
      <c r="BY103">
        <v>15000</v>
      </c>
      <c r="BZ103">
        <v>62.5</v>
      </c>
      <c r="CA103" s="12">
        <v>36.67</v>
      </c>
      <c r="CB103" s="15">
        <v>3.5</v>
      </c>
      <c r="CC103" s="15">
        <v>9.17</v>
      </c>
      <c r="CD103">
        <v>0</v>
      </c>
      <c r="CE103">
        <v>24</v>
      </c>
      <c r="CF103" s="33">
        <v>2291.875</v>
      </c>
      <c r="CG103" s="15">
        <v>1500</v>
      </c>
      <c r="CH103">
        <v>1500</v>
      </c>
      <c r="CI103">
        <v>3</v>
      </c>
      <c r="CJ103" s="15">
        <v>3</v>
      </c>
      <c r="CK103" s="15"/>
      <c r="CL103" s="15">
        <v>0</v>
      </c>
      <c r="CM103" s="35">
        <v>34.5</v>
      </c>
      <c r="CN103" s="15">
        <v>1.5</v>
      </c>
      <c r="CO103" s="15">
        <v>9</v>
      </c>
      <c r="CP103">
        <v>24</v>
      </c>
      <c r="CQ103" s="15">
        <v>25</v>
      </c>
      <c r="CR103">
        <v>862.5</v>
      </c>
      <c r="CS103">
        <v>0</v>
      </c>
      <c r="CT103" s="29">
        <v>862.5</v>
      </c>
      <c r="CU103">
        <v>600</v>
      </c>
      <c r="CV103">
        <v>3</v>
      </c>
      <c r="CW103">
        <v>3</v>
      </c>
      <c r="CY103">
        <v>15000</v>
      </c>
      <c r="CZ103">
        <v>180000</v>
      </c>
      <c r="DA103">
        <v>2535.211267605634</v>
      </c>
      <c r="DB103">
        <v>1</v>
      </c>
      <c r="DC103">
        <v>2</v>
      </c>
      <c r="DD103" s="33">
        <v>7356.375</v>
      </c>
      <c r="DE103" s="33">
        <v>4.086875</v>
      </c>
      <c r="DF103" s="33"/>
      <c r="DG103">
        <v>2</v>
      </c>
    </row>
    <row r="104" spans="1:111" x14ac:dyDescent="0.2">
      <c r="A104">
        <v>103</v>
      </c>
      <c r="B104">
        <v>39</v>
      </c>
      <c r="C104">
        <v>2</v>
      </c>
      <c r="D104">
        <v>1</v>
      </c>
      <c r="E104" t="s">
        <v>5</v>
      </c>
      <c r="F104">
        <v>1</v>
      </c>
      <c r="G104">
        <v>10</v>
      </c>
      <c r="H104">
        <v>2</v>
      </c>
      <c r="I104">
        <v>2</v>
      </c>
      <c r="J104">
        <v>2</v>
      </c>
      <c r="K104">
        <v>0</v>
      </c>
      <c r="L104">
        <v>2</v>
      </c>
      <c r="M104">
        <v>2</v>
      </c>
      <c r="N104">
        <v>0</v>
      </c>
      <c r="O104">
        <v>1</v>
      </c>
      <c r="P104">
        <v>0.52245229999999998</v>
      </c>
      <c r="Q104" s="5">
        <v>3</v>
      </c>
      <c r="R104" s="5">
        <v>2</v>
      </c>
      <c r="S104">
        <v>0</v>
      </c>
      <c r="W104">
        <v>0</v>
      </c>
      <c r="Y104">
        <v>0</v>
      </c>
      <c r="AE104">
        <v>0</v>
      </c>
      <c r="AF104" s="9">
        <v>1</v>
      </c>
      <c r="AG104" s="12">
        <v>2</v>
      </c>
      <c r="AH104">
        <v>1</v>
      </c>
      <c r="AI104">
        <v>0</v>
      </c>
      <c r="AJ104">
        <v>0</v>
      </c>
      <c r="AK104">
        <v>1</v>
      </c>
      <c r="AL104">
        <v>0</v>
      </c>
      <c r="AM104" s="2">
        <v>0</v>
      </c>
      <c r="AN104">
        <v>0</v>
      </c>
      <c r="AO104" s="15">
        <v>2</v>
      </c>
      <c r="AP104" s="15">
        <v>0</v>
      </c>
      <c r="AQ104">
        <v>0</v>
      </c>
      <c r="AR104" s="15">
        <v>0</v>
      </c>
      <c r="AS104" s="15">
        <v>15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>
        <v>0</v>
      </c>
      <c r="BF104" s="18">
        <v>15</v>
      </c>
      <c r="BG104">
        <v>70</v>
      </c>
      <c r="BH104">
        <v>0</v>
      </c>
      <c r="BI104" s="15">
        <v>70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>
        <v>17</v>
      </c>
      <c r="BQ104">
        <v>70</v>
      </c>
      <c r="BR104" s="22">
        <v>87</v>
      </c>
      <c r="BS104" s="22">
        <v>0</v>
      </c>
      <c r="BT104" s="24">
        <v>486.24999999999994</v>
      </c>
      <c r="BU104" s="26">
        <v>573.25</v>
      </c>
      <c r="BV104" s="29">
        <v>0</v>
      </c>
      <c r="BW104" s="31">
        <v>486.24999999999994</v>
      </c>
      <c r="BX104" s="31">
        <v>0</v>
      </c>
      <c r="BY104">
        <v>10000</v>
      </c>
      <c r="BZ104">
        <v>41.666666666666664</v>
      </c>
      <c r="CA104" s="12">
        <v>11.67</v>
      </c>
      <c r="CB104" s="15">
        <v>1.17</v>
      </c>
      <c r="CC104" s="15">
        <v>10.5</v>
      </c>
      <c r="CD104">
        <v>0</v>
      </c>
      <c r="CE104">
        <v>0</v>
      </c>
      <c r="CF104" s="33">
        <v>486.24999999999994</v>
      </c>
      <c r="CG104" s="15"/>
      <c r="CH104">
        <v>0</v>
      </c>
      <c r="CI104">
        <v>0</v>
      </c>
      <c r="CJ104" s="15"/>
      <c r="CK104" s="15"/>
      <c r="CL104" s="15">
        <v>0</v>
      </c>
      <c r="CM104" s="35">
        <v>0</v>
      </c>
      <c r="CN104" s="15">
        <v>0</v>
      </c>
      <c r="CO104" s="15">
        <v>0</v>
      </c>
      <c r="CP104">
        <v>0</v>
      </c>
      <c r="CQ104" s="15">
        <v>0</v>
      </c>
      <c r="CR104">
        <v>0</v>
      </c>
      <c r="CS104">
        <v>0</v>
      </c>
      <c r="CT104" s="29">
        <v>0</v>
      </c>
      <c r="CV104">
        <v>0</v>
      </c>
      <c r="CY104">
        <v>10000</v>
      </c>
      <c r="CZ104">
        <v>120000</v>
      </c>
      <c r="DA104">
        <v>1690.1408450704225</v>
      </c>
      <c r="DB104">
        <v>0</v>
      </c>
      <c r="DC104">
        <v>2</v>
      </c>
      <c r="DD104" s="33">
        <v>573.25</v>
      </c>
      <c r="DE104" s="33">
        <v>0.47770833333333335</v>
      </c>
      <c r="DF104" s="33"/>
      <c r="DG104">
        <v>2</v>
      </c>
    </row>
    <row r="105" spans="1:111" x14ac:dyDescent="0.2">
      <c r="A105">
        <v>104</v>
      </c>
      <c r="B105">
        <v>48</v>
      </c>
      <c r="C105">
        <v>2</v>
      </c>
      <c r="D105">
        <v>1</v>
      </c>
      <c r="E105" t="s">
        <v>5</v>
      </c>
      <c r="F105">
        <v>2</v>
      </c>
      <c r="G105">
        <v>0</v>
      </c>
      <c r="H105">
        <v>2</v>
      </c>
      <c r="I105">
        <v>2</v>
      </c>
      <c r="J105">
        <v>2</v>
      </c>
      <c r="K105">
        <v>0</v>
      </c>
      <c r="L105">
        <v>2</v>
      </c>
      <c r="M105">
        <v>1</v>
      </c>
      <c r="N105">
        <v>0</v>
      </c>
      <c r="O105">
        <v>1</v>
      </c>
      <c r="P105">
        <v>-3.15964</v>
      </c>
      <c r="Q105" s="5">
        <v>1</v>
      </c>
      <c r="R105" s="5">
        <v>1</v>
      </c>
      <c r="S105">
        <v>0</v>
      </c>
      <c r="W105">
        <v>0</v>
      </c>
      <c r="Y105">
        <v>0</v>
      </c>
      <c r="AE105">
        <v>1</v>
      </c>
      <c r="AF105" s="9">
        <v>2</v>
      </c>
      <c r="AG105" s="12">
        <v>1</v>
      </c>
      <c r="AH105">
        <v>0</v>
      </c>
      <c r="AI105">
        <v>0</v>
      </c>
      <c r="AJ105">
        <v>0</v>
      </c>
      <c r="AK105">
        <v>1</v>
      </c>
      <c r="AL105">
        <v>0</v>
      </c>
      <c r="AM105" s="2">
        <v>0</v>
      </c>
      <c r="AN105">
        <v>0</v>
      </c>
      <c r="AO105" s="15">
        <v>10</v>
      </c>
      <c r="AP105" s="15">
        <v>50</v>
      </c>
      <c r="AQ105">
        <v>50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>
        <v>0</v>
      </c>
      <c r="BF105" s="18">
        <v>0</v>
      </c>
      <c r="BG105">
        <v>0</v>
      </c>
      <c r="BH10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>
        <v>60</v>
      </c>
      <c r="BQ105">
        <v>0</v>
      </c>
      <c r="BR105" s="22">
        <v>60</v>
      </c>
      <c r="BS105" s="22">
        <v>0</v>
      </c>
      <c r="BT105" s="24">
        <v>1597.5</v>
      </c>
      <c r="BU105" s="26">
        <v>1657.5</v>
      </c>
      <c r="BV105" s="29">
        <v>0</v>
      </c>
      <c r="BW105" s="31">
        <v>1597.5</v>
      </c>
      <c r="BX105" s="31">
        <v>0</v>
      </c>
      <c r="BY105">
        <v>9000</v>
      </c>
      <c r="BZ105">
        <v>37.5</v>
      </c>
      <c r="CA105" s="12">
        <v>42.6</v>
      </c>
      <c r="CB105" s="15">
        <v>2</v>
      </c>
      <c r="CC105" s="15">
        <v>0.6</v>
      </c>
      <c r="CD105">
        <v>0</v>
      </c>
      <c r="CE105">
        <v>40</v>
      </c>
      <c r="CF105" s="33">
        <v>1597.5</v>
      </c>
      <c r="CG105" s="15"/>
      <c r="CH105">
        <v>0</v>
      </c>
      <c r="CI105">
        <v>5</v>
      </c>
      <c r="CJ105" s="15">
        <v>5</v>
      </c>
      <c r="CK105" s="15"/>
      <c r="CL105" s="15">
        <v>0</v>
      </c>
      <c r="CM105" s="35">
        <v>0</v>
      </c>
      <c r="CN105" s="15">
        <v>0</v>
      </c>
      <c r="CO105" s="15">
        <v>0</v>
      </c>
      <c r="CP105">
        <v>0</v>
      </c>
      <c r="CQ105" s="15">
        <v>0</v>
      </c>
      <c r="CR105">
        <v>0</v>
      </c>
      <c r="CS105">
        <v>0</v>
      </c>
      <c r="CT105" s="29">
        <v>0</v>
      </c>
      <c r="CV105">
        <v>0</v>
      </c>
      <c r="CY105">
        <v>9000</v>
      </c>
      <c r="CZ105">
        <v>108000</v>
      </c>
      <c r="DA105">
        <v>1521.1267605633802</v>
      </c>
      <c r="DB105">
        <v>0</v>
      </c>
      <c r="DC105">
        <v>2</v>
      </c>
      <c r="DD105" s="33">
        <v>1657.5</v>
      </c>
      <c r="DE105" s="33">
        <v>1.5347222222222223</v>
      </c>
      <c r="DF105" s="33"/>
      <c r="DG105">
        <v>2</v>
      </c>
    </row>
    <row r="106" spans="1:111" x14ac:dyDescent="0.2">
      <c r="A106">
        <v>105</v>
      </c>
      <c r="B106">
        <v>24</v>
      </c>
      <c r="C106">
        <v>1</v>
      </c>
      <c r="D106">
        <v>1</v>
      </c>
      <c r="E106" t="s">
        <v>7</v>
      </c>
      <c r="F106">
        <v>1</v>
      </c>
      <c r="G106">
        <v>12</v>
      </c>
      <c r="H106">
        <v>1</v>
      </c>
      <c r="I106">
        <v>1</v>
      </c>
      <c r="J106">
        <v>3</v>
      </c>
      <c r="K106">
        <v>0</v>
      </c>
      <c r="L106">
        <v>1</v>
      </c>
      <c r="M106">
        <v>1</v>
      </c>
      <c r="N106">
        <v>0</v>
      </c>
      <c r="O106">
        <v>0</v>
      </c>
      <c r="P106">
        <v>2.964817</v>
      </c>
      <c r="Q106" s="5">
        <v>5</v>
      </c>
      <c r="R106" s="5">
        <v>3</v>
      </c>
      <c r="S106">
        <v>0</v>
      </c>
      <c r="W106">
        <v>0</v>
      </c>
      <c r="Y106">
        <v>0</v>
      </c>
      <c r="AE106">
        <v>1</v>
      </c>
      <c r="AF106" s="9">
        <v>3</v>
      </c>
      <c r="AG106" s="12">
        <v>2</v>
      </c>
      <c r="AH106">
        <v>0</v>
      </c>
      <c r="AI106">
        <v>2</v>
      </c>
      <c r="AJ106">
        <v>0</v>
      </c>
      <c r="AK106">
        <v>0</v>
      </c>
      <c r="AL106">
        <v>0</v>
      </c>
      <c r="AM106" s="2">
        <v>0</v>
      </c>
      <c r="AN106">
        <v>0</v>
      </c>
      <c r="AO106" s="15">
        <v>0</v>
      </c>
      <c r="AP106" s="15">
        <v>0</v>
      </c>
      <c r="AQ106">
        <v>0</v>
      </c>
      <c r="AR106" s="15">
        <v>100</v>
      </c>
      <c r="AS106" s="15">
        <v>0</v>
      </c>
      <c r="AT106" s="15">
        <v>30</v>
      </c>
      <c r="AU106" s="15">
        <v>2200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>
        <v>0</v>
      </c>
      <c r="BF106" s="18">
        <v>2230</v>
      </c>
      <c r="BG106">
        <v>100</v>
      </c>
      <c r="BH106">
        <v>100</v>
      </c>
      <c r="BI106" s="15">
        <v>200</v>
      </c>
      <c r="BJ106" s="15">
        <v>0</v>
      </c>
      <c r="BK106" s="15">
        <v>0</v>
      </c>
      <c r="BL106" s="15">
        <v>0</v>
      </c>
      <c r="BM106" s="15">
        <v>0</v>
      </c>
      <c r="BN106" s="15">
        <v>0</v>
      </c>
      <c r="BO106" s="15">
        <v>0</v>
      </c>
      <c r="BP106">
        <v>2330</v>
      </c>
      <c r="BQ106">
        <v>200</v>
      </c>
      <c r="BR106" s="22">
        <v>2530</v>
      </c>
      <c r="BS106" s="22">
        <v>1</v>
      </c>
      <c r="BT106" s="24">
        <v>458.24400000000003</v>
      </c>
      <c r="BU106" s="26">
        <v>2988.2440000000001</v>
      </c>
      <c r="BV106" s="29">
        <v>0</v>
      </c>
      <c r="BW106" s="31">
        <v>229.12200000000001</v>
      </c>
      <c r="BX106" s="31">
        <v>229.12200000000001</v>
      </c>
      <c r="BY106">
        <v>0</v>
      </c>
      <c r="BZ106">
        <v>42.43</v>
      </c>
      <c r="CA106" s="12">
        <v>5.4</v>
      </c>
      <c r="CB106" s="15">
        <v>1.8</v>
      </c>
      <c r="CC106" s="15">
        <v>3.6</v>
      </c>
      <c r="CD106">
        <v>0</v>
      </c>
      <c r="CE106">
        <v>0</v>
      </c>
      <c r="CF106" s="33">
        <v>229.12200000000001</v>
      </c>
      <c r="CG106" s="15"/>
      <c r="CH106">
        <v>0</v>
      </c>
      <c r="CI106">
        <v>0</v>
      </c>
      <c r="CJ106" s="15"/>
      <c r="CK106" s="15"/>
      <c r="CL106" s="15">
        <v>0</v>
      </c>
      <c r="CM106" s="35">
        <v>5.4</v>
      </c>
      <c r="CN106" s="15">
        <v>1.8</v>
      </c>
      <c r="CO106" s="15">
        <v>3.6</v>
      </c>
      <c r="CP106">
        <v>0</v>
      </c>
      <c r="CQ106">
        <v>42.43</v>
      </c>
      <c r="CR106">
        <v>229.12200000000001</v>
      </c>
      <c r="CS106">
        <v>0</v>
      </c>
      <c r="CT106" s="29">
        <v>229.12200000000001</v>
      </c>
      <c r="CV106">
        <v>0</v>
      </c>
      <c r="CY106">
        <v>46000</v>
      </c>
      <c r="CZ106">
        <v>552000</v>
      </c>
      <c r="DA106">
        <v>7774.6478873239439</v>
      </c>
      <c r="DB106">
        <v>1</v>
      </c>
      <c r="DC106">
        <v>3</v>
      </c>
      <c r="DD106" s="33">
        <v>2988.2440000000001</v>
      </c>
      <c r="DE106" s="33">
        <v>0.54134855072463772</v>
      </c>
      <c r="DF106" s="33"/>
      <c r="DG106">
        <v>3</v>
      </c>
    </row>
    <row r="107" spans="1:111" x14ac:dyDescent="0.2">
      <c r="A107">
        <v>106</v>
      </c>
      <c r="B107">
        <v>46</v>
      </c>
      <c r="C107">
        <v>2</v>
      </c>
      <c r="D107">
        <v>1</v>
      </c>
      <c r="E107" t="s">
        <v>6</v>
      </c>
      <c r="F107">
        <v>1</v>
      </c>
      <c r="G107">
        <v>5</v>
      </c>
      <c r="H107">
        <v>2</v>
      </c>
      <c r="I107">
        <v>2</v>
      </c>
      <c r="J107">
        <v>2</v>
      </c>
      <c r="K107">
        <v>0</v>
      </c>
      <c r="L107">
        <v>2</v>
      </c>
      <c r="M107">
        <v>1</v>
      </c>
      <c r="N107">
        <v>1</v>
      </c>
      <c r="O107">
        <v>5</v>
      </c>
      <c r="P107">
        <v>-4.2945539999999998</v>
      </c>
      <c r="Q107" s="5">
        <v>1</v>
      </c>
      <c r="R107" s="5">
        <v>1</v>
      </c>
      <c r="S107">
        <v>0</v>
      </c>
      <c r="W107">
        <v>0</v>
      </c>
      <c r="Y107">
        <v>0</v>
      </c>
      <c r="AE107">
        <v>1</v>
      </c>
      <c r="AF107" s="9">
        <v>3</v>
      </c>
      <c r="AG107" s="12">
        <v>1</v>
      </c>
      <c r="AH107">
        <v>0</v>
      </c>
      <c r="AI107">
        <v>0</v>
      </c>
      <c r="AJ107">
        <v>0</v>
      </c>
      <c r="AK107">
        <v>1</v>
      </c>
      <c r="AL107">
        <v>0</v>
      </c>
      <c r="AM107" s="2">
        <v>0</v>
      </c>
      <c r="AN107">
        <v>0</v>
      </c>
      <c r="AO107" s="15">
        <v>0</v>
      </c>
      <c r="AP107" s="15">
        <v>0</v>
      </c>
      <c r="AQ107">
        <v>0</v>
      </c>
      <c r="AR107" s="15">
        <v>4280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>
        <v>0</v>
      </c>
      <c r="BF107" s="18">
        <v>0</v>
      </c>
      <c r="BG107">
        <v>220</v>
      </c>
      <c r="BH107">
        <v>0</v>
      </c>
      <c r="BI107" s="15">
        <v>220</v>
      </c>
      <c r="BJ107" s="15">
        <v>300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>
        <v>4280</v>
      </c>
      <c r="BQ107">
        <v>520</v>
      </c>
      <c r="BR107" s="22">
        <v>4800</v>
      </c>
      <c r="BS107" s="22">
        <v>1</v>
      </c>
      <c r="BT107" s="24">
        <v>7889.3333333333339</v>
      </c>
      <c r="BU107" s="26">
        <v>12689.333333333334</v>
      </c>
      <c r="BV107" s="29" t="s">
        <v>95</v>
      </c>
      <c r="BW107" s="31">
        <v>7889.3333333333339</v>
      </c>
      <c r="BX107" s="31">
        <v>0</v>
      </c>
      <c r="BY107">
        <v>8000</v>
      </c>
      <c r="BZ107">
        <v>33.333333333333336</v>
      </c>
      <c r="CA107" s="12">
        <v>236.68</v>
      </c>
      <c r="CB107" s="15">
        <v>12.18</v>
      </c>
      <c r="CC107" s="15">
        <v>0.5</v>
      </c>
      <c r="CD107">
        <v>0</v>
      </c>
      <c r="CE107">
        <v>224</v>
      </c>
      <c r="CF107" s="33">
        <v>7889.3333333333339</v>
      </c>
      <c r="CG107" s="15">
        <v>8000</v>
      </c>
      <c r="CH107">
        <v>8000</v>
      </c>
      <c r="CI107">
        <v>28</v>
      </c>
      <c r="CJ107" s="15">
        <v>28</v>
      </c>
      <c r="CK107" s="15"/>
      <c r="CL107" s="15">
        <v>0</v>
      </c>
      <c r="CM107" s="35">
        <v>0</v>
      </c>
      <c r="CN107" s="15">
        <v>0</v>
      </c>
      <c r="CO107" s="15">
        <v>0</v>
      </c>
      <c r="CP107">
        <v>0</v>
      </c>
      <c r="CQ107" s="15">
        <v>0</v>
      </c>
      <c r="CR107">
        <v>0</v>
      </c>
      <c r="CS107">
        <v>0</v>
      </c>
      <c r="CT107" s="29">
        <v>0</v>
      </c>
      <c r="CV107">
        <v>0</v>
      </c>
      <c r="CY107">
        <v>8000</v>
      </c>
      <c r="CZ107">
        <v>96000</v>
      </c>
      <c r="DA107">
        <v>1352.1126760563379</v>
      </c>
      <c r="DB107">
        <v>0</v>
      </c>
      <c r="DC107">
        <v>1</v>
      </c>
      <c r="DD107" s="33">
        <v>12689.333333333334</v>
      </c>
      <c r="DE107" s="33">
        <v>13.218055555555555</v>
      </c>
      <c r="DF107" s="33"/>
      <c r="DG107">
        <v>1</v>
      </c>
    </row>
    <row r="108" spans="1:111" x14ac:dyDescent="0.2">
      <c r="A108">
        <v>107</v>
      </c>
      <c r="B108">
        <v>32</v>
      </c>
      <c r="C108">
        <v>1</v>
      </c>
      <c r="D108">
        <v>1</v>
      </c>
      <c r="E108" t="s">
        <v>5</v>
      </c>
      <c r="F108">
        <v>2</v>
      </c>
      <c r="G108">
        <v>7</v>
      </c>
      <c r="H108">
        <v>1</v>
      </c>
      <c r="I108">
        <v>1</v>
      </c>
      <c r="J108">
        <v>3</v>
      </c>
      <c r="K108">
        <v>0</v>
      </c>
      <c r="L108">
        <v>1</v>
      </c>
      <c r="M108">
        <v>1</v>
      </c>
      <c r="N108">
        <v>0</v>
      </c>
      <c r="O108">
        <v>0</v>
      </c>
      <c r="P108">
        <v>2.5049489999999999</v>
      </c>
      <c r="Q108" s="5">
        <v>5</v>
      </c>
      <c r="R108" s="5">
        <v>3</v>
      </c>
      <c r="S108">
        <v>0</v>
      </c>
      <c r="W108">
        <v>0</v>
      </c>
      <c r="Y108">
        <v>0</v>
      </c>
      <c r="AE108">
        <v>1</v>
      </c>
      <c r="AF108" s="9">
        <v>4</v>
      </c>
      <c r="AG108" s="12">
        <v>2</v>
      </c>
      <c r="AH108">
        <v>0</v>
      </c>
      <c r="AI108">
        <v>1</v>
      </c>
      <c r="AJ108">
        <v>0</v>
      </c>
      <c r="AK108">
        <v>1</v>
      </c>
      <c r="AL108">
        <v>0</v>
      </c>
      <c r="AM108" s="2">
        <v>0</v>
      </c>
      <c r="AN108">
        <v>0</v>
      </c>
      <c r="AO108" s="15">
        <v>600</v>
      </c>
      <c r="AP108" s="15">
        <v>1650</v>
      </c>
      <c r="AQ108">
        <v>1650</v>
      </c>
      <c r="AR108" s="15">
        <v>0</v>
      </c>
      <c r="AS108" s="15">
        <v>0</v>
      </c>
      <c r="AT108" s="15">
        <v>200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200</v>
      </c>
      <c r="BC108" s="15">
        <v>0</v>
      </c>
      <c r="BD108" s="15">
        <v>0</v>
      </c>
      <c r="BE108">
        <v>0</v>
      </c>
      <c r="BF108" s="18">
        <v>400</v>
      </c>
      <c r="BG108">
        <v>200</v>
      </c>
      <c r="BH108">
        <v>200</v>
      </c>
      <c r="BI108" s="15">
        <v>400</v>
      </c>
      <c r="BJ108" s="15">
        <v>100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>
        <v>2650</v>
      </c>
      <c r="BQ108">
        <v>500</v>
      </c>
      <c r="BR108" s="22">
        <v>3150</v>
      </c>
      <c r="BS108" s="22">
        <v>1</v>
      </c>
      <c r="BT108" s="24">
        <v>3460.0443999999998</v>
      </c>
      <c r="BU108" s="26">
        <v>6610.0443999999998</v>
      </c>
      <c r="BV108" s="29" t="s">
        <v>95</v>
      </c>
      <c r="BW108" s="31">
        <v>215.5444</v>
      </c>
      <c r="BX108" s="31">
        <v>3244.5</v>
      </c>
      <c r="BY108">
        <v>0</v>
      </c>
      <c r="BZ108">
        <v>42.43</v>
      </c>
      <c r="CA108" s="12">
        <v>5.08</v>
      </c>
      <c r="CB108" s="15">
        <v>1.5</v>
      </c>
      <c r="CC108" s="15">
        <v>3.58</v>
      </c>
      <c r="CD108">
        <v>0</v>
      </c>
      <c r="CE108">
        <v>0</v>
      </c>
      <c r="CF108" s="33">
        <v>215.5444</v>
      </c>
      <c r="CG108" s="15"/>
      <c r="CH108">
        <v>0</v>
      </c>
      <c r="CI108">
        <v>0</v>
      </c>
      <c r="CJ108" s="15"/>
      <c r="CK108" s="15"/>
      <c r="CL108" s="15">
        <v>0</v>
      </c>
      <c r="CM108" s="35">
        <v>37.08</v>
      </c>
      <c r="CN108" s="15">
        <v>1.5</v>
      </c>
      <c r="CO108" s="15">
        <v>3.58</v>
      </c>
      <c r="CP108">
        <v>32</v>
      </c>
      <c r="CQ108" s="15">
        <v>87.5</v>
      </c>
      <c r="CR108">
        <v>3244.5</v>
      </c>
      <c r="CS108">
        <v>0</v>
      </c>
      <c r="CT108" s="29">
        <v>3244.5</v>
      </c>
      <c r="CV108">
        <v>4</v>
      </c>
      <c r="CW108">
        <v>4</v>
      </c>
      <c r="CY108">
        <v>21000</v>
      </c>
      <c r="CZ108">
        <v>252000</v>
      </c>
      <c r="DA108">
        <v>3549.2957746478874</v>
      </c>
      <c r="DB108">
        <v>1</v>
      </c>
      <c r="DC108">
        <v>3</v>
      </c>
      <c r="DD108" s="33">
        <v>6610.0443999999998</v>
      </c>
      <c r="DE108" s="33">
        <v>2.6230334920634921</v>
      </c>
      <c r="DF108" s="33"/>
      <c r="DG108">
        <v>3</v>
      </c>
    </row>
    <row r="109" spans="1:111" x14ac:dyDescent="0.2">
      <c r="A109">
        <v>108</v>
      </c>
      <c r="B109">
        <v>21</v>
      </c>
      <c r="C109">
        <v>1</v>
      </c>
      <c r="D109">
        <v>1</v>
      </c>
      <c r="E109" t="s">
        <v>5</v>
      </c>
      <c r="F109">
        <v>1</v>
      </c>
      <c r="G109">
        <v>10</v>
      </c>
      <c r="H109">
        <v>1</v>
      </c>
      <c r="I109">
        <v>1</v>
      </c>
      <c r="J109">
        <v>3</v>
      </c>
      <c r="K109">
        <v>0</v>
      </c>
      <c r="L109">
        <v>1</v>
      </c>
      <c r="M109">
        <v>1</v>
      </c>
      <c r="N109">
        <v>0</v>
      </c>
      <c r="O109">
        <v>0</v>
      </c>
      <c r="P109">
        <v>1.970016</v>
      </c>
      <c r="Q109" s="5">
        <v>5</v>
      </c>
      <c r="R109" s="5">
        <v>3</v>
      </c>
      <c r="S109">
        <v>0</v>
      </c>
      <c r="W109">
        <v>0</v>
      </c>
      <c r="Y109">
        <v>0</v>
      </c>
      <c r="AE109">
        <v>1</v>
      </c>
      <c r="AF109" s="9">
        <v>2</v>
      </c>
      <c r="AG109" s="12">
        <v>3</v>
      </c>
      <c r="AH109">
        <v>1</v>
      </c>
      <c r="AI109">
        <v>1</v>
      </c>
      <c r="AJ109">
        <v>0</v>
      </c>
      <c r="AK109">
        <v>1</v>
      </c>
      <c r="AL109">
        <v>0</v>
      </c>
      <c r="AM109" s="2">
        <v>0</v>
      </c>
      <c r="AN109">
        <v>300</v>
      </c>
      <c r="AO109" s="15">
        <v>80</v>
      </c>
      <c r="AP109" s="15">
        <v>120</v>
      </c>
      <c r="AQ109">
        <v>420</v>
      </c>
      <c r="AR109" s="15">
        <v>0</v>
      </c>
      <c r="AS109" s="15">
        <v>15</v>
      </c>
      <c r="AT109" s="15">
        <v>200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>
        <v>0</v>
      </c>
      <c r="BF109" s="18">
        <v>215</v>
      </c>
      <c r="BG109">
        <v>60</v>
      </c>
      <c r="BH109">
        <v>60</v>
      </c>
      <c r="BI109" s="15">
        <v>120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>
        <v>715</v>
      </c>
      <c r="BQ109">
        <v>120</v>
      </c>
      <c r="BR109" s="22">
        <v>835</v>
      </c>
      <c r="BS109" s="22">
        <v>0</v>
      </c>
      <c r="BT109" s="24">
        <v>262.32499999999999</v>
      </c>
      <c r="BU109" s="26">
        <v>1097.325</v>
      </c>
      <c r="BV109" s="29">
        <v>0</v>
      </c>
      <c r="BW109" s="31">
        <v>106.075</v>
      </c>
      <c r="BX109" s="31">
        <v>156.25</v>
      </c>
      <c r="BY109">
        <v>0</v>
      </c>
      <c r="BZ109" s="3">
        <v>42.43</v>
      </c>
      <c r="CA109" s="12">
        <v>2.5</v>
      </c>
      <c r="CB109" s="15">
        <v>1.33</v>
      </c>
      <c r="CC109" s="15">
        <v>1.17</v>
      </c>
      <c r="CD109">
        <v>0</v>
      </c>
      <c r="CE109">
        <v>0</v>
      </c>
      <c r="CF109" s="33">
        <v>106.075</v>
      </c>
      <c r="CG109" s="15"/>
      <c r="CH109">
        <v>0</v>
      </c>
      <c r="CI109">
        <v>0</v>
      </c>
      <c r="CJ109" s="15"/>
      <c r="CK109" s="15"/>
      <c r="CL109" s="15">
        <v>0</v>
      </c>
      <c r="CM109" s="35">
        <v>2.5</v>
      </c>
      <c r="CN109" s="15">
        <v>1.33</v>
      </c>
      <c r="CO109" s="15">
        <v>1.17</v>
      </c>
      <c r="CP109">
        <v>0</v>
      </c>
      <c r="CQ109" s="15">
        <v>62.5</v>
      </c>
      <c r="CR109">
        <v>156.25</v>
      </c>
      <c r="CS109">
        <v>0</v>
      </c>
      <c r="CT109" s="29">
        <v>156.25</v>
      </c>
      <c r="CV109">
        <v>0</v>
      </c>
      <c r="CY109">
        <v>15000</v>
      </c>
      <c r="CZ109">
        <v>180000</v>
      </c>
      <c r="DA109">
        <v>2535.211267605634</v>
      </c>
      <c r="DB109">
        <v>1</v>
      </c>
      <c r="DC109">
        <v>2</v>
      </c>
      <c r="DD109" s="33">
        <v>1097.325</v>
      </c>
      <c r="DE109" s="33">
        <v>0.60962499999999997</v>
      </c>
      <c r="DF109" s="33"/>
      <c r="DG109">
        <v>2</v>
      </c>
    </row>
    <row r="110" spans="1:111" x14ac:dyDescent="0.2">
      <c r="A110">
        <v>109</v>
      </c>
      <c r="B110">
        <v>26</v>
      </c>
      <c r="C110">
        <v>1</v>
      </c>
      <c r="D110">
        <v>1</v>
      </c>
      <c r="E110" t="s">
        <v>5</v>
      </c>
      <c r="F110">
        <v>1</v>
      </c>
      <c r="G110">
        <v>15</v>
      </c>
      <c r="H110">
        <v>1</v>
      </c>
      <c r="I110">
        <v>1</v>
      </c>
      <c r="J110">
        <v>3</v>
      </c>
      <c r="K110">
        <v>0</v>
      </c>
      <c r="L110">
        <v>1</v>
      </c>
      <c r="M110">
        <v>1</v>
      </c>
      <c r="N110">
        <v>0</v>
      </c>
      <c r="O110">
        <v>0</v>
      </c>
      <c r="P110">
        <v>1.2079359999999999</v>
      </c>
      <c r="Q110" s="5">
        <v>4</v>
      </c>
      <c r="R110" s="5">
        <v>2</v>
      </c>
      <c r="S110">
        <v>0</v>
      </c>
      <c r="W110">
        <v>0</v>
      </c>
      <c r="Y110">
        <v>0</v>
      </c>
      <c r="AE110">
        <v>1</v>
      </c>
      <c r="AF110" s="9">
        <v>4</v>
      </c>
      <c r="AG110" s="12">
        <v>5</v>
      </c>
      <c r="AH110">
        <v>2</v>
      </c>
      <c r="AI110">
        <v>2</v>
      </c>
      <c r="AJ110">
        <v>0</v>
      </c>
      <c r="AK110">
        <v>1</v>
      </c>
      <c r="AL110">
        <v>0</v>
      </c>
      <c r="AM110" s="2">
        <v>0</v>
      </c>
      <c r="AN110">
        <v>0</v>
      </c>
      <c r="AO110" s="15">
        <v>1500</v>
      </c>
      <c r="AP110" s="15">
        <v>2160</v>
      </c>
      <c r="AQ110">
        <v>2160</v>
      </c>
      <c r="AR110" s="15">
        <v>0</v>
      </c>
      <c r="AS110" s="15">
        <v>2300</v>
      </c>
      <c r="AT110" s="15">
        <v>500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>
        <v>0</v>
      </c>
      <c r="BF110" s="18">
        <v>2800</v>
      </c>
      <c r="BG110">
        <v>40</v>
      </c>
      <c r="BH110">
        <v>0</v>
      </c>
      <c r="BI110" s="15">
        <v>40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>
        <v>6460</v>
      </c>
      <c r="BQ110">
        <v>40</v>
      </c>
      <c r="BR110" s="22">
        <v>6500</v>
      </c>
      <c r="BS110" s="22">
        <v>1</v>
      </c>
      <c r="BT110" s="24">
        <v>1387.0362000000002</v>
      </c>
      <c r="BU110" s="26">
        <v>7887.0362000000005</v>
      </c>
      <c r="BV110" s="29" t="s">
        <v>95</v>
      </c>
      <c r="BW110" s="31">
        <v>99.286199999999994</v>
      </c>
      <c r="BX110" s="31">
        <v>1287.7500000000002</v>
      </c>
      <c r="BY110">
        <v>0</v>
      </c>
      <c r="BZ110" s="3">
        <v>42.43</v>
      </c>
      <c r="CA110" s="12">
        <v>2.34</v>
      </c>
      <c r="CB110" s="15">
        <v>1.17</v>
      </c>
      <c r="CC110" s="15">
        <v>1.17</v>
      </c>
      <c r="CD110">
        <v>0</v>
      </c>
      <c r="CE110">
        <v>0</v>
      </c>
      <c r="CF110" s="33">
        <v>99.286199999999994</v>
      </c>
      <c r="CG110" s="15"/>
      <c r="CH110">
        <v>0</v>
      </c>
      <c r="CI110">
        <v>0</v>
      </c>
      <c r="CJ110" s="15"/>
      <c r="CK110" s="15"/>
      <c r="CL110" s="15">
        <v>0</v>
      </c>
      <c r="CM110" s="35">
        <v>34.340000000000003</v>
      </c>
      <c r="CN110" s="15">
        <v>1.17</v>
      </c>
      <c r="CO110" s="15">
        <v>1.17</v>
      </c>
      <c r="CP110">
        <v>32</v>
      </c>
      <c r="CQ110" s="15">
        <v>37.5</v>
      </c>
      <c r="CR110">
        <v>1287.7500000000002</v>
      </c>
      <c r="CS110">
        <v>0</v>
      </c>
      <c r="CT110" s="29">
        <v>1287.7500000000002</v>
      </c>
      <c r="CV110">
        <v>4</v>
      </c>
      <c r="CW110">
        <v>4</v>
      </c>
      <c r="CY110">
        <v>10000</v>
      </c>
      <c r="CZ110">
        <v>120000</v>
      </c>
      <c r="DA110">
        <v>1690.1408450704225</v>
      </c>
      <c r="DB110">
        <v>0</v>
      </c>
      <c r="DC110">
        <v>2</v>
      </c>
      <c r="DD110" s="33">
        <v>7887.0362000000005</v>
      </c>
      <c r="DE110" s="33">
        <v>6.5725301666666667</v>
      </c>
      <c r="DF110" s="33"/>
      <c r="DG110">
        <v>2</v>
      </c>
    </row>
    <row r="111" spans="1:111" x14ac:dyDescent="0.2">
      <c r="A111">
        <v>110</v>
      </c>
      <c r="B111">
        <v>56</v>
      </c>
      <c r="C111">
        <v>1</v>
      </c>
      <c r="D111">
        <v>1</v>
      </c>
      <c r="E111" t="s">
        <v>5</v>
      </c>
      <c r="F111">
        <v>1</v>
      </c>
      <c r="G111">
        <v>0</v>
      </c>
      <c r="H111">
        <v>1</v>
      </c>
      <c r="I111">
        <v>1</v>
      </c>
      <c r="J111">
        <v>3</v>
      </c>
      <c r="K111">
        <v>1</v>
      </c>
      <c r="L111">
        <v>1</v>
      </c>
      <c r="M111">
        <v>1</v>
      </c>
      <c r="N111">
        <v>0</v>
      </c>
      <c r="O111">
        <v>0</v>
      </c>
      <c r="P111">
        <v>2.125702</v>
      </c>
      <c r="Q111" s="5">
        <v>5</v>
      </c>
      <c r="R111" s="5">
        <v>3</v>
      </c>
      <c r="S111">
        <v>0</v>
      </c>
      <c r="W111">
        <v>0</v>
      </c>
      <c r="Y111">
        <v>0</v>
      </c>
      <c r="AE111">
        <v>1</v>
      </c>
      <c r="AF111" s="9">
        <v>5</v>
      </c>
      <c r="AG111" s="12">
        <v>5</v>
      </c>
      <c r="AH111">
        <v>3</v>
      </c>
      <c r="AI111">
        <v>1</v>
      </c>
      <c r="AJ111">
        <v>0</v>
      </c>
      <c r="AK111">
        <v>1</v>
      </c>
      <c r="AL111">
        <v>0</v>
      </c>
      <c r="AM111" s="2">
        <v>0</v>
      </c>
      <c r="AN111">
        <v>0</v>
      </c>
      <c r="AO111" s="15">
        <v>650</v>
      </c>
      <c r="AP111" s="15">
        <v>1050</v>
      </c>
      <c r="AQ111">
        <v>1050</v>
      </c>
      <c r="AR111" s="15">
        <v>350</v>
      </c>
      <c r="AS111" s="15">
        <v>530</v>
      </c>
      <c r="AT111" s="15">
        <v>200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200</v>
      </c>
      <c r="BC111" s="15">
        <v>0</v>
      </c>
      <c r="BD111" s="15">
        <v>0</v>
      </c>
      <c r="BE111">
        <v>0</v>
      </c>
      <c r="BF111" s="18">
        <v>930</v>
      </c>
      <c r="BG111">
        <v>40</v>
      </c>
      <c r="BH111">
        <v>40</v>
      </c>
      <c r="BI111" s="15">
        <v>80</v>
      </c>
      <c r="BJ111" s="15">
        <v>0</v>
      </c>
      <c r="BK111" s="15">
        <v>0</v>
      </c>
      <c r="BL111" s="15">
        <v>0</v>
      </c>
      <c r="BM111" s="15">
        <v>0</v>
      </c>
      <c r="BN111" s="15">
        <v>0</v>
      </c>
      <c r="BO111" s="15">
        <v>0</v>
      </c>
      <c r="BP111">
        <v>2980</v>
      </c>
      <c r="BQ111">
        <v>80</v>
      </c>
      <c r="BR111" s="22">
        <v>3060</v>
      </c>
      <c r="BS111" s="22">
        <v>1</v>
      </c>
      <c r="BT111" s="24">
        <v>2732.8288000000002</v>
      </c>
      <c r="BU111" s="26">
        <v>5792.8288000000002</v>
      </c>
      <c r="BV111" s="29">
        <v>0</v>
      </c>
      <c r="BW111" s="31">
        <v>134.0788</v>
      </c>
      <c r="BX111" s="31">
        <v>2598.75</v>
      </c>
      <c r="BY111">
        <v>0</v>
      </c>
      <c r="BZ111" s="3">
        <v>42.43</v>
      </c>
      <c r="CA111" s="12">
        <v>3.16</v>
      </c>
      <c r="CB111" s="15">
        <v>1.5</v>
      </c>
      <c r="CC111" s="15">
        <v>1.66</v>
      </c>
      <c r="CD111">
        <v>0</v>
      </c>
      <c r="CE111">
        <v>0</v>
      </c>
      <c r="CF111" s="33">
        <v>134.0788</v>
      </c>
      <c r="CG111" s="15"/>
      <c r="CH111">
        <v>0</v>
      </c>
      <c r="CI111">
        <v>0</v>
      </c>
      <c r="CJ111" s="15"/>
      <c r="CK111" s="15"/>
      <c r="CL111" s="15">
        <v>0</v>
      </c>
      <c r="CM111" s="35">
        <v>83.16</v>
      </c>
      <c r="CN111" s="15">
        <v>1.5</v>
      </c>
      <c r="CO111" s="15">
        <v>1.66</v>
      </c>
      <c r="CP111">
        <v>80</v>
      </c>
      <c r="CQ111" s="15">
        <v>31.25</v>
      </c>
      <c r="CR111">
        <v>2598.75</v>
      </c>
      <c r="CS111">
        <v>0</v>
      </c>
      <c r="CT111" s="29">
        <v>2598.75</v>
      </c>
      <c r="CV111">
        <v>10</v>
      </c>
      <c r="CW111">
        <v>10</v>
      </c>
      <c r="CY111">
        <v>30000</v>
      </c>
      <c r="CZ111">
        <v>360000</v>
      </c>
      <c r="DA111">
        <v>5070.422535211268</v>
      </c>
      <c r="DB111">
        <v>1</v>
      </c>
      <c r="DC111">
        <v>3</v>
      </c>
      <c r="DD111" s="33">
        <v>5792.8288000000002</v>
      </c>
      <c r="DE111" s="33">
        <v>1.6091191111111112</v>
      </c>
      <c r="DF111" s="33"/>
      <c r="DG111">
        <v>3</v>
      </c>
    </row>
    <row r="112" spans="1:111" x14ac:dyDescent="0.2">
      <c r="Q112" s="5"/>
      <c r="R112" s="5"/>
      <c r="AG112" s="12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8"/>
      <c r="BR112" s="22"/>
      <c r="BS112" s="22"/>
      <c r="BT112" s="24"/>
      <c r="BU112" s="26"/>
      <c r="BV112" s="29"/>
      <c r="BW112" s="31"/>
      <c r="BX112" s="31"/>
      <c r="CA112" s="12"/>
      <c r="CF112" s="33"/>
      <c r="CM112" s="35"/>
      <c r="CT112" s="29"/>
      <c r="DD112" s="33"/>
      <c r="DE112" s="33"/>
      <c r="DF11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740A-5467-E244-B8B9-B7EF6D0688E3}">
  <dimension ref="A1:BG111"/>
  <sheetViews>
    <sheetView tabSelected="1" topLeftCell="AP1" workbookViewId="0">
      <selection activeCell="AY7" sqref="AY7"/>
    </sheetView>
  </sheetViews>
  <sheetFormatPr baseColWidth="10" defaultRowHeight="16" x14ac:dyDescent="0.2"/>
  <cols>
    <col min="45" max="45" width="11" bestFit="1" customWidth="1"/>
    <col min="47" max="49" width="11" bestFit="1" customWidth="1"/>
    <col min="50" max="50" width="11" customWidth="1"/>
    <col min="56" max="56" width="11" bestFit="1" customWidth="1"/>
  </cols>
  <sheetData>
    <row r="1" spans="1:59" x14ac:dyDescent="0.2">
      <c r="A1" s="37" t="s">
        <v>0</v>
      </c>
      <c r="B1" s="37"/>
      <c r="C1" s="37" t="s">
        <v>434</v>
      </c>
      <c r="D1" s="37" t="s">
        <v>435</v>
      </c>
      <c r="E1" s="37" t="s">
        <v>61</v>
      </c>
      <c r="F1" s="37" t="s">
        <v>436</v>
      </c>
      <c r="G1" s="37" t="s">
        <v>437</v>
      </c>
      <c r="H1" s="37" t="s">
        <v>438</v>
      </c>
      <c r="I1" s="37" t="s">
        <v>439</v>
      </c>
      <c r="J1" s="37" t="s">
        <v>440</v>
      </c>
      <c r="K1" s="37" t="s">
        <v>441</v>
      </c>
      <c r="L1" s="37" t="s">
        <v>442</v>
      </c>
      <c r="M1" s="37" t="s">
        <v>443</v>
      </c>
      <c r="N1" s="37" t="s">
        <v>444</v>
      </c>
      <c r="O1" s="37" t="s">
        <v>445</v>
      </c>
      <c r="P1" s="37" t="s">
        <v>446</v>
      </c>
      <c r="Q1" s="37" t="s">
        <v>88</v>
      </c>
      <c r="R1" s="37" t="s">
        <v>447</v>
      </c>
      <c r="S1" t="s">
        <v>62</v>
      </c>
      <c r="T1" t="s">
        <v>448</v>
      </c>
      <c r="U1" t="s">
        <v>83</v>
      </c>
      <c r="V1" t="s">
        <v>77</v>
      </c>
      <c r="W1" t="s">
        <v>449</v>
      </c>
      <c r="X1" t="s">
        <v>450</v>
      </c>
      <c r="Y1" t="s">
        <v>81</v>
      </c>
      <c r="Z1" t="s">
        <v>451</v>
      </c>
      <c r="AA1" t="s">
        <v>85</v>
      </c>
      <c r="AB1" t="s">
        <v>90</v>
      </c>
      <c r="AC1" t="s">
        <v>170</v>
      </c>
      <c r="AD1" t="s">
        <v>163</v>
      </c>
      <c r="AE1" t="s">
        <v>452</v>
      </c>
      <c r="AF1" t="s">
        <v>171</v>
      </c>
      <c r="AG1" t="s">
        <v>167</v>
      </c>
      <c r="AH1" t="s">
        <v>453</v>
      </c>
      <c r="AI1" t="s">
        <v>454</v>
      </c>
      <c r="AJ1" t="s">
        <v>166</v>
      </c>
      <c r="AK1" t="s">
        <v>455</v>
      </c>
      <c r="AL1" t="s">
        <v>456</v>
      </c>
      <c r="AM1" t="s">
        <v>457</v>
      </c>
      <c r="AN1" t="s">
        <v>458</v>
      </c>
      <c r="AO1" t="s">
        <v>425</v>
      </c>
      <c r="AP1" t="s">
        <v>460</v>
      </c>
      <c r="AQ1" t="s">
        <v>459</v>
      </c>
      <c r="AS1" s="1" t="s">
        <v>1</v>
      </c>
      <c r="AT1" t="s">
        <v>461</v>
      </c>
      <c r="AU1" s="1" t="s">
        <v>2</v>
      </c>
      <c r="AV1" s="1" t="s">
        <v>15</v>
      </c>
      <c r="AW1" s="1" t="s">
        <v>16</v>
      </c>
      <c r="AX1" s="1" t="s">
        <v>149</v>
      </c>
      <c r="AY1" s="1" t="s">
        <v>17</v>
      </c>
      <c r="AZ1" s="1" t="s">
        <v>462</v>
      </c>
      <c r="BA1" s="1" t="s">
        <v>150</v>
      </c>
      <c r="BB1" s="1" t="s">
        <v>151</v>
      </c>
      <c r="BC1" s="1" t="s">
        <v>23</v>
      </c>
      <c r="BD1" s="1" t="s">
        <v>3</v>
      </c>
      <c r="BE1" s="1" t="s">
        <v>140</v>
      </c>
      <c r="BF1" s="1" t="s">
        <v>463</v>
      </c>
      <c r="BG1" s="1" t="s">
        <v>464</v>
      </c>
    </row>
    <row r="2" spans="1:59" x14ac:dyDescent="0.2">
      <c r="A2" s="3">
        <v>1</v>
      </c>
      <c r="B2" s="3"/>
      <c r="C2">
        <v>3642</v>
      </c>
      <c r="D2">
        <v>652</v>
      </c>
      <c r="E2">
        <v>1000</v>
      </c>
      <c r="F2">
        <v>1150</v>
      </c>
      <c r="G2">
        <v>0</v>
      </c>
      <c r="H2">
        <v>840</v>
      </c>
      <c r="I2">
        <v>1624</v>
      </c>
      <c r="J2">
        <v>0</v>
      </c>
      <c r="K2">
        <v>0</v>
      </c>
      <c r="L2">
        <v>100</v>
      </c>
      <c r="M2">
        <v>4</v>
      </c>
      <c r="N2">
        <v>1520</v>
      </c>
      <c r="O2">
        <v>0</v>
      </c>
      <c r="P2">
        <v>5266</v>
      </c>
      <c r="Q2">
        <v>3582</v>
      </c>
      <c r="R2">
        <v>652</v>
      </c>
      <c r="S2">
        <v>1000</v>
      </c>
      <c r="T2">
        <v>1150</v>
      </c>
      <c r="U2">
        <v>0</v>
      </c>
      <c r="V2">
        <v>780</v>
      </c>
      <c r="W2">
        <v>1200</v>
      </c>
      <c r="X2">
        <v>0</v>
      </c>
      <c r="Y2">
        <v>100</v>
      </c>
      <c r="Z2">
        <v>1100</v>
      </c>
      <c r="AA2">
        <v>0</v>
      </c>
      <c r="AB2">
        <v>4782</v>
      </c>
      <c r="AC2">
        <v>60</v>
      </c>
      <c r="AD2">
        <v>0</v>
      </c>
      <c r="AE2">
        <v>60</v>
      </c>
      <c r="AF2">
        <v>424</v>
      </c>
      <c r="AG2">
        <v>0</v>
      </c>
      <c r="AH2">
        <v>0</v>
      </c>
      <c r="AI2">
        <v>0</v>
      </c>
      <c r="AJ2">
        <v>4</v>
      </c>
      <c r="AK2">
        <v>420</v>
      </c>
      <c r="AL2">
        <v>1800</v>
      </c>
      <c r="AM2">
        <v>1200</v>
      </c>
      <c r="AN2">
        <v>1684</v>
      </c>
      <c r="AO2">
        <v>3000</v>
      </c>
      <c r="AP2">
        <v>6582</v>
      </c>
      <c r="AQ2">
        <v>8266</v>
      </c>
      <c r="AS2">
        <v>20</v>
      </c>
      <c r="AT2">
        <v>1</v>
      </c>
      <c r="AU2">
        <v>1</v>
      </c>
      <c r="AV2">
        <v>1</v>
      </c>
      <c r="AW2">
        <v>8</v>
      </c>
      <c r="AX2">
        <v>3</v>
      </c>
      <c r="AY2">
        <v>1</v>
      </c>
      <c r="AZ2">
        <v>2</v>
      </c>
      <c r="BA2">
        <v>1</v>
      </c>
      <c r="BB2">
        <v>1</v>
      </c>
      <c r="BC2">
        <v>0</v>
      </c>
      <c r="BD2">
        <v>1</v>
      </c>
      <c r="BE2">
        <v>120000</v>
      </c>
      <c r="BF2">
        <v>1690.1410000000001</v>
      </c>
      <c r="BG2">
        <v>2</v>
      </c>
    </row>
    <row r="3" spans="1:59" x14ac:dyDescent="0.2">
      <c r="A3" s="3">
        <v>2</v>
      </c>
      <c r="B3" s="3"/>
      <c r="C3">
        <v>32</v>
      </c>
      <c r="D3">
        <v>2</v>
      </c>
      <c r="E3">
        <v>0</v>
      </c>
      <c r="F3">
        <v>0</v>
      </c>
      <c r="G3">
        <v>0</v>
      </c>
      <c r="H3">
        <v>30</v>
      </c>
      <c r="I3">
        <v>2895</v>
      </c>
      <c r="J3">
        <v>0</v>
      </c>
      <c r="K3">
        <v>2100</v>
      </c>
      <c r="L3">
        <v>0</v>
      </c>
      <c r="M3">
        <v>5</v>
      </c>
      <c r="N3">
        <v>790</v>
      </c>
      <c r="O3">
        <v>0</v>
      </c>
      <c r="P3">
        <v>2927</v>
      </c>
      <c r="Q3">
        <v>32</v>
      </c>
      <c r="R3">
        <v>2</v>
      </c>
      <c r="S3">
        <v>0</v>
      </c>
      <c r="T3">
        <v>0</v>
      </c>
      <c r="U3">
        <v>0</v>
      </c>
      <c r="V3">
        <v>30</v>
      </c>
      <c r="W3">
        <v>70</v>
      </c>
      <c r="X3">
        <v>0</v>
      </c>
      <c r="Y3">
        <v>0</v>
      </c>
      <c r="Z3">
        <v>70</v>
      </c>
      <c r="AA3">
        <v>0</v>
      </c>
      <c r="AB3">
        <v>102</v>
      </c>
      <c r="AC3">
        <v>0</v>
      </c>
      <c r="AD3">
        <v>0</v>
      </c>
      <c r="AE3">
        <v>0</v>
      </c>
      <c r="AF3">
        <v>2825</v>
      </c>
      <c r="AG3">
        <v>0</v>
      </c>
      <c r="AH3">
        <v>2100</v>
      </c>
      <c r="AI3">
        <v>0</v>
      </c>
      <c r="AJ3">
        <v>5</v>
      </c>
      <c r="AK3">
        <v>720</v>
      </c>
      <c r="AL3">
        <v>0</v>
      </c>
      <c r="AM3">
        <v>49936</v>
      </c>
      <c r="AN3">
        <v>52761</v>
      </c>
      <c r="AO3">
        <v>49936</v>
      </c>
      <c r="AP3">
        <v>102</v>
      </c>
      <c r="AQ3">
        <v>52863</v>
      </c>
      <c r="AS3">
        <v>33</v>
      </c>
      <c r="AT3">
        <v>2</v>
      </c>
      <c r="AU3">
        <v>2</v>
      </c>
      <c r="AV3">
        <v>1</v>
      </c>
      <c r="AW3">
        <v>7</v>
      </c>
      <c r="AX3">
        <v>3</v>
      </c>
      <c r="AY3">
        <v>2</v>
      </c>
      <c r="AZ3">
        <v>1</v>
      </c>
      <c r="BA3">
        <v>1</v>
      </c>
      <c r="BB3">
        <v>1</v>
      </c>
      <c r="BC3">
        <v>0</v>
      </c>
      <c r="BD3">
        <v>1</v>
      </c>
      <c r="BE3">
        <v>120000</v>
      </c>
      <c r="BF3">
        <v>1690.1410000000001</v>
      </c>
      <c r="BG3">
        <v>2</v>
      </c>
    </row>
    <row r="4" spans="1:59" x14ac:dyDescent="0.2">
      <c r="A4" s="3">
        <v>3</v>
      </c>
      <c r="B4" s="3"/>
      <c r="C4">
        <v>822</v>
      </c>
      <c r="D4">
        <v>2</v>
      </c>
      <c r="E4">
        <v>670</v>
      </c>
      <c r="F4">
        <v>0</v>
      </c>
      <c r="G4">
        <v>0</v>
      </c>
      <c r="H4">
        <v>150</v>
      </c>
      <c r="I4">
        <v>880</v>
      </c>
      <c r="J4">
        <v>0</v>
      </c>
      <c r="K4">
        <v>0</v>
      </c>
      <c r="L4">
        <v>0</v>
      </c>
      <c r="M4">
        <v>10</v>
      </c>
      <c r="N4">
        <v>870</v>
      </c>
      <c r="O4">
        <v>0</v>
      </c>
      <c r="P4">
        <v>1702</v>
      </c>
      <c r="Q4">
        <v>822</v>
      </c>
      <c r="R4">
        <v>2</v>
      </c>
      <c r="S4">
        <v>670</v>
      </c>
      <c r="T4">
        <v>0</v>
      </c>
      <c r="U4">
        <v>0</v>
      </c>
      <c r="V4">
        <v>150</v>
      </c>
      <c r="W4">
        <v>450</v>
      </c>
      <c r="X4">
        <v>0</v>
      </c>
      <c r="Y4">
        <v>0</v>
      </c>
      <c r="Z4">
        <v>450</v>
      </c>
      <c r="AA4">
        <v>0</v>
      </c>
      <c r="AB4">
        <v>1272</v>
      </c>
      <c r="AC4">
        <v>0</v>
      </c>
      <c r="AD4">
        <v>0</v>
      </c>
      <c r="AE4">
        <v>0</v>
      </c>
      <c r="AF4">
        <v>430</v>
      </c>
      <c r="AG4">
        <v>0</v>
      </c>
      <c r="AH4">
        <v>0</v>
      </c>
      <c r="AI4">
        <v>0</v>
      </c>
      <c r="AJ4">
        <v>10</v>
      </c>
      <c r="AK4">
        <v>420</v>
      </c>
      <c r="AL4">
        <v>18000</v>
      </c>
      <c r="AM4">
        <v>13500</v>
      </c>
      <c r="AN4">
        <v>13930</v>
      </c>
      <c r="AO4">
        <v>31500</v>
      </c>
      <c r="AP4">
        <v>19272</v>
      </c>
      <c r="AQ4">
        <v>33202</v>
      </c>
      <c r="AS4">
        <v>37</v>
      </c>
      <c r="AT4">
        <v>2</v>
      </c>
      <c r="AU4">
        <v>2</v>
      </c>
      <c r="AV4">
        <v>1</v>
      </c>
      <c r="AW4">
        <v>0</v>
      </c>
      <c r="AX4">
        <v>1</v>
      </c>
      <c r="AY4">
        <v>2</v>
      </c>
      <c r="AZ4">
        <v>1</v>
      </c>
      <c r="BA4">
        <v>3</v>
      </c>
      <c r="BB4">
        <v>1</v>
      </c>
      <c r="BC4">
        <v>0</v>
      </c>
      <c r="BD4">
        <v>1</v>
      </c>
      <c r="BE4">
        <v>240000</v>
      </c>
      <c r="BF4">
        <v>3380.2820000000002</v>
      </c>
      <c r="BG4">
        <v>3</v>
      </c>
    </row>
    <row r="5" spans="1:59" x14ac:dyDescent="0.2">
      <c r="A5" s="3">
        <v>4</v>
      </c>
      <c r="B5" s="3"/>
      <c r="C5">
        <v>1152</v>
      </c>
      <c r="D5">
        <v>302</v>
      </c>
      <c r="E5">
        <v>330</v>
      </c>
      <c r="F5">
        <v>0</v>
      </c>
      <c r="G5">
        <v>0</v>
      </c>
      <c r="H5">
        <v>520</v>
      </c>
      <c r="I5">
        <v>2385</v>
      </c>
      <c r="J5">
        <v>1800</v>
      </c>
      <c r="K5">
        <v>0</v>
      </c>
      <c r="L5">
        <v>0</v>
      </c>
      <c r="M5">
        <v>5</v>
      </c>
      <c r="N5">
        <v>580</v>
      </c>
      <c r="O5">
        <v>0</v>
      </c>
      <c r="P5">
        <v>3537</v>
      </c>
      <c r="Q5">
        <v>1152</v>
      </c>
      <c r="R5">
        <v>302</v>
      </c>
      <c r="S5">
        <v>330</v>
      </c>
      <c r="T5">
        <v>0</v>
      </c>
      <c r="U5">
        <v>0</v>
      </c>
      <c r="V5">
        <v>520</v>
      </c>
      <c r="W5">
        <v>40</v>
      </c>
      <c r="X5">
        <v>0</v>
      </c>
      <c r="Y5">
        <v>0</v>
      </c>
      <c r="Z5">
        <v>40</v>
      </c>
      <c r="AA5">
        <v>0</v>
      </c>
      <c r="AB5">
        <v>1192</v>
      </c>
      <c r="AC5">
        <v>0</v>
      </c>
      <c r="AD5">
        <v>0</v>
      </c>
      <c r="AE5">
        <v>0</v>
      </c>
      <c r="AF5">
        <v>2345</v>
      </c>
      <c r="AG5">
        <v>1800</v>
      </c>
      <c r="AH5">
        <v>0</v>
      </c>
      <c r="AI5">
        <v>0</v>
      </c>
      <c r="AJ5">
        <v>5</v>
      </c>
      <c r="AK5">
        <v>540</v>
      </c>
      <c r="AL5">
        <v>27500</v>
      </c>
      <c r="AM5">
        <v>10000</v>
      </c>
      <c r="AN5">
        <v>12345</v>
      </c>
      <c r="AO5">
        <v>37500</v>
      </c>
      <c r="AP5">
        <v>28692</v>
      </c>
      <c r="AQ5">
        <v>41037</v>
      </c>
      <c r="AS5">
        <v>26</v>
      </c>
      <c r="AT5">
        <v>2</v>
      </c>
      <c r="AU5">
        <v>2</v>
      </c>
      <c r="AV5">
        <v>1</v>
      </c>
      <c r="AW5">
        <v>13</v>
      </c>
      <c r="AX5">
        <v>4</v>
      </c>
      <c r="AY5">
        <v>2</v>
      </c>
      <c r="AZ5">
        <v>1</v>
      </c>
      <c r="BA5">
        <v>2</v>
      </c>
      <c r="BB5">
        <v>2</v>
      </c>
      <c r="BC5">
        <v>1</v>
      </c>
      <c r="BD5">
        <v>1</v>
      </c>
      <c r="BE5">
        <v>420000</v>
      </c>
      <c r="BF5">
        <v>5915.4930000000004</v>
      </c>
      <c r="BG5">
        <v>3</v>
      </c>
    </row>
    <row r="6" spans="1:59" x14ac:dyDescent="0.2">
      <c r="A6" s="3">
        <v>5</v>
      </c>
      <c r="B6" s="3"/>
      <c r="C6">
        <v>2</v>
      </c>
      <c r="D6">
        <v>2</v>
      </c>
      <c r="E6">
        <v>0</v>
      </c>
      <c r="F6">
        <v>0</v>
      </c>
      <c r="G6">
        <v>0</v>
      </c>
      <c r="H6">
        <v>0</v>
      </c>
      <c r="I6">
        <v>8090</v>
      </c>
      <c r="J6">
        <v>0</v>
      </c>
      <c r="K6">
        <v>6210</v>
      </c>
      <c r="L6">
        <v>240</v>
      </c>
      <c r="M6">
        <v>0</v>
      </c>
      <c r="N6">
        <v>1640</v>
      </c>
      <c r="O6">
        <v>0</v>
      </c>
      <c r="P6">
        <v>8092</v>
      </c>
      <c r="Q6">
        <v>2</v>
      </c>
      <c r="R6">
        <v>2</v>
      </c>
      <c r="S6">
        <v>0</v>
      </c>
      <c r="T6">
        <v>0</v>
      </c>
      <c r="U6">
        <v>0</v>
      </c>
      <c r="V6">
        <v>0</v>
      </c>
      <c r="W6">
        <v>1360</v>
      </c>
      <c r="X6">
        <v>0</v>
      </c>
      <c r="Y6">
        <v>240</v>
      </c>
      <c r="Z6">
        <v>1120</v>
      </c>
      <c r="AA6">
        <v>0</v>
      </c>
      <c r="AB6">
        <v>1362</v>
      </c>
      <c r="AC6">
        <v>0</v>
      </c>
      <c r="AD6">
        <v>0</v>
      </c>
      <c r="AE6">
        <v>0</v>
      </c>
      <c r="AF6">
        <v>6730</v>
      </c>
      <c r="AG6">
        <v>0</v>
      </c>
      <c r="AH6">
        <v>6210</v>
      </c>
      <c r="AI6">
        <v>0</v>
      </c>
      <c r="AJ6">
        <v>0</v>
      </c>
      <c r="AK6">
        <v>520</v>
      </c>
      <c r="AL6">
        <v>0</v>
      </c>
      <c r="AM6">
        <v>0</v>
      </c>
      <c r="AN6">
        <v>6730</v>
      </c>
      <c r="AO6">
        <v>0</v>
      </c>
      <c r="AP6">
        <v>1362</v>
      </c>
      <c r="AQ6">
        <v>8092</v>
      </c>
      <c r="AS6">
        <v>45</v>
      </c>
      <c r="AT6">
        <v>2</v>
      </c>
      <c r="AU6">
        <v>2</v>
      </c>
      <c r="AV6">
        <v>1</v>
      </c>
      <c r="AW6">
        <v>0</v>
      </c>
      <c r="AX6">
        <v>1</v>
      </c>
      <c r="AY6">
        <v>2</v>
      </c>
      <c r="AZ6">
        <v>0</v>
      </c>
      <c r="BA6">
        <v>1</v>
      </c>
      <c r="BB6">
        <v>1</v>
      </c>
      <c r="BC6">
        <v>0</v>
      </c>
      <c r="BD6">
        <v>2</v>
      </c>
      <c r="BE6">
        <v>396000</v>
      </c>
      <c r="BF6">
        <v>5577.4650000000001</v>
      </c>
      <c r="BG6">
        <v>3</v>
      </c>
    </row>
    <row r="7" spans="1:59" x14ac:dyDescent="0.2">
      <c r="A7" s="3">
        <v>6</v>
      </c>
      <c r="B7" s="3"/>
      <c r="C7">
        <v>1362</v>
      </c>
      <c r="D7">
        <v>172</v>
      </c>
      <c r="E7">
        <v>40</v>
      </c>
      <c r="F7">
        <v>150</v>
      </c>
      <c r="G7">
        <v>0</v>
      </c>
      <c r="H7">
        <v>1000</v>
      </c>
      <c r="I7">
        <v>4710</v>
      </c>
      <c r="J7">
        <v>450</v>
      </c>
      <c r="K7">
        <v>4200</v>
      </c>
      <c r="L7">
        <v>0</v>
      </c>
      <c r="M7">
        <v>0</v>
      </c>
      <c r="N7">
        <v>60</v>
      </c>
      <c r="O7">
        <v>0</v>
      </c>
      <c r="P7">
        <v>6072</v>
      </c>
      <c r="Q7">
        <v>1362</v>
      </c>
      <c r="R7">
        <v>172</v>
      </c>
      <c r="S7">
        <v>40</v>
      </c>
      <c r="T7">
        <v>150</v>
      </c>
      <c r="U7">
        <v>0</v>
      </c>
      <c r="V7">
        <v>1000</v>
      </c>
      <c r="W7">
        <v>20</v>
      </c>
      <c r="X7">
        <v>0</v>
      </c>
      <c r="Y7">
        <v>0</v>
      </c>
      <c r="Z7">
        <v>20</v>
      </c>
      <c r="AA7">
        <v>0</v>
      </c>
      <c r="AB7">
        <v>1382</v>
      </c>
      <c r="AC7">
        <v>0</v>
      </c>
      <c r="AD7">
        <v>0</v>
      </c>
      <c r="AE7">
        <v>0</v>
      </c>
      <c r="AF7">
        <v>4690</v>
      </c>
      <c r="AG7">
        <v>450</v>
      </c>
      <c r="AH7">
        <v>4200</v>
      </c>
      <c r="AI7">
        <v>0</v>
      </c>
      <c r="AJ7">
        <v>0</v>
      </c>
      <c r="AK7">
        <v>40</v>
      </c>
      <c r="AL7">
        <v>0</v>
      </c>
      <c r="AM7">
        <v>58000</v>
      </c>
      <c r="AN7">
        <v>62690</v>
      </c>
      <c r="AO7">
        <v>58000</v>
      </c>
      <c r="AP7">
        <v>1382</v>
      </c>
      <c r="AQ7">
        <v>64072</v>
      </c>
      <c r="AS7">
        <v>21</v>
      </c>
      <c r="AT7">
        <v>1</v>
      </c>
      <c r="AU7">
        <v>2</v>
      </c>
      <c r="AV7">
        <v>1</v>
      </c>
      <c r="AW7">
        <v>8</v>
      </c>
      <c r="AX7">
        <v>3</v>
      </c>
      <c r="AY7">
        <v>2</v>
      </c>
      <c r="AZ7">
        <v>0</v>
      </c>
      <c r="BA7">
        <v>2</v>
      </c>
      <c r="BB7">
        <v>1</v>
      </c>
      <c r="BC7">
        <v>0</v>
      </c>
      <c r="BD7">
        <v>1</v>
      </c>
      <c r="BE7">
        <v>468000</v>
      </c>
      <c r="BF7">
        <v>6591.549</v>
      </c>
      <c r="BG7">
        <v>3</v>
      </c>
    </row>
    <row r="8" spans="1:59" x14ac:dyDescent="0.2">
      <c r="A8" s="3">
        <v>7</v>
      </c>
      <c r="B8" s="3"/>
      <c r="C8">
        <v>4430</v>
      </c>
      <c r="D8">
        <v>0</v>
      </c>
      <c r="E8">
        <v>200</v>
      </c>
      <c r="F8">
        <v>0</v>
      </c>
      <c r="G8">
        <v>0</v>
      </c>
      <c r="H8">
        <v>4230</v>
      </c>
      <c r="I8">
        <v>3612</v>
      </c>
      <c r="J8">
        <v>3190</v>
      </c>
      <c r="K8">
        <v>0</v>
      </c>
      <c r="L8">
        <v>0</v>
      </c>
      <c r="M8">
        <v>2</v>
      </c>
      <c r="N8">
        <v>420</v>
      </c>
      <c r="O8">
        <v>0</v>
      </c>
      <c r="P8">
        <v>8042</v>
      </c>
      <c r="Q8">
        <v>4430</v>
      </c>
      <c r="R8">
        <v>0</v>
      </c>
      <c r="S8">
        <v>200</v>
      </c>
      <c r="T8">
        <v>0</v>
      </c>
      <c r="U8">
        <v>0</v>
      </c>
      <c r="V8">
        <v>4230</v>
      </c>
      <c r="W8">
        <v>20</v>
      </c>
      <c r="X8">
        <v>0</v>
      </c>
      <c r="Y8">
        <v>0</v>
      </c>
      <c r="Z8">
        <v>20</v>
      </c>
      <c r="AA8">
        <v>0</v>
      </c>
      <c r="AB8">
        <v>4450</v>
      </c>
      <c r="AC8">
        <v>0</v>
      </c>
      <c r="AD8">
        <v>0</v>
      </c>
      <c r="AE8">
        <v>0</v>
      </c>
      <c r="AF8">
        <v>3592</v>
      </c>
      <c r="AG8">
        <v>3190</v>
      </c>
      <c r="AH8">
        <v>0</v>
      </c>
      <c r="AI8">
        <v>0</v>
      </c>
      <c r="AJ8">
        <v>2</v>
      </c>
      <c r="AK8">
        <v>400</v>
      </c>
      <c r="AL8">
        <v>0</v>
      </c>
      <c r="AM8">
        <v>0</v>
      </c>
      <c r="AN8">
        <v>3592</v>
      </c>
      <c r="AO8">
        <v>0</v>
      </c>
      <c r="AP8">
        <v>4450</v>
      </c>
      <c r="AQ8">
        <v>8042</v>
      </c>
      <c r="AS8">
        <v>22</v>
      </c>
      <c r="AT8">
        <v>1</v>
      </c>
      <c r="AU8">
        <v>1</v>
      </c>
      <c r="AV8">
        <v>1</v>
      </c>
      <c r="AW8">
        <v>0</v>
      </c>
      <c r="AX8">
        <v>1</v>
      </c>
      <c r="AY8">
        <v>1</v>
      </c>
      <c r="AZ8">
        <v>2</v>
      </c>
      <c r="BA8">
        <v>1</v>
      </c>
      <c r="BB8">
        <v>1</v>
      </c>
      <c r="BC8">
        <v>0</v>
      </c>
      <c r="BD8">
        <v>2</v>
      </c>
      <c r="BE8">
        <v>144000</v>
      </c>
      <c r="BF8">
        <v>2028.1690000000001</v>
      </c>
      <c r="BG8">
        <v>2</v>
      </c>
    </row>
    <row r="9" spans="1:59" x14ac:dyDescent="0.2">
      <c r="A9" s="3">
        <v>8</v>
      </c>
      <c r="B9" s="3"/>
      <c r="C9">
        <v>2042</v>
      </c>
      <c r="D9">
        <v>2</v>
      </c>
      <c r="E9">
        <v>210</v>
      </c>
      <c r="F9">
        <v>0</v>
      </c>
      <c r="G9">
        <v>0</v>
      </c>
      <c r="H9">
        <v>1830</v>
      </c>
      <c r="I9">
        <v>1630</v>
      </c>
      <c r="J9">
        <v>1500</v>
      </c>
      <c r="K9">
        <v>0</v>
      </c>
      <c r="L9">
        <v>0</v>
      </c>
      <c r="M9">
        <v>10</v>
      </c>
      <c r="N9">
        <v>120</v>
      </c>
      <c r="O9">
        <v>0</v>
      </c>
      <c r="P9">
        <v>3672</v>
      </c>
      <c r="Q9">
        <v>1952</v>
      </c>
      <c r="R9">
        <v>2</v>
      </c>
      <c r="S9">
        <v>120</v>
      </c>
      <c r="T9">
        <v>0</v>
      </c>
      <c r="U9">
        <v>0</v>
      </c>
      <c r="V9">
        <v>1830</v>
      </c>
      <c r="W9">
        <v>20</v>
      </c>
      <c r="X9">
        <v>0</v>
      </c>
      <c r="Y9">
        <v>0</v>
      </c>
      <c r="Z9">
        <v>20</v>
      </c>
      <c r="AA9">
        <v>0</v>
      </c>
      <c r="AB9">
        <v>1972</v>
      </c>
      <c r="AC9">
        <v>90</v>
      </c>
      <c r="AD9">
        <v>90</v>
      </c>
      <c r="AE9">
        <v>0</v>
      </c>
      <c r="AF9">
        <v>1610</v>
      </c>
      <c r="AG9">
        <v>1500</v>
      </c>
      <c r="AH9">
        <v>0</v>
      </c>
      <c r="AI9">
        <v>0</v>
      </c>
      <c r="AJ9">
        <v>10</v>
      </c>
      <c r="AK9">
        <v>100</v>
      </c>
      <c r="AL9">
        <v>0</v>
      </c>
      <c r="AM9">
        <v>0</v>
      </c>
      <c r="AN9">
        <v>1700</v>
      </c>
      <c r="AO9">
        <v>0</v>
      </c>
      <c r="AP9">
        <v>1972</v>
      </c>
      <c r="AQ9">
        <v>3672</v>
      </c>
      <c r="AS9">
        <v>30</v>
      </c>
      <c r="AT9">
        <v>2</v>
      </c>
      <c r="AU9">
        <v>1</v>
      </c>
      <c r="AV9">
        <v>1</v>
      </c>
      <c r="AW9">
        <v>10</v>
      </c>
      <c r="AX9">
        <v>3</v>
      </c>
      <c r="AY9">
        <v>1</v>
      </c>
      <c r="AZ9">
        <v>2</v>
      </c>
      <c r="BA9">
        <v>1</v>
      </c>
      <c r="BB9">
        <v>1</v>
      </c>
      <c r="BC9">
        <v>0</v>
      </c>
      <c r="BD9">
        <v>2</v>
      </c>
      <c r="BE9">
        <v>240000</v>
      </c>
      <c r="BF9">
        <v>3380.2820000000002</v>
      </c>
      <c r="BG9">
        <v>3</v>
      </c>
    </row>
    <row r="10" spans="1:59" x14ac:dyDescent="0.2">
      <c r="A10" s="3">
        <v>9</v>
      </c>
      <c r="B10" s="3"/>
      <c r="C10">
        <v>2700</v>
      </c>
      <c r="D10">
        <v>300</v>
      </c>
      <c r="E10">
        <v>350</v>
      </c>
      <c r="F10">
        <v>0</v>
      </c>
      <c r="G10">
        <v>0</v>
      </c>
      <c r="H10">
        <v>2050</v>
      </c>
      <c r="I10">
        <v>6205</v>
      </c>
      <c r="J10">
        <v>0</v>
      </c>
      <c r="K10">
        <v>6000</v>
      </c>
      <c r="L10">
        <v>0</v>
      </c>
      <c r="M10">
        <v>5</v>
      </c>
      <c r="N10">
        <v>200</v>
      </c>
      <c r="O10">
        <v>0</v>
      </c>
      <c r="P10">
        <v>8905</v>
      </c>
      <c r="Q10">
        <v>2700</v>
      </c>
      <c r="R10">
        <v>300</v>
      </c>
      <c r="S10">
        <v>350</v>
      </c>
      <c r="T10">
        <v>0</v>
      </c>
      <c r="U10">
        <v>0</v>
      </c>
      <c r="V10">
        <v>2050</v>
      </c>
      <c r="W10">
        <v>160</v>
      </c>
      <c r="X10">
        <v>0</v>
      </c>
      <c r="Y10">
        <v>0</v>
      </c>
      <c r="Z10">
        <v>160</v>
      </c>
      <c r="AA10">
        <v>0</v>
      </c>
      <c r="AB10">
        <v>2860</v>
      </c>
      <c r="AC10">
        <v>0</v>
      </c>
      <c r="AD10">
        <v>0</v>
      </c>
      <c r="AE10">
        <v>0</v>
      </c>
      <c r="AF10">
        <v>6045</v>
      </c>
      <c r="AG10">
        <v>0</v>
      </c>
      <c r="AH10">
        <v>6000</v>
      </c>
      <c r="AI10">
        <v>0</v>
      </c>
      <c r="AJ10">
        <v>5</v>
      </c>
      <c r="AK10">
        <v>40</v>
      </c>
      <c r="AL10">
        <v>0</v>
      </c>
      <c r="AM10">
        <v>0</v>
      </c>
      <c r="AN10">
        <v>6045</v>
      </c>
      <c r="AO10">
        <v>0</v>
      </c>
      <c r="AP10">
        <v>2860</v>
      </c>
      <c r="AQ10">
        <v>8905</v>
      </c>
      <c r="AS10">
        <v>25</v>
      </c>
      <c r="AT10">
        <v>1</v>
      </c>
      <c r="AU10">
        <v>1</v>
      </c>
      <c r="AV10">
        <v>1</v>
      </c>
      <c r="AW10">
        <v>10</v>
      </c>
      <c r="AX10">
        <v>3</v>
      </c>
      <c r="AY10">
        <v>2</v>
      </c>
      <c r="AZ10">
        <v>0</v>
      </c>
      <c r="BA10">
        <v>1</v>
      </c>
      <c r="BB10">
        <v>1</v>
      </c>
      <c r="BC10">
        <v>0</v>
      </c>
      <c r="BD10">
        <v>1</v>
      </c>
      <c r="BE10">
        <v>192000</v>
      </c>
      <c r="BF10">
        <v>2704.2249999999999</v>
      </c>
      <c r="BG10">
        <v>2</v>
      </c>
    </row>
    <row r="11" spans="1:59" x14ac:dyDescent="0.2">
      <c r="A11" s="3">
        <v>10</v>
      </c>
      <c r="B11" s="3"/>
      <c r="C11">
        <v>1000</v>
      </c>
      <c r="D11">
        <v>0</v>
      </c>
      <c r="E11">
        <v>0</v>
      </c>
      <c r="F11">
        <v>1000</v>
      </c>
      <c r="G11">
        <v>0</v>
      </c>
      <c r="H11">
        <v>0</v>
      </c>
      <c r="I11">
        <v>12200</v>
      </c>
      <c r="J11">
        <v>0</v>
      </c>
      <c r="K11">
        <v>6000</v>
      </c>
      <c r="L11">
        <v>1440</v>
      </c>
      <c r="M11">
        <v>0</v>
      </c>
      <c r="N11">
        <v>4760</v>
      </c>
      <c r="O11">
        <v>0</v>
      </c>
      <c r="P11">
        <v>13200</v>
      </c>
      <c r="Q11">
        <v>1000</v>
      </c>
      <c r="R11">
        <v>0</v>
      </c>
      <c r="S11">
        <v>0</v>
      </c>
      <c r="T11">
        <v>1000</v>
      </c>
      <c r="U11">
        <v>0</v>
      </c>
      <c r="V11">
        <v>0</v>
      </c>
      <c r="W11">
        <v>5280</v>
      </c>
      <c r="X11">
        <v>0</v>
      </c>
      <c r="Y11">
        <v>1440</v>
      </c>
      <c r="Z11">
        <v>3840</v>
      </c>
      <c r="AA11">
        <v>0</v>
      </c>
      <c r="AB11">
        <v>6280</v>
      </c>
      <c r="AC11">
        <v>0</v>
      </c>
      <c r="AD11">
        <v>0</v>
      </c>
      <c r="AE11">
        <v>0</v>
      </c>
      <c r="AF11">
        <v>6920</v>
      </c>
      <c r="AG11">
        <v>0</v>
      </c>
      <c r="AH11">
        <v>6000</v>
      </c>
      <c r="AI11">
        <v>0</v>
      </c>
      <c r="AJ11">
        <v>0</v>
      </c>
      <c r="AK11">
        <v>920</v>
      </c>
      <c r="AL11">
        <v>8000</v>
      </c>
      <c r="AM11">
        <v>1333.2</v>
      </c>
      <c r="AN11">
        <v>8253.2000000000007</v>
      </c>
      <c r="AO11">
        <v>9333.2000000000007</v>
      </c>
      <c r="AP11">
        <v>14280</v>
      </c>
      <c r="AQ11">
        <v>22533.200000000001</v>
      </c>
      <c r="AS11">
        <v>25</v>
      </c>
      <c r="AT11">
        <v>1</v>
      </c>
      <c r="AU11">
        <v>1</v>
      </c>
      <c r="AV11">
        <v>1</v>
      </c>
      <c r="AW11">
        <v>4</v>
      </c>
      <c r="AX11">
        <v>2</v>
      </c>
      <c r="AY11">
        <v>1</v>
      </c>
      <c r="AZ11">
        <v>2</v>
      </c>
      <c r="BA11">
        <v>1</v>
      </c>
      <c r="BB11">
        <v>1</v>
      </c>
      <c r="BC11">
        <v>0</v>
      </c>
      <c r="BD11">
        <v>2</v>
      </c>
      <c r="BE11">
        <v>96000</v>
      </c>
      <c r="BF11">
        <v>1352.1130000000001</v>
      </c>
      <c r="BG11">
        <v>1</v>
      </c>
    </row>
    <row r="12" spans="1:59" x14ac:dyDescent="0.2">
      <c r="A12" s="3">
        <v>11</v>
      </c>
      <c r="B12" s="3"/>
      <c r="C12">
        <v>3155</v>
      </c>
      <c r="D12">
        <v>600</v>
      </c>
      <c r="E12">
        <v>1475</v>
      </c>
      <c r="F12">
        <v>0</v>
      </c>
      <c r="G12">
        <v>0</v>
      </c>
      <c r="H12">
        <v>1080</v>
      </c>
      <c r="I12">
        <v>4550</v>
      </c>
      <c r="J12">
        <v>1400</v>
      </c>
      <c r="K12">
        <v>3000</v>
      </c>
      <c r="L12">
        <v>0</v>
      </c>
      <c r="M12">
        <v>0</v>
      </c>
      <c r="N12">
        <v>150</v>
      </c>
      <c r="O12">
        <v>0</v>
      </c>
      <c r="P12">
        <v>7705</v>
      </c>
      <c r="Q12">
        <v>2705</v>
      </c>
      <c r="R12">
        <v>600</v>
      </c>
      <c r="S12">
        <v>1475</v>
      </c>
      <c r="T12">
        <v>0</v>
      </c>
      <c r="U12">
        <v>0</v>
      </c>
      <c r="V12">
        <v>630</v>
      </c>
      <c r="W12">
        <v>30</v>
      </c>
      <c r="X12">
        <v>0</v>
      </c>
      <c r="Y12">
        <v>0</v>
      </c>
      <c r="Z12">
        <v>30</v>
      </c>
      <c r="AA12">
        <v>0</v>
      </c>
      <c r="AB12">
        <v>2735</v>
      </c>
      <c r="AC12">
        <v>450</v>
      </c>
      <c r="AD12">
        <v>0</v>
      </c>
      <c r="AE12">
        <v>450</v>
      </c>
      <c r="AF12">
        <v>4520</v>
      </c>
      <c r="AG12">
        <v>1400</v>
      </c>
      <c r="AH12">
        <v>3000</v>
      </c>
      <c r="AI12">
        <v>0</v>
      </c>
      <c r="AJ12">
        <v>0</v>
      </c>
      <c r="AK12">
        <v>120</v>
      </c>
      <c r="AL12">
        <v>0</v>
      </c>
      <c r="AM12">
        <v>0</v>
      </c>
      <c r="AN12">
        <v>4970</v>
      </c>
      <c r="AO12">
        <v>0</v>
      </c>
      <c r="AP12">
        <v>2735</v>
      </c>
      <c r="AQ12">
        <v>7705</v>
      </c>
      <c r="AS12">
        <v>29</v>
      </c>
      <c r="AT12">
        <v>2</v>
      </c>
      <c r="AU12">
        <v>2</v>
      </c>
      <c r="AV12">
        <v>1</v>
      </c>
      <c r="AW12">
        <v>10</v>
      </c>
      <c r="AX12">
        <v>3</v>
      </c>
      <c r="AY12">
        <v>2</v>
      </c>
      <c r="AZ12">
        <v>0</v>
      </c>
      <c r="BA12">
        <v>3</v>
      </c>
      <c r="BB12">
        <v>1</v>
      </c>
      <c r="BC12">
        <v>0</v>
      </c>
      <c r="BD12">
        <v>1</v>
      </c>
      <c r="BE12">
        <v>96000</v>
      </c>
      <c r="BF12">
        <v>1352.1130000000001</v>
      </c>
      <c r="BG12">
        <v>1</v>
      </c>
    </row>
    <row r="13" spans="1:59" x14ac:dyDescent="0.2">
      <c r="A13" s="3">
        <v>12</v>
      </c>
      <c r="B13" s="3"/>
      <c r="C13">
        <v>5880</v>
      </c>
      <c r="D13">
        <v>80</v>
      </c>
      <c r="E13">
        <v>200</v>
      </c>
      <c r="F13">
        <v>4750</v>
      </c>
      <c r="G13">
        <v>0</v>
      </c>
      <c r="H13">
        <v>850</v>
      </c>
      <c r="I13">
        <v>5464</v>
      </c>
      <c r="J13">
        <v>220</v>
      </c>
      <c r="K13">
        <v>4000</v>
      </c>
      <c r="L13">
        <v>0</v>
      </c>
      <c r="M13">
        <v>4</v>
      </c>
      <c r="N13">
        <v>1240</v>
      </c>
      <c r="O13">
        <v>0</v>
      </c>
      <c r="P13">
        <v>11344</v>
      </c>
      <c r="Q13">
        <v>5880</v>
      </c>
      <c r="R13">
        <v>80</v>
      </c>
      <c r="S13">
        <v>200</v>
      </c>
      <c r="T13">
        <v>4750</v>
      </c>
      <c r="U13">
        <v>0</v>
      </c>
      <c r="V13">
        <v>850</v>
      </c>
      <c r="W13">
        <v>960</v>
      </c>
      <c r="X13">
        <v>0</v>
      </c>
      <c r="Y13">
        <v>0</v>
      </c>
      <c r="Z13">
        <v>960</v>
      </c>
      <c r="AA13">
        <v>0</v>
      </c>
      <c r="AB13">
        <v>6840</v>
      </c>
      <c r="AC13">
        <v>0</v>
      </c>
      <c r="AD13">
        <v>0</v>
      </c>
      <c r="AE13">
        <v>0</v>
      </c>
      <c r="AF13">
        <v>4504</v>
      </c>
      <c r="AG13">
        <v>220</v>
      </c>
      <c r="AH13">
        <v>4000</v>
      </c>
      <c r="AI13">
        <v>0</v>
      </c>
      <c r="AJ13">
        <v>4</v>
      </c>
      <c r="AK13">
        <v>280</v>
      </c>
      <c r="AL13">
        <v>400</v>
      </c>
      <c r="AM13">
        <v>0</v>
      </c>
      <c r="AN13">
        <v>4504</v>
      </c>
      <c r="AO13">
        <v>400</v>
      </c>
      <c r="AP13">
        <v>7240</v>
      </c>
      <c r="AQ13">
        <v>11744</v>
      </c>
      <c r="AS13">
        <v>25</v>
      </c>
      <c r="AT13">
        <v>1</v>
      </c>
      <c r="AU13">
        <v>1</v>
      </c>
      <c r="AV13">
        <v>1</v>
      </c>
      <c r="AW13">
        <v>0</v>
      </c>
      <c r="AX13">
        <v>1</v>
      </c>
      <c r="AY13">
        <v>1</v>
      </c>
      <c r="AZ13">
        <v>2</v>
      </c>
      <c r="BA13">
        <v>1</v>
      </c>
      <c r="BB13">
        <v>1</v>
      </c>
      <c r="BC13">
        <v>0</v>
      </c>
      <c r="BD13">
        <v>1</v>
      </c>
      <c r="BE13">
        <v>300000</v>
      </c>
      <c r="BF13">
        <v>4225.3519999999999</v>
      </c>
      <c r="BG13">
        <v>3</v>
      </c>
    </row>
    <row r="14" spans="1:59" x14ac:dyDescent="0.2">
      <c r="A14" s="3">
        <v>13</v>
      </c>
      <c r="B14" s="3"/>
      <c r="C14">
        <v>1602</v>
      </c>
      <c r="D14">
        <v>302</v>
      </c>
      <c r="E14">
        <v>750</v>
      </c>
      <c r="F14">
        <v>0</v>
      </c>
      <c r="G14">
        <v>0</v>
      </c>
      <c r="H14">
        <v>550</v>
      </c>
      <c r="I14">
        <v>2970</v>
      </c>
      <c r="J14">
        <v>1100</v>
      </c>
      <c r="K14">
        <v>1200</v>
      </c>
      <c r="L14">
        <v>100</v>
      </c>
      <c r="M14">
        <v>10</v>
      </c>
      <c r="N14">
        <v>560</v>
      </c>
      <c r="O14">
        <v>0</v>
      </c>
      <c r="P14">
        <v>4572</v>
      </c>
      <c r="Q14">
        <v>852</v>
      </c>
      <c r="R14">
        <v>302</v>
      </c>
      <c r="S14">
        <v>200</v>
      </c>
      <c r="T14">
        <v>0</v>
      </c>
      <c r="U14">
        <v>0</v>
      </c>
      <c r="V14">
        <v>350</v>
      </c>
      <c r="W14">
        <v>660</v>
      </c>
      <c r="X14">
        <v>0</v>
      </c>
      <c r="Y14">
        <v>100</v>
      </c>
      <c r="Z14">
        <v>560</v>
      </c>
      <c r="AA14">
        <v>0</v>
      </c>
      <c r="AB14">
        <v>1512</v>
      </c>
      <c r="AC14">
        <v>750</v>
      </c>
      <c r="AD14">
        <v>550</v>
      </c>
      <c r="AE14">
        <v>200</v>
      </c>
      <c r="AF14">
        <v>2310</v>
      </c>
      <c r="AG14">
        <v>1100</v>
      </c>
      <c r="AH14">
        <v>1200</v>
      </c>
      <c r="AI14">
        <v>0</v>
      </c>
      <c r="AJ14">
        <v>10</v>
      </c>
      <c r="AK14">
        <v>0</v>
      </c>
      <c r="AL14">
        <v>0</v>
      </c>
      <c r="AM14">
        <v>0</v>
      </c>
      <c r="AN14">
        <v>3060</v>
      </c>
      <c r="AO14">
        <v>0</v>
      </c>
      <c r="AP14">
        <v>1512</v>
      </c>
      <c r="AQ14">
        <v>4572</v>
      </c>
      <c r="AS14">
        <v>32</v>
      </c>
      <c r="AT14">
        <v>2</v>
      </c>
      <c r="AU14">
        <v>1</v>
      </c>
      <c r="AV14">
        <v>1</v>
      </c>
      <c r="AW14">
        <v>5</v>
      </c>
      <c r="AX14">
        <v>2</v>
      </c>
      <c r="AY14">
        <v>2</v>
      </c>
      <c r="AZ14">
        <v>0</v>
      </c>
      <c r="BA14">
        <v>1</v>
      </c>
      <c r="BB14">
        <v>1</v>
      </c>
      <c r="BC14">
        <v>0</v>
      </c>
      <c r="BD14">
        <v>1</v>
      </c>
      <c r="BE14">
        <v>204000</v>
      </c>
      <c r="BF14">
        <v>2873.24</v>
      </c>
      <c r="BG14">
        <v>2</v>
      </c>
    </row>
    <row r="15" spans="1:59" x14ac:dyDescent="0.2">
      <c r="A15" s="3">
        <v>14</v>
      </c>
      <c r="B15" s="3"/>
      <c r="C15">
        <v>4930</v>
      </c>
      <c r="D15">
        <v>600</v>
      </c>
      <c r="E15">
        <v>1300</v>
      </c>
      <c r="F15">
        <v>1500</v>
      </c>
      <c r="G15">
        <v>0</v>
      </c>
      <c r="H15">
        <v>1530</v>
      </c>
      <c r="I15">
        <v>2352</v>
      </c>
      <c r="J15">
        <v>1100</v>
      </c>
      <c r="K15">
        <v>0</v>
      </c>
      <c r="L15">
        <v>0</v>
      </c>
      <c r="M15">
        <v>12</v>
      </c>
      <c r="N15">
        <v>1240</v>
      </c>
      <c r="O15">
        <v>0</v>
      </c>
      <c r="P15">
        <v>7282</v>
      </c>
      <c r="Q15">
        <v>4900</v>
      </c>
      <c r="R15">
        <v>600</v>
      </c>
      <c r="S15">
        <v>1300</v>
      </c>
      <c r="T15">
        <v>1500</v>
      </c>
      <c r="U15">
        <v>0</v>
      </c>
      <c r="V15">
        <v>1500</v>
      </c>
      <c r="W15">
        <v>1080</v>
      </c>
      <c r="X15">
        <v>0</v>
      </c>
      <c r="Y15">
        <v>0</v>
      </c>
      <c r="Z15">
        <v>1080</v>
      </c>
      <c r="AA15">
        <v>0</v>
      </c>
      <c r="AB15">
        <v>5980</v>
      </c>
      <c r="AC15">
        <v>30</v>
      </c>
      <c r="AD15">
        <v>0</v>
      </c>
      <c r="AE15">
        <v>30</v>
      </c>
      <c r="AF15">
        <v>1272</v>
      </c>
      <c r="AG15">
        <v>1100</v>
      </c>
      <c r="AH15">
        <v>0</v>
      </c>
      <c r="AI15">
        <v>0</v>
      </c>
      <c r="AJ15">
        <v>12</v>
      </c>
      <c r="AK15">
        <v>160</v>
      </c>
      <c r="AL15">
        <v>0</v>
      </c>
      <c r="AM15">
        <v>0</v>
      </c>
      <c r="AN15">
        <v>1302</v>
      </c>
      <c r="AO15">
        <v>0</v>
      </c>
      <c r="AP15">
        <v>5980</v>
      </c>
      <c r="AQ15">
        <v>7282</v>
      </c>
      <c r="AS15">
        <v>23</v>
      </c>
      <c r="AT15">
        <v>1</v>
      </c>
      <c r="AU15">
        <v>1</v>
      </c>
      <c r="AV15">
        <v>1</v>
      </c>
      <c r="AW15">
        <v>12</v>
      </c>
      <c r="AX15">
        <v>3</v>
      </c>
      <c r="AY15">
        <v>1</v>
      </c>
      <c r="AZ15">
        <v>2</v>
      </c>
      <c r="BA15">
        <v>1</v>
      </c>
      <c r="BB15">
        <v>1</v>
      </c>
      <c r="BC15">
        <v>0</v>
      </c>
      <c r="BD15">
        <v>2</v>
      </c>
      <c r="BE15">
        <v>96000</v>
      </c>
      <c r="BF15">
        <v>1352.1130000000001</v>
      </c>
      <c r="BG15">
        <v>1</v>
      </c>
    </row>
    <row r="16" spans="1:59" x14ac:dyDescent="0.2">
      <c r="A16" s="3">
        <v>15</v>
      </c>
      <c r="B16" s="3"/>
      <c r="C16">
        <v>50352</v>
      </c>
      <c r="D16">
        <v>702</v>
      </c>
      <c r="E16">
        <v>1500</v>
      </c>
      <c r="F16">
        <v>0</v>
      </c>
      <c r="G16">
        <v>45000</v>
      </c>
      <c r="H16">
        <v>3150</v>
      </c>
      <c r="I16">
        <v>15020</v>
      </c>
      <c r="J16">
        <v>0</v>
      </c>
      <c r="K16">
        <v>14400</v>
      </c>
      <c r="L16">
        <v>0</v>
      </c>
      <c r="M16">
        <v>0</v>
      </c>
      <c r="N16">
        <v>620</v>
      </c>
      <c r="O16">
        <v>0</v>
      </c>
      <c r="P16">
        <v>65372</v>
      </c>
      <c r="Q16">
        <v>50352</v>
      </c>
      <c r="R16">
        <v>702</v>
      </c>
      <c r="S16">
        <v>1500</v>
      </c>
      <c r="T16">
        <v>0</v>
      </c>
      <c r="U16">
        <v>45000</v>
      </c>
      <c r="V16">
        <v>3150</v>
      </c>
      <c r="W16">
        <v>420</v>
      </c>
      <c r="X16">
        <v>0</v>
      </c>
      <c r="Y16">
        <v>0</v>
      </c>
      <c r="Z16">
        <v>420</v>
      </c>
      <c r="AA16">
        <v>0</v>
      </c>
      <c r="AB16">
        <v>50772</v>
      </c>
      <c r="AC16">
        <v>0</v>
      </c>
      <c r="AD16">
        <v>0</v>
      </c>
      <c r="AE16">
        <v>0</v>
      </c>
      <c r="AF16">
        <v>14600</v>
      </c>
      <c r="AG16">
        <v>0</v>
      </c>
      <c r="AH16">
        <v>14400</v>
      </c>
      <c r="AI16">
        <v>0</v>
      </c>
      <c r="AJ16">
        <v>0</v>
      </c>
      <c r="AK16">
        <v>200</v>
      </c>
      <c r="AL16">
        <v>0</v>
      </c>
      <c r="AM16">
        <v>0</v>
      </c>
      <c r="AN16">
        <v>14600</v>
      </c>
      <c r="AO16">
        <v>0</v>
      </c>
      <c r="AP16">
        <v>50772</v>
      </c>
      <c r="AQ16">
        <v>65372</v>
      </c>
      <c r="AS16">
        <v>50</v>
      </c>
      <c r="AT16">
        <v>3</v>
      </c>
      <c r="AU16">
        <v>2</v>
      </c>
      <c r="AV16">
        <v>1</v>
      </c>
      <c r="AW16">
        <v>14</v>
      </c>
      <c r="AX16">
        <v>4</v>
      </c>
      <c r="AY16">
        <v>3</v>
      </c>
      <c r="AZ16">
        <v>2</v>
      </c>
      <c r="BA16">
        <v>1</v>
      </c>
      <c r="BB16">
        <v>1</v>
      </c>
      <c r="BC16">
        <v>0</v>
      </c>
      <c r="BD16">
        <v>1</v>
      </c>
      <c r="BE16">
        <v>252000</v>
      </c>
      <c r="BF16">
        <v>3549.2959999999998</v>
      </c>
      <c r="BG16">
        <v>3</v>
      </c>
    </row>
    <row r="17" spans="1:59" x14ac:dyDescent="0.2">
      <c r="A17" s="49"/>
      <c r="B17" s="49"/>
    </row>
    <row r="18" spans="1:59" x14ac:dyDescent="0.2">
      <c r="A18" s="3">
        <v>17</v>
      </c>
      <c r="B18" s="3"/>
      <c r="C18">
        <v>350</v>
      </c>
      <c r="D18">
        <v>10</v>
      </c>
      <c r="E18">
        <v>90</v>
      </c>
      <c r="F18">
        <v>0</v>
      </c>
      <c r="G18">
        <v>0</v>
      </c>
      <c r="H18">
        <v>250</v>
      </c>
      <c r="I18">
        <v>942</v>
      </c>
      <c r="J18">
        <v>0</v>
      </c>
      <c r="K18">
        <v>0</v>
      </c>
      <c r="L18">
        <v>400</v>
      </c>
      <c r="M18">
        <v>2</v>
      </c>
      <c r="N18">
        <v>540</v>
      </c>
      <c r="O18">
        <v>0</v>
      </c>
      <c r="P18">
        <v>1292</v>
      </c>
      <c r="Q18">
        <v>350</v>
      </c>
      <c r="R18">
        <v>10</v>
      </c>
      <c r="S18">
        <v>90</v>
      </c>
      <c r="T18">
        <v>0</v>
      </c>
      <c r="U18">
        <v>0</v>
      </c>
      <c r="V18">
        <v>250</v>
      </c>
      <c r="W18">
        <v>840</v>
      </c>
      <c r="X18">
        <v>0</v>
      </c>
      <c r="Y18">
        <v>400</v>
      </c>
      <c r="Z18">
        <v>440</v>
      </c>
      <c r="AA18">
        <v>0</v>
      </c>
      <c r="AB18">
        <v>1190</v>
      </c>
      <c r="AC18">
        <v>0</v>
      </c>
      <c r="AD18">
        <v>0</v>
      </c>
      <c r="AE18">
        <v>0</v>
      </c>
      <c r="AF18">
        <v>102</v>
      </c>
      <c r="AG18">
        <v>0</v>
      </c>
      <c r="AH18">
        <v>0</v>
      </c>
      <c r="AI18">
        <v>0</v>
      </c>
      <c r="AJ18">
        <v>2</v>
      </c>
      <c r="AK18">
        <v>100</v>
      </c>
      <c r="AL18">
        <v>8500</v>
      </c>
      <c r="AM18">
        <v>0</v>
      </c>
      <c r="AN18">
        <v>102</v>
      </c>
      <c r="AO18">
        <v>8500</v>
      </c>
      <c r="AP18">
        <v>9690</v>
      </c>
      <c r="AQ18">
        <v>9792</v>
      </c>
      <c r="AS18">
        <v>30</v>
      </c>
      <c r="AT18">
        <v>2</v>
      </c>
      <c r="AU18">
        <v>2</v>
      </c>
      <c r="AV18">
        <v>2</v>
      </c>
      <c r="AW18">
        <v>5</v>
      </c>
      <c r="AX18">
        <v>2</v>
      </c>
      <c r="AY18">
        <v>2</v>
      </c>
      <c r="AZ18">
        <v>0</v>
      </c>
      <c r="BA18">
        <v>3</v>
      </c>
      <c r="BB18">
        <v>1</v>
      </c>
      <c r="BC18">
        <v>1</v>
      </c>
      <c r="BD18">
        <v>1</v>
      </c>
      <c r="BE18">
        <v>480000</v>
      </c>
      <c r="BF18">
        <v>6760.5630000000001</v>
      </c>
      <c r="BG18">
        <v>3</v>
      </c>
    </row>
    <row r="19" spans="1:59" x14ac:dyDescent="0.2">
      <c r="A19" s="3">
        <v>18</v>
      </c>
      <c r="B19" s="3"/>
      <c r="C19">
        <v>87618</v>
      </c>
      <c r="D19">
        <v>0</v>
      </c>
      <c r="E19">
        <v>11418</v>
      </c>
      <c r="F19">
        <v>200</v>
      </c>
      <c r="G19">
        <v>65000</v>
      </c>
      <c r="H19">
        <v>11000</v>
      </c>
      <c r="I19">
        <v>420</v>
      </c>
      <c r="J19">
        <v>0</v>
      </c>
      <c r="K19">
        <v>0</v>
      </c>
      <c r="L19">
        <v>50</v>
      </c>
      <c r="M19">
        <v>20</v>
      </c>
      <c r="N19">
        <v>350</v>
      </c>
      <c r="O19">
        <v>0</v>
      </c>
      <c r="P19">
        <v>88038</v>
      </c>
      <c r="Q19">
        <v>87618</v>
      </c>
      <c r="R19">
        <v>0</v>
      </c>
      <c r="S19">
        <v>11418</v>
      </c>
      <c r="T19">
        <v>200</v>
      </c>
      <c r="U19">
        <v>65000</v>
      </c>
      <c r="V19">
        <v>11000</v>
      </c>
      <c r="W19">
        <v>220</v>
      </c>
      <c r="X19">
        <v>0</v>
      </c>
      <c r="Y19">
        <v>50</v>
      </c>
      <c r="Z19">
        <v>170</v>
      </c>
      <c r="AA19">
        <v>0</v>
      </c>
      <c r="AB19">
        <v>87838</v>
      </c>
      <c r="AC19">
        <v>0</v>
      </c>
      <c r="AD19">
        <v>0</v>
      </c>
      <c r="AE19">
        <v>0</v>
      </c>
      <c r="AF19">
        <v>200</v>
      </c>
      <c r="AG19">
        <v>0</v>
      </c>
      <c r="AH19">
        <v>0</v>
      </c>
      <c r="AI19">
        <v>0</v>
      </c>
      <c r="AJ19">
        <v>20</v>
      </c>
      <c r="AK19">
        <v>180</v>
      </c>
      <c r="AL19">
        <v>0</v>
      </c>
      <c r="AM19">
        <v>0</v>
      </c>
      <c r="AN19">
        <v>200</v>
      </c>
      <c r="AO19">
        <v>0</v>
      </c>
      <c r="AP19">
        <v>87838</v>
      </c>
      <c r="AQ19">
        <v>88038</v>
      </c>
      <c r="AS19">
        <v>72</v>
      </c>
      <c r="AT19">
        <v>3</v>
      </c>
      <c r="AU19">
        <v>2</v>
      </c>
      <c r="AV19">
        <v>2</v>
      </c>
      <c r="AW19">
        <v>10</v>
      </c>
      <c r="AX19">
        <v>3</v>
      </c>
      <c r="AY19">
        <v>3</v>
      </c>
      <c r="AZ19">
        <v>2</v>
      </c>
      <c r="BA19">
        <v>2</v>
      </c>
      <c r="BB19">
        <v>1</v>
      </c>
      <c r="BC19">
        <v>0</v>
      </c>
      <c r="BD19">
        <v>1</v>
      </c>
      <c r="BE19">
        <v>60000</v>
      </c>
      <c r="BF19">
        <v>845.07039999999995</v>
      </c>
      <c r="BG19">
        <v>1</v>
      </c>
    </row>
    <row r="20" spans="1:59" x14ac:dyDescent="0.2">
      <c r="A20" s="3"/>
      <c r="B20" s="3"/>
      <c r="C20">
        <v>1615</v>
      </c>
      <c r="D20">
        <v>300</v>
      </c>
      <c r="E20">
        <v>200</v>
      </c>
      <c r="F20">
        <v>0</v>
      </c>
      <c r="G20">
        <v>0</v>
      </c>
      <c r="H20">
        <v>1115</v>
      </c>
      <c r="I20">
        <v>1760</v>
      </c>
      <c r="J20">
        <v>1500</v>
      </c>
      <c r="K20">
        <v>0</v>
      </c>
      <c r="L20">
        <v>0</v>
      </c>
      <c r="M20">
        <v>0</v>
      </c>
      <c r="N20">
        <v>260</v>
      </c>
      <c r="O20">
        <v>0</v>
      </c>
      <c r="P20">
        <v>3375</v>
      </c>
      <c r="Q20">
        <v>1615</v>
      </c>
      <c r="R20">
        <v>300</v>
      </c>
      <c r="S20">
        <v>200</v>
      </c>
      <c r="T20">
        <v>0</v>
      </c>
      <c r="U20">
        <v>0</v>
      </c>
      <c r="V20">
        <v>1115</v>
      </c>
      <c r="W20">
        <v>20</v>
      </c>
      <c r="X20">
        <v>0</v>
      </c>
      <c r="Y20">
        <v>0</v>
      </c>
      <c r="Z20">
        <v>20</v>
      </c>
      <c r="AA20">
        <v>0</v>
      </c>
      <c r="AB20">
        <v>1635</v>
      </c>
      <c r="AC20">
        <v>0</v>
      </c>
      <c r="AD20">
        <v>0</v>
      </c>
      <c r="AE20">
        <v>0</v>
      </c>
      <c r="AF20">
        <v>1740</v>
      </c>
      <c r="AG20">
        <v>1500</v>
      </c>
      <c r="AH20">
        <v>0</v>
      </c>
      <c r="AI20">
        <v>0</v>
      </c>
      <c r="AJ20">
        <v>0</v>
      </c>
      <c r="AK20">
        <v>240</v>
      </c>
      <c r="AL20">
        <v>0</v>
      </c>
      <c r="AM20">
        <v>1232</v>
      </c>
      <c r="AN20">
        <v>2972</v>
      </c>
      <c r="AO20">
        <v>1232</v>
      </c>
      <c r="AP20">
        <v>1635</v>
      </c>
      <c r="AQ20">
        <v>4607</v>
      </c>
      <c r="AS20">
        <v>27</v>
      </c>
      <c r="AT20">
        <v>2</v>
      </c>
      <c r="AU20">
        <v>2</v>
      </c>
      <c r="AV20">
        <v>1</v>
      </c>
      <c r="AW20">
        <v>15</v>
      </c>
      <c r="AX20">
        <v>4</v>
      </c>
      <c r="AY20">
        <v>2</v>
      </c>
      <c r="AZ20">
        <v>0</v>
      </c>
      <c r="BA20">
        <v>3</v>
      </c>
      <c r="BB20">
        <v>1</v>
      </c>
      <c r="BC20">
        <v>0</v>
      </c>
      <c r="BD20">
        <v>2</v>
      </c>
      <c r="BE20">
        <v>222000</v>
      </c>
      <c r="BF20">
        <v>3126.76</v>
      </c>
      <c r="BG20">
        <v>3</v>
      </c>
    </row>
    <row r="21" spans="1:59" x14ac:dyDescent="0.2">
      <c r="A21" s="3">
        <v>20</v>
      </c>
      <c r="B21" s="3"/>
      <c r="C21">
        <v>1110</v>
      </c>
      <c r="D21">
        <v>300</v>
      </c>
      <c r="E21">
        <v>410</v>
      </c>
      <c r="F21">
        <v>0</v>
      </c>
      <c r="G21">
        <v>0</v>
      </c>
      <c r="H21">
        <v>400</v>
      </c>
      <c r="I21">
        <v>7340</v>
      </c>
      <c r="J21">
        <v>0</v>
      </c>
      <c r="K21">
        <v>7200</v>
      </c>
      <c r="L21">
        <v>0</v>
      </c>
      <c r="M21">
        <v>0</v>
      </c>
      <c r="N21">
        <v>140</v>
      </c>
      <c r="O21">
        <v>0</v>
      </c>
      <c r="P21">
        <v>8450</v>
      </c>
      <c r="Q21">
        <v>1110</v>
      </c>
      <c r="R21">
        <v>300</v>
      </c>
      <c r="S21">
        <v>410</v>
      </c>
      <c r="T21">
        <v>0</v>
      </c>
      <c r="U21">
        <v>0</v>
      </c>
      <c r="V21">
        <v>400</v>
      </c>
      <c r="W21">
        <v>80</v>
      </c>
      <c r="X21">
        <v>0</v>
      </c>
      <c r="Y21">
        <v>0</v>
      </c>
      <c r="Z21">
        <v>80</v>
      </c>
      <c r="AA21">
        <v>0</v>
      </c>
      <c r="AB21">
        <v>1190</v>
      </c>
      <c r="AC21">
        <v>0</v>
      </c>
      <c r="AD21">
        <v>0</v>
      </c>
      <c r="AE21">
        <v>0</v>
      </c>
      <c r="AF21">
        <v>7260</v>
      </c>
      <c r="AG21">
        <v>0</v>
      </c>
      <c r="AH21">
        <v>7200</v>
      </c>
      <c r="AI21">
        <v>0</v>
      </c>
      <c r="AJ21">
        <v>0</v>
      </c>
      <c r="AK21">
        <v>60</v>
      </c>
      <c r="AL21">
        <v>12000</v>
      </c>
      <c r="AM21">
        <v>12000</v>
      </c>
      <c r="AN21">
        <v>19260</v>
      </c>
      <c r="AO21">
        <v>24000</v>
      </c>
      <c r="AP21">
        <v>13190</v>
      </c>
      <c r="AQ21">
        <v>32450</v>
      </c>
      <c r="AS21">
        <v>50</v>
      </c>
      <c r="AT21">
        <v>3</v>
      </c>
      <c r="AU21">
        <v>2</v>
      </c>
      <c r="AV21">
        <v>1</v>
      </c>
      <c r="AW21">
        <v>10</v>
      </c>
      <c r="AX21">
        <v>3</v>
      </c>
      <c r="AY21">
        <v>2</v>
      </c>
      <c r="AZ21">
        <v>1</v>
      </c>
      <c r="BA21">
        <v>1</v>
      </c>
      <c r="BB21">
        <v>1</v>
      </c>
      <c r="BC21">
        <v>0</v>
      </c>
      <c r="BD21">
        <v>1</v>
      </c>
      <c r="BE21">
        <v>324000</v>
      </c>
      <c r="BF21">
        <v>4563.38</v>
      </c>
      <c r="BG21">
        <v>3</v>
      </c>
    </row>
    <row r="22" spans="1:59" x14ac:dyDescent="0.2">
      <c r="A22" s="3">
        <v>21</v>
      </c>
      <c r="B22" s="3"/>
      <c r="C22">
        <v>180</v>
      </c>
      <c r="D22">
        <v>0</v>
      </c>
      <c r="E22">
        <v>0</v>
      </c>
      <c r="F22">
        <v>0</v>
      </c>
      <c r="G22">
        <v>0</v>
      </c>
      <c r="H22">
        <v>180</v>
      </c>
      <c r="I22">
        <v>19040</v>
      </c>
      <c r="J22">
        <v>0</v>
      </c>
      <c r="K22">
        <v>16700</v>
      </c>
      <c r="L22">
        <v>200</v>
      </c>
      <c r="M22">
        <v>10</v>
      </c>
      <c r="N22">
        <v>2130</v>
      </c>
      <c r="O22">
        <v>0</v>
      </c>
      <c r="P22">
        <v>19220</v>
      </c>
      <c r="Q22">
        <v>180</v>
      </c>
      <c r="R22">
        <v>0</v>
      </c>
      <c r="S22">
        <v>0</v>
      </c>
      <c r="T22">
        <v>0</v>
      </c>
      <c r="U22">
        <v>0</v>
      </c>
      <c r="V22">
        <v>180</v>
      </c>
      <c r="W22">
        <v>2200</v>
      </c>
      <c r="X22">
        <v>0</v>
      </c>
      <c r="Y22">
        <v>200</v>
      </c>
      <c r="Z22">
        <v>2000</v>
      </c>
      <c r="AA22">
        <v>0</v>
      </c>
      <c r="AB22">
        <v>2380</v>
      </c>
      <c r="AC22">
        <v>0</v>
      </c>
      <c r="AD22">
        <v>0</v>
      </c>
      <c r="AE22">
        <v>0</v>
      </c>
      <c r="AF22">
        <v>16840</v>
      </c>
      <c r="AG22">
        <v>0</v>
      </c>
      <c r="AH22">
        <v>16700</v>
      </c>
      <c r="AI22">
        <v>0</v>
      </c>
      <c r="AJ22">
        <v>10</v>
      </c>
      <c r="AK22">
        <v>130</v>
      </c>
      <c r="AL22">
        <v>0</v>
      </c>
      <c r="AM22">
        <v>0</v>
      </c>
      <c r="AN22">
        <v>16840</v>
      </c>
      <c r="AO22">
        <v>0</v>
      </c>
      <c r="AP22">
        <v>2380</v>
      </c>
      <c r="AQ22">
        <v>19220</v>
      </c>
      <c r="AS22">
        <v>22</v>
      </c>
      <c r="AT22">
        <v>1</v>
      </c>
      <c r="AU22">
        <v>2</v>
      </c>
      <c r="AV22">
        <v>1</v>
      </c>
      <c r="AW22">
        <v>16</v>
      </c>
      <c r="AX22">
        <v>4</v>
      </c>
      <c r="AY22">
        <v>4</v>
      </c>
      <c r="AZ22">
        <v>2</v>
      </c>
      <c r="BA22">
        <v>1</v>
      </c>
      <c r="BB22">
        <v>1</v>
      </c>
      <c r="BC22">
        <v>0</v>
      </c>
      <c r="BD22">
        <v>1</v>
      </c>
      <c r="BE22">
        <v>1800000</v>
      </c>
      <c r="BF22">
        <v>25352.11</v>
      </c>
      <c r="BG22">
        <v>3</v>
      </c>
    </row>
    <row r="23" spans="1:59" x14ac:dyDescent="0.2">
      <c r="A23" s="3">
        <v>22</v>
      </c>
      <c r="B23" s="3"/>
      <c r="C23">
        <v>6400</v>
      </c>
      <c r="D23">
        <v>300</v>
      </c>
      <c r="E23">
        <v>600</v>
      </c>
      <c r="F23">
        <v>0</v>
      </c>
      <c r="G23">
        <v>0</v>
      </c>
      <c r="H23">
        <v>5500</v>
      </c>
      <c r="I23">
        <v>4270</v>
      </c>
      <c r="J23">
        <v>0</v>
      </c>
      <c r="K23">
        <v>3350</v>
      </c>
      <c r="L23">
        <v>0</v>
      </c>
      <c r="M23">
        <v>0</v>
      </c>
      <c r="N23">
        <v>920</v>
      </c>
      <c r="O23">
        <v>0</v>
      </c>
      <c r="P23">
        <v>10670</v>
      </c>
      <c r="Q23">
        <v>6400</v>
      </c>
      <c r="R23">
        <v>300</v>
      </c>
      <c r="S23">
        <v>600</v>
      </c>
      <c r="T23">
        <v>0</v>
      </c>
      <c r="U23">
        <v>0</v>
      </c>
      <c r="V23">
        <v>5500</v>
      </c>
      <c r="W23">
        <v>440</v>
      </c>
      <c r="X23">
        <v>0</v>
      </c>
      <c r="Y23">
        <v>0</v>
      </c>
      <c r="Z23">
        <v>440</v>
      </c>
      <c r="AA23">
        <v>0</v>
      </c>
      <c r="AB23">
        <v>6840</v>
      </c>
      <c r="AC23">
        <v>0</v>
      </c>
      <c r="AD23">
        <v>0</v>
      </c>
      <c r="AE23">
        <v>0</v>
      </c>
      <c r="AF23">
        <v>3830</v>
      </c>
      <c r="AG23">
        <v>0</v>
      </c>
      <c r="AH23">
        <v>3350</v>
      </c>
      <c r="AI23">
        <v>0</v>
      </c>
      <c r="AJ23">
        <v>0</v>
      </c>
      <c r="AK23">
        <v>480</v>
      </c>
      <c r="AL23">
        <v>9300</v>
      </c>
      <c r="AM23">
        <v>17500</v>
      </c>
      <c r="AN23">
        <v>21330</v>
      </c>
      <c r="AO23">
        <v>26800</v>
      </c>
      <c r="AP23">
        <v>16140</v>
      </c>
      <c r="AQ23">
        <v>37470</v>
      </c>
      <c r="AS23">
        <v>54</v>
      </c>
      <c r="AT23">
        <v>3</v>
      </c>
      <c r="AU23">
        <v>2</v>
      </c>
      <c r="AV23">
        <v>1</v>
      </c>
      <c r="AW23">
        <v>0</v>
      </c>
      <c r="AX23">
        <v>1</v>
      </c>
      <c r="AY23">
        <v>2</v>
      </c>
      <c r="AZ23">
        <v>1</v>
      </c>
      <c r="BA23">
        <v>2</v>
      </c>
      <c r="BB23">
        <v>1</v>
      </c>
      <c r="BC23">
        <v>0</v>
      </c>
      <c r="BD23">
        <v>2</v>
      </c>
      <c r="BE23">
        <v>90000</v>
      </c>
      <c r="BF23">
        <v>1267.606</v>
      </c>
      <c r="BG23">
        <v>1</v>
      </c>
    </row>
    <row r="24" spans="1:59" x14ac:dyDescent="0.2">
      <c r="A24" s="3">
        <v>23</v>
      </c>
      <c r="B24" s="3"/>
      <c r="C24">
        <v>4900</v>
      </c>
      <c r="D24">
        <v>700</v>
      </c>
      <c r="E24">
        <v>400</v>
      </c>
      <c r="F24">
        <v>0</v>
      </c>
      <c r="G24">
        <v>0</v>
      </c>
      <c r="H24">
        <v>3800</v>
      </c>
      <c r="I24">
        <v>462</v>
      </c>
      <c r="J24">
        <v>0</v>
      </c>
      <c r="K24">
        <v>0</v>
      </c>
      <c r="L24">
        <v>0</v>
      </c>
      <c r="M24">
        <v>2</v>
      </c>
      <c r="N24">
        <v>460</v>
      </c>
      <c r="O24">
        <v>0</v>
      </c>
      <c r="P24">
        <v>5362</v>
      </c>
      <c r="Q24">
        <v>4900</v>
      </c>
      <c r="R24">
        <v>700</v>
      </c>
      <c r="S24">
        <v>400</v>
      </c>
      <c r="T24">
        <v>0</v>
      </c>
      <c r="U24">
        <v>0</v>
      </c>
      <c r="V24">
        <v>3800</v>
      </c>
      <c r="W24">
        <v>300</v>
      </c>
      <c r="X24">
        <v>0</v>
      </c>
      <c r="Y24">
        <v>0</v>
      </c>
      <c r="Z24">
        <v>300</v>
      </c>
      <c r="AA24">
        <v>0</v>
      </c>
      <c r="AB24">
        <v>5200</v>
      </c>
      <c r="AC24">
        <v>0</v>
      </c>
      <c r="AD24">
        <v>0</v>
      </c>
      <c r="AE24">
        <v>0</v>
      </c>
      <c r="AF24">
        <v>162</v>
      </c>
      <c r="AG24">
        <v>0</v>
      </c>
      <c r="AH24">
        <v>0</v>
      </c>
      <c r="AI24">
        <v>0</v>
      </c>
      <c r="AJ24">
        <v>2</v>
      </c>
      <c r="AK24">
        <v>160</v>
      </c>
      <c r="AL24">
        <v>15000</v>
      </c>
      <c r="AM24">
        <v>0</v>
      </c>
      <c r="AN24">
        <v>162</v>
      </c>
      <c r="AO24">
        <v>15000</v>
      </c>
      <c r="AP24">
        <v>20200</v>
      </c>
      <c r="AQ24">
        <v>20362</v>
      </c>
      <c r="AS24">
        <v>34</v>
      </c>
      <c r="AT24">
        <v>2</v>
      </c>
      <c r="AU24">
        <v>1</v>
      </c>
      <c r="AV24">
        <v>1</v>
      </c>
      <c r="AW24">
        <v>12</v>
      </c>
      <c r="AX24">
        <v>3</v>
      </c>
      <c r="AY24">
        <v>2</v>
      </c>
      <c r="AZ24">
        <v>1</v>
      </c>
      <c r="BA24">
        <v>1</v>
      </c>
      <c r="BB24">
        <v>1</v>
      </c>
      <c r="BC24">
        <v>0</v>
      </c>
      <c r="BD24">
        <v>1</v>
      </c>
      <c r="BE24">
        <v>372000</v>
      </c>
      <c r="BF24">
        <v>5239.4369999999999</v>
      </c>
      <c r="BG24">
        <v>3</v>
      </c>
    </row>
    <row r="25" spans="1:59" x14ac:dyDescent="0.2">
      <c r="A25" s="3">
        <v>24</v>
      </c>
      <c r="B25" s="3"/>
      <c r="C25">
        <v>1750</v>
      </c>
      <c r="D25">
        <v>0</v>
      </c>
      <c r="E25">
        <v>0</v>
      </c>
      <c r="F25">
        <v>1750</v>
      </c>
      <c r="G25">
        <v>0</v>
      </c>
      <c r="H25">
        <v>0</v>
      </c>
      <c r="I25">
        <v>1205</v>
      </c>
      <c r="J25">
        <v>0</v>
      </c>
      <c r="K25">
        <v>0</v>
      </c>
      <c r="L25">
        <v>300</v>
      </c>
      <c r="M25">
        <v>5</v>
      </c>
      <c r="N25">
        <v>900</v>
      </c>
      <c r="O25">
        <v>0</v>
      </c>
      <c r="P25">
        <v>2955</v>
      </c>
      <c r="Q25">
        <v>1750</v>
      </c>
      <c r="R25">
        <v>0</v>
      </c>
      <c r="S25">
        <v>0</v>
      </c>
      <c r="T25">
        <v>1750</v>
      </c>
      <c r="U25">
        <v>0</v>
      </c>
      <c r="V25">
        <v>0</v>
      </c>
      <c r="W25">
        <v>1200</v>
      </c>
      <c r="X25">
        <v>0</v>
      </c>
      <c r="Y25">
        <v>300</v>
      </c>
      <c r="Z25">
        <v>900</v>
      </c>
      <c r="AA25">
        <v>0</v>
      </c>
      <c r="AB25">
        <v>2950</v>
      </c>
      <c r="AC25">
        <v>0</v>
      </c>
      <c r="AD25">
        <v>0</v>
      </c>
      <c r="AE25">
        <v>0</v>
      </c>
      <c r="AF25">
        <v>5</v>
      </c>
      <c r="AG25">
        <v>0</v>
      </c>
      <c r="AH25">
        <v>0</v>
      </c>
      <c r="AI25">
        <v>0</v>
      </c>
      <c r="AJ25">
        <v>5</v>
      </c>
      <c r="AK25">
        <v>0</v>
      </c>
      <c r="AL25">
        <v>0</v>
      </c>
      <c r="AM25">
        <v>0</v>
      </c>
      <c r="AN25">
        <v>5</v>
      </c>
      <c r="AO25">
        <v>0</v>
      </c>
      <c r="AP25">
        <v>2950</v>
      </c>
      <c r="AQ25">
        <v>2955</v>
      </c>
      <c r="AS25">
        <v>28</v>
      </c>
      <c r="AT25">
        <v>2</v>
      </c>
      <c r="AU25">
        <v>1</v>
      </c>
      <c r="AV25">
        <v>1</v>
      </c>
      <c r="AW25">
        <v>8</v>
      </c>
      <c r="AX25">
        <v>3</v>
      </c>
      <c r="AY25">
        <v>1</v>
      </c>
      <c r="AZ25">
        <v>2</v>
      </c>
      <c r="BA25">
        <v>1</v>
      </c>
      <c r="BB25">
        <v>1</v>
      </c>
      <c r="BC25">
        <v>0</v>
      </c>
      <c r="BD25">
        <v>1</v>
      </c>
      <c r="BE25">
        <v>144000</v>
      </c>
      <c r="BF25">
        <v>2028.1690000000001</v>
      </c>
      <c r="BG25">
        <v>2</v>
      </c>
    </row>
    <row r="26" spans="1:59" x14ac:dyDescent="0.2">
      <c r="A26" s="3">
        <v>25</v>
      </c>
      <c r="B26" s="3"/>
      <c r="C26">
        <v>1200</v>
      </c>
      <c r="D26">
        <v>0</v>
      </c>
      <c r="E26">
        <v>0</v>
      </c>
      <c r="F26">
        <v>1200</v>
      </c>
      <c r="G26">
        <v>0</v>
      </c>
      <c r="H26">
        <v>0</v>
      </c>
      <c r="I26">
        <v>870</v>
      </c>
      <c r="J26">
        <v>0</v>
      </c>
      <c r="K26">
        <v>800</v>
      </c>
      <c r="L26">
        <v>0</v>
      </c>
      <c r="M26">
        <v>10</v>
      </c>
      <c r="N26">
        <v>60</v>
      </c>
      <c r="O26">
        <v>0</v>
      </c>
      <c r="P26">
        <v>2070</v>
      </c>
      <c r="Q26">
        <v>1200</v>
      </c>
      <c r="R26">
        <v>0</v>
      </c>
      <c r="S26">
        <v>0</v>
      </c>
      <c r="T26">
        <v>1200</v>
      </c>
      <c r="U26">
        <v>0</v>
      </c>
      <c r="V26">
        <v>0</v>
      </c>
      <c r="W26">
        <v>20</v>
      </c>
      <c r="X26">
        <v>0</v>
      </c>
      <c r="Y26">
        <v>0</v>
      </c>
      <c r="Z26">
        <v>20</v>
      </c>
      <c r="AA26">
        <v>0</v>
      </c>
      <c r="AB26">
        <v>1220</v>
      </c>
      <c r="AC26">
        <v>0</v>
      </c>
      <c r="AD26">
        <v>0</v>
      </c>
      <c r="AE26">
        <v>0</v>
      </c>
      <c r="AF26">
        <v>850</v>
      </c>
      <c r="AG26">
        <v>0</v>
      </c>
      <c r="AH26">
        <v>800</v>
      </c>
      <c r="AI26">
        <v>0</v>
      </c>
      <c r="AJ26">
        <v>10</v>
      </c>
      <c r="AK26">
        <v>40</v>
      </c>
      <c r="AL26">
        <v>0</v>
      </c>
      <c r="AM26">
        <v>0</v>
      </c>
      <c r="AN26">
        <v>850</v>
      </c>
      <c r="AO26">
        <v>0</v>
      </c>
      <c r="AP26">
        <v>1220</v>
      </c>
      <c r="AQ26">
        <v>2070</v>
      </c>
      <c r="AS26">
        <v>53</v>
      </c>
      <c r="AT26">
        <v>3</v>
      </c>
      <c r="AU26">
        <v>2</v>
      </c>
      <c r="AV26">
        <v>1</v>
      </c>
      <c r="AW26">
        <v>5</v>
      </c>
      <c r="AX26">
        <v>2</v>
      </c>
      <c r="AY26">
        <v>3</v>
      </c>
      <c r="AZ26">
        <v>2</v>
      </c>
      <c r="BA26">
        <v>3</v>
      </c>
      <c r="BB26">
        <v>1</v>
      </c>
      <c r="BC26">
        <v>0</v>
      </c>
      <c r="BD26">
        <v>1</v>
      </c>
      <c r="BE26">
        <v>360000</v>
      </c>
      <c r="BF26">
        <v>5070.4219999999996</v>
      </c>
      <c r="BG26">
        <v>3</v>
      </c>
    </row>
    <row r="27" spans="1:59" x14ac:dyDescent="0.2">
      <c r="A27" s="3">
        <v>26</v>
      </c>
      <c r="B27" s="3"/>
      <c r="C27">
        <v>2</v>
      </c>
      <c r="D27">
        <v>2</v>
      </c>
      <c r="E27">
        <v>0</v>
      </c>
      <c r="F27">
        <v>0</v>
      </c>
      <c r="G27">
        <v>0</v>
      </c>
      <c r="H27">
        <v>0</v>
      </c>
      <c r="I27">
        <v>130</v>
      </c>
      <c r="J27">
        <v>0</v>
      </c>
      <c r="K27">
        <v>0</v>
      </c>
      <c r="L27">
        <v>0</v>
      </c>
      <c r="M27">
        <v>10</v>
      </c>
      <c r="N27">
        <v>120</v>
      </c>
      <c r="O27">
        <v>0</v>
      </c>
      <c r="P27">
        <v>132</v>
      </c>
      <c r="Q27">
        <v>2</v>
      </c>
      <c r="R27">
        <v>2</v>
      </c>
      <c r="S27">
        <v>0</v>
      </c>
      <c r="T27">
        <v>0</v>
      </c>
      <c r="U27">
        <v>0</v>
      </c>
      <c r="V27">
        <v>0</v>
      </c>
      <c r="W27">
        <v>40</v>
      </c>
      <c r="X27">
        <v>0</v>
      </c>
      <c r="Y27">
        <v>0</v>
      </c>
      <c r="Z27">
        <v>40</v>
      </c>
      <c r="AA27">
        <v>0</v>
      </c>
      <c r="AB27">
        <v>42</v>
      </c>
      <c r="AC27">
        <v>0</v>
      </c>
      <c r="AD27">
        <v>0</v>
      </c>
      <c r="AE27">
        <v>0</v>
      </c>
      <c r="AF27">
        <v>90</v>
      </c>
      <c r="AG27">
        <v>0</v>
      </c>
      <c r="AH27">
        <v>0</v>
      </c>
      <c r="AI27">
        <v>0</v>
      </c>
      <c r="AJ27">
        <v>10</v>
      </c>
      <c r="AK27">
        <v>80</v>
      </c>
      <c r="AL27">
        <v>0</v>
      </c>
      <c r="AM27">
        <v>14000</v>
      </c>
      <c r="AN27">
        <v>14090</v>
      </c>
      <c r="AO27">
        <v>14000</v>
      </c>
      <c r="AP27">
        <v>42</v>
      </c>
      <c r="AQ27">
        <v>14132</v>
      </c>
      <c r="AS27">
        <v>30</v>
      </c>
      <c r="AT27">
        <v>2</v>
      </c>
      <c r="AU27">
        <v>1</v>
      </c>
      <c r="AV27">
        <v>1</v>
      </c>
      <c r="AW27">
        <v>18</v>
      </c>
      <c r="AX27">
        <v>4</v>
      </c>
      <c r="AY27">
        <v>2</v>
      </c>
      <c r="AZ27">
        <v>0</v>
      </c>
      <c r="BA27">
        <v>1</v>
      </c>
      <c r="BB27">
        <v>1</v>
      </c>
      <c r="BC27">
        <v>0</v>
      </c>
      <c r="BD27">
        <v>1</v>
      </c>
      <c r="BE27">
        <v>804000</v>
      </c>
      <c r="BF27">
        <v>11323.94</v>
      </c>
      <c r="BG27">
        <v>3</v>
      </c>
    </row>
    <row r="28" spans="1:59" x14ac:dyDescent="0.2">
      <c r="A28" s="3">
        <v>27</v>
      </c>
      <c r="B28" s="3"/>
      <c r="C28">
        <v>2200</v>
      </c>
      <c r="D28">
        <v>0</v>
      </c>
      <c r="E28">
        <v>0</v>
      </c>
      <c r="F28">
        <v>0</v>
      </c>
      <c r="G28">
        <v>0</v>
      </c>
      <c r="H28">
        <v>2200</v>
      </c>
      <c r="I28">
        <v>9100</v>
      </c>
      <c r="J28">
        <v>9000</v>
      </c>
      <c r="K28">
        <v>0</v>
      </c>
      <c r="L28">
        <v>0</v>
      </c>
      <c r="M28">
        <v>0</v>
      </c>
      <c r="N28">
        <v>100</v>
      </c>
      <c r="O28">
        <v>0</v>
      </c>
      <c r="P28">
        <v>11300</v>
      </c>
      <c r="Q28">
        <v>1200</v>
      </c>
      <c r="R28">
        <v>0</v>
      </c>
      <c r="S28">
        <v>0</v>
      </c>
      <c r="T28">
        <v>0</v>
      </c>
      <c r="U28">
        <v>0</v>
      </c>
      <c r="V28">
        <v>1200</v>
      </c>
      <c r="W28">
        <v>80</v>
      </c>
      <c r="X28">
        <v>0</v>
      </c>
      <c r="Y28">
        <v>0</v>
      </c>
      <c r="Z28">
        <v>80</v>
      </c>
      <c r="AA28">
        <v>0</v>
      </c>
      <c r="AB28">
        <v>1280</v>
      </c>
      <c r="AC28">
        <v>1000</v>
      </c>
      <c r="AD28">
        <v>0</v>
      </c>
      <c r="AE28">
        <v>1000</v>
      </c>
      <c r="AF28">
        <v>9020</v>
      </c>
      <c r="AG28">
        <v>9000</v>
      </c>
      <c r="AH28">
        <v>0</v>
      </c>
      <c r="AI28">
        <v>0</v>
      </c>
      <c r="AJ28">
        <v>0</v>
      </c>
      <c r="AK28">
        <v>20</v>
      </c>
      <c r="AL28">
        <v>0</v>
      </c>
      <c r="AM28">
        <v>266.64</v>
      </c>
      <c r="AN28">
        <v>10286.6</v>
      </c>
      <c r="AO28">
        <v>266.64</v>
      </c>
      <c r="AP28">
        <v>1280</v>
      </c>
      <c r="AQ28">
        <v>11566.6</v>
      </c>
      <c r="AS28">
        <v>22</v>
      </c>
      <c r="AT28">
        <v>1</v>
      </c>
      <c r="AU28">
        <v>1</v>
      </c>
      <c r="AV28">
        <v>1</v>
      </c>
      <c r="AW28">
        <v>10</v>
      </c>
      <c r="AX28">
        <v>3</v>
      </c>
      <c r="AY28">
        <v>1</v>
      </c>
      <c r="AZ28">
        <v>2</v>
      </c>
      <c r="BA28">
        <v>1</v>
      </c>
      <c r="BB28">
        <v>1</v>
      </c>
      <c r="BC28">
        <v>0</v>
      </c>
      <c r="BD28">
        <v>2</v>
      </c>
      <c r="BE28">
        <v>192000</v>
      </c>
      <c r="BF28">
        <v>2704.2249999999999</v>
      </c>
      <c r="BG28">
        <v>2</v>
      </c>
    </row>
    <row r="29" spans="1:59" x14ac:dyDescent="0.2">
      <c r="A29" s="3">
        <v>28</v>
      </c>
      <c r="B29" s="3"/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7605</v>
      </c>
      <c r="J29">
        <v>800</v>
      </c>
      <c r="K29">
        <v>6000</v>
      </c>
      <c r="L29">
        <v>0</v>
      </c>
      <c r="M29">
        <v>5</v>
      </c>
      <c r="N29">
        <v>800</v>
      </c>
      <c r="O29">
        <v>0</v>
      </c>
      <c r="P29">
        <v>7605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800</v>
      </c>
      <c r="X29">
        <v>0</v>
      </c>
      <c r="Y29">
        <v>0</v>
      </c>
      <c r="Z29">
        <v>800</v>
      </c>
      <c r="AA29">
        <v>0</v>
      </c>
      <c r="AB29">
        <v>800</v>
      </c>
      <c r="AC29">
        <v>0</v>
      </c>
      <c r="AD29">
        <v>0</v>
      </c>
      <c r="AE29">
        <v>0</v>
      </c>
      <c r="AF29">
        <v>6805</v>
      </c>
      <c r="AG29">
        <v>800</v>
      </c>
      <c r="AH29">
        <v>6000</v>
      </c>
      <c r="AI29">
        <v>0</v>
      </c>
      <c r="AJ29">
        <v>5</v>
      </c>
      <c r="AK29">
        <v>0</v>
      </c>
      <c r="AL29">
        <v>0</v>
      </c>
      <c r="AM29">
        <v>0</v>
      </c>
      <c r="AN29">
        <v>6805</v>
      </c>
      <c r="AO29">
        <v>0</v>
      </c>
      <c r="AP29">
        <v>800</v>
      </c>
      <c r="AQ29">
        <v>7605</v>
      </c>
      <c r="AS29">
        <v>19</v>
      </c>
      <c r="AT29">
        <v>1</v>
      </c>
      <c r="AU29">
        <v>2</v>
      </c>
      <c r="AV29">
        <v>1</v>
      </c>
      <c r="AW29">
        <v>14</v>
      </c>
      <c r="AX29">
        <v>4</v>
      </c>
      <c r="AY29">
        <v>4</v>
      </c>
      <c r="AZ29">
        <v>2</v>
      </c>
      <c r="BA29">
        <v>1</v>
      </c>
      <c r="BB29">
        <v>1</v>
      </c>
      <c r="BC29">
        <v>0</v>
      </c>
      <c r="BD29">
        <v>2</v>
      </c>
      <c r="BE29">
        <v>192000</v>
      </c>
      <c r="BF29">
        <v>2704.2249999999999</v>
      </c>
      <c r="BG29">
        <v>2</v>
      </c>
    </row>
    <row r="30" spans="1:59" x14ac:dyDescent="0.2">
      <c r="A30" s="3">
        <v>29</v>
      </c>
      <c r="B30" s="3"/>
      <c r="C30">
        <v>3810</v>
      </c>
      <c r="D30">
        <v>400</v>
      </c>
      <c r="E30">
        <v>2000</v>
      </c>
      <c r="F30">
        <v>0</v>
      </c>
      <c r="G30">
        <v>0</v>
      </c>
      <c r="H30">
        <v>1410</v>
      </c>
      <c r="I30">
        <v>10630</v>
      </c>
      <c r="J30">
        <v>9700</v>
      </c>
      <c r="K30">
        <v>0</v>
      </c>
      <c r="L30">
        <v>0</v>
      </c>
      <c r="M30">
        <v>10</v>
      </c>
      <c r="N30">
        <v>920</v>
      </c>
      <c r="O30">
        <v>0</v>
      </c>
      <c r="P30">
        <v>14440</v>
      </c>
      <c r="Q30">
        <v>2810</v>
      </c>
      <c r="R30">
        <v>400</v>
      </c>
      <c r="S30">
        <v>2000</v>
      </c>
      <c r="T30">
        <v>0</v>
      </c>
      <c r="U30">
        <v>0</v>
      </c>
      <c r="V30">
        <v>410</v>
      </c>
      <c r="W30">
        <v>180</v>
      </c>
      <c r="X30">
        <v>0</v>
      </c>
      <c r="Y30">
        <v>0</v>
      </c>
      <c r="Z30">
        <v>180</v>
      </c>
      <c r="AA30">
        <v>0</v>
      </c>
      <c r="AB30">
        <v>2990</v>
      </c>
      <c r="AC30">
        <v>1000</v>
      </c>
      <c r="AD30">
        <v>0</v>
      </c>
      <c r="AE30">
        <v>1000</v>
      </c>
      <c r="AF30">
        <v>10450</v>
      </c>
      <c r="AG30">
        <v>9700</v>
      </c>
      <c r="AH30">
        <v>0</v>
      </c>
      <c r="AI30">
        <v>0</v>
      </c>
      <c r="AJ30">
        <v>10</v>
      </c>
      <c r="AK30">
        <v>740</v>
      </c>
      <c r="AL30">
        <v>0</v>
      </c>
      <c r="AM30">
        <v>18000</v>
      </c>
      <c r="AN30">
        <v>29450</v>
      </c>
      <c r="AO30">
        <v>18000</v>
      </c>
      <c r="AP30">
        <v>2990</v>
      </c>
      <c r="AQ30">
        <v>32440</v>
      </c>
      <c r="AS30">
        <v>35</v>
      </c>
      <c r="AT30">
        <v>2</v>
      </c>
      <c r="AU30">
        <v>2</v>
      </c>
      <c r="AV30">
        <v>1</v>
      </c>
      <c r="AW30">
        <v>8</v>
      </c>
      <c r="AX30">
        <v>3</v>
      </c>
      <c r="AY30">
        <v>2</v>
      </c>
      <c r="AZ30">
        <v>0</v>
      </c>
      <c r="BA30">
        <v>2</v>
      </c>
      <c r="BB30">
        <v>2</v>
      </c>
      <c r="BC30">
        <v>0</v>
      </c>
      <c r="BD30">
        <v>2</v>
      </c>
      <c r="BE30">
        <v>108000</v>
      </c>
      <c r="BF30">
        <v>1521.127</v>
      </c>
      <c r="BG30">
        <v>2</v>
      </c>
    </row>
    <row r="31" spans="1:59" x14ac:dyDescent="0.2">
      <c r="A31" s="3">
        <v>30</v>
      </c>
      <c r="B31" s="3"/>
      <c r="C31">
        <v>182</v>
      </c>
      <c r="D31">
        <v>2</v>
      </c>
      <c r="E31">
        <v>0</v>
      </c>
      <c r="F31">
        <v>150</v>
      </c>
      <c r="G31">
        <v>0</v>
      </c>
      <c r="H31">
        <v>30</v>
      </c>
      <c r="I31">
        <v>5</v>
      </c>
      <c r="J31">
        <v>0</v>
      </c>
      <c r="K31">
        <v>0</v>
      </c>
      <c r="L31">
        <v>0</v>
      </c>
      <c r="M31">
        <v>5</v>
      </c>
      <c r="N31">
        <v>0</v>
      </c>
      <c r="O31">
        <v>0</v>
      </c>
      <c r="P31">
        <v>187</v>
      </c>
      <c r="Q31">
        <v>182</v>
      </c>
      <c r="R31">
        <v>2</v>
      </c>
      <c r="S31">
        <v>0</v>
      </c>
      <c r="T31">
        <v>150</v>
      </c>
      <c r="U31">
        <v>0</v>
      </c>
      <c r="V31">
        <v>30</v>
      </c>
      <c r="W31">
        <v>0</v>
      </c>
      <c r="X31">
        <v>0</v>
      </c>
      <c r="Y31">
        <v>0</v>
      </c>
      <c r="Z31">
        <v>0</v>
      </c>
      <c r="AA31">
        <v>0</v>
      </c>
      <c r="AB31">
        <v>182</v>
      </c>
      <c r="AC31">
        <v>0</v>
      </c>
      <c r="AD31">
        <v>0</v>
      </c>
      <c r="AE31">
        <v>0</v>
      </c>
      <c r="AF31">
        <v>5</v>
      </c>
      <c r="AG31">
        <v>0</v>
      </c>
      <c r="AH31">
        <v>0</v>
      </c>
      <c r="AI31">
        <v>0</v>
      </c>
      <c r="AJ31">
        <v>5</v>
      </c>
      <c r="AK31">
        <v>0</v>
      </c>
      <c r="AL31">
        <v>2380</v>
      </c>
      <c r="AM31">
        <v>30600</v>
      </c>
      <c r="AN31">
        <v>30605</v>
      </c>
      <c r="AO31">
        <v>32980</v>
      </c>
      <c r="AP31">
        <v>2562</v>
      </c>
      <c r="AQ31">
        <v>33167</v>
      </c>
      <c r="AS31">
        <v>40</v>
      </c>
      <c r="AT31">
        <v>2</v>
      </c>
      <c r="AU31">
        <v>2</v>
      </c>
      <c r="AV31">
        <v>1</v>
      </c>
      <c r="AW31">
        <v>0</v>
      </c>
      <c r="AX31">
        <v>1</v>
      </c>
      <c r="AY31">
        <v>2</v>
      </c>
      <c r="AZ31">
        <v>1</v>
      </c>
      <c r="BA31">
        <v>1</v>
      </c>
      <c r="BB31">
        <v>1</v>
      </c>
      <c r="BC31">
        <v>0</v>
      </c>
      <c r="BD31">
        <v>1</v>
      </c>
      <c r="BE31">
        <v>61200</v>
      </c>
      <c r="BF31">
        <v>861.97180000000003</v>
      </c>
      <c r="BG31">
        <v>1</v>
      </c>
    </row>
    <row r="32" spans="1:59" x14ac:dyDescent="0.2">
      <c r="A32" s="3">
        <v>31</v>
      </c>
      <c r="B32" s="3"/>
      <c r="C32">
        <v>4600</v>
      </c>
      <c r="D32">
        <v>0</v>
      </c>
      <c r="E32">
        <v>0</v>
      </c>
      <c r="F32">
        <v>0</v>
      </c>
      <c r="G32">
        <v>0</v>
      </c>
      <c r="H32">
        <v>4600</v>
      </c>
      <c r="I32">
        <v>2160</v>
      </c>
      <c r="J32">
        <v>0</v>
      </c>
      <c r="K32">
        <v>0</v>
      </c>
      <c r="L32">
        <v>560</v>
      </c>
      <c r="M32">
        <v>0</v>
      </c>
      <c r="N32">
        <v>1600</v>
      </c>
      <c r="O32">
        <v>0</v>
      </c>
      <c r="P32">
        <v>6760</v>
      </c>
      <c r="Q32">
        <v>4600</v>
      </c>
      <c r="R32">
        <v>0</v>
      </c>
      <c r="S32">
        <v>0</v>
      </c>
      <c r="T32">
        <v>0</v>
      </c>
      <c r="U32">
        <v>0</v>
      </c>
      <c r="V32">
        <v>4600</v>
      </c>
      <c r="W32">
        <v>2160</v>
      </c>
      <c r="X32">
        <v>0</v>
      </c>
      <c r="Y32">
        <v>560</v>
      </c>
      <c r="Z32">
        <v>1600</v>
      </c>
      <c r="AA32">
        <v>0</v>
      </c>
      <c r="AB32">
        <v>6760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6760</v>
      </c>
      <c r="AQ32">
        <v>6760</v>
      </c>
      <c r="AS32">
        <v>65</v>
      </c>
      <c r="AT32">
        <v>3</v>
      </c>
      <c r="AU32">
        <v>2</v>
      </c>
      <c r="AV32">
        <v>1</v>
      </c>
      <c r="AW32">
        <v>0</v>
      </c>
      <c r="AX32">
        <v>1</v>
      </c>
      <c r="AY32">
        <v>3</v>
      </c>
      <c r="AZ32">
        <v>2</v>
      </c>
      <c r="BA32">
        <v>2</v>
      </c>
      <c r="BB32">
        <v>1</v>
      </c>
      <c r="BC32">
        <v>0</v>
      </c>
      <c r="BD32">
        <v>2</v>
      </c>
      <c r="BE32">
        <v>204000</v>
      </c>
      <c r="BF32">
        <v>2873.24</v>
      </c>
      <c r="BG32">
        <v>2</v>
      </c>
    </row>
    <row r="33" spans="1:59" x14ac:dyDescent="0.2">
      <c r="A33" s="3">
        <v>32</v>
      </c>
      <c r="B33" s="3"/>
      <c r="C33">
        <v>2550</v>
      </c>
      <c r="D33">
        <v>50</v>
      </c>
      <c r="E33">
        <v>100</v>
      </c>
      <c r="F33">
        <v>400</v>
      </c>
      <c r="G33">
        <v>0</v>
      </c>
      <c r="H33">
        <v>2000</v>
      </c>
      <c r="I33">
        <v>1420</v>
      </c>
      <c r="J33">
        <v>0</v>
      </c>
      <c r="K33">
        <v>1200</v>
      </c>
      <c r="L33">
        <v>120</v>
      </c>
      <c r="M33">
        <v>0</v>
      </c>
      <c r="N33">
        <v>100</v>
      </c>
      <c r="O33">
        <v>0</v>
      </c>
      <c r="P33">
        <v>3970</v>
      </c>
      <c r="Q33">
        <v>2550</v>
      </c>
      <c r="R33">
        <v>50</v>
      </c>
      <c r="S33">
        <v>100</v>
      </c>
      <c r="T33">
        <v>400</v>
      </c>
      <c r="U33">
        <v>0</v>
      </c>
      <c r="V33">
        <v>2000</v>
      </c>
      <c r="W33">
        <v>220</v>
      </c>
      <c r="X33">
        <v>0</v>
      </c>
      <c r="Y33">
        <v>120</v>
      </c>
      <c r="Z33">
        <v>100</v>
      </c>
      <c r="AA33">
        <v>0</v>
      </c>
      <c r="AB33">
        <v>2770</v>
      </c>
      <c r="AC33">
        <v>0</v>
      </c>
      <c r="AD33">
        <v>0</v>
      </c>
      <c r="AE33">
        <v>0</v>
      </c>
      <c r="AF33">
        <v>1200</v>
      </c>
      <c r="AG33">
        <v>0</v>
      </c>
      <c r="AH33">
        <v>1200</v>
      </c>
      <c r="AI33">
        <v>0</v>
      </c>
      <c r="AJ33">
        <v>0</v>
      </c>
      <c r="AK33">
        <v>0</v>
      </c>
      <c r="AL33">
        <v>6166</v>
      </c>
      <c r="AM33">
        <v>53960</v>
      </c>
      <c r="AN33">
        <v>55160</v>
      </c>
      <c r="AO33">
        <v>60126</v>
      </c>
      <c r="AP33">
        <v>8936</v>
      </c>
      <c r="AQ33">
        <v>64096</v>
      </c>
      <c r="AS33">
        <v>44</v>
      </c>
      <c r="AT33">
        <v>2</v>
      </c>
      <c r="AU33">
        <v>2</v>
      </c>
      <c r="AV33">
        <v>1</v>
      </c>
      <c r="AW33">
        <v>5</v>
      </c>
      <c r="AX33">
        <v>2</v>
      </c>
      <c r="AY33">
        <v>2</v>
      </c>
      <c r="AZ33">
        <v>0</v>
      </c>
      <c r="BA33">
        <v>1</v>
      </c>
      <c r="BB33">
        <v>1</v>
      </c>
      <c r="BC33">
        <v>0</v>
      </c>
      <c r="BD33">
        <v>2</v>
      </c>
      <c r="BE33">
        <v>222000</v>
      </c>
      <c r="BF33">
        <v>3126.76</v>
      </c>
      <c r="BG33">
        <v>3</v>
      </c>
    </row>
    <row r="34" spans="1:59" x14ac:dyDescent="0.2">
      <c r="A34" s="3">
        <v>33</v>
      </c>
      <c r="B34" s="3"/>
      <c r="C34">
        <v>2940</v>
      </c>
      <c r="D34">
        <v>0</v>
      </c>
      <c r="E34">
        <v>440</v>
      </c>
      <c r="F34">
        <v>0</v>
      </c>
      <c r="G34">
        <v>0</v>
      </c>
      <c r="H34">
        <v>2500</v>
      </c>
      <c r="I34">
        <v>164</v>
      </c>
      <c r="J34">
        <v>0</v>
      </c>
      <c r="K34">
        <v>0</v>
      </c>
      <c r="L34">
        <v>40</v>
      </c>
      <c r="M34">
        <v>4</v>
      </c>
      <c r="N34">
        <v>120</v>
      </c>
      <c r="O34">
        <v>0</v>
      </c>
      <c r="P34">
        <v>3104</v>
      </c>
      <c r="Q34">
        <v>2940</v>
      </c>
      <c r="R34">
        <v>0</v>
      </c>
      <c r="S34">
        <v>440</v>
      </c>
      <c r="T34">
        <v>0</v>
      </c>
      <c r="U34">
        <v>0</v>
      </c>
      <c r="V34">
        <v>2500</v>
      </c>
      <c r="W34">
        <v>160</v>
      </c>
      <c r="X34">
        <v>0</v>
      </c>
      <c r="Y34">
        <v>40</v>
      </c>
      <c r="Z34">
        <v>120</v>
      </c>
      <c r="AA34">
        <v>0</v>
      </c>
      <c r="AB34">
        <v>3100</v>
      </c>
      <c r="AC34">
        <v>0</v>
      </c>
      <c r="AD34">
        <v>0</v>
      </c>
      <c r="AE34">
        <v>0</v>
      </c>
      <c r="AF34">
        <v>4</v>
      </c>
      <c r="AG34">
        <v>0</v>
      </c>
      <c r="AH34">
        <v>0</v>
      </c>
      <c r="AI34">
        <v>0</v>
      </c>
      <c r="AJ34">
        <v>4</v>
      </c>
      <c r="AK34">
        <v>0</v>
      </c>
      <c r="AL34">
        <v>0</v>
      </c>
      <c r="AM34">
        <v>0</v>
      </c>
      <c r="AN34">
        <v>4</v>
      </c>
      <c r="AO34">
        <v>0</v>
      </c>
      <c r="AP34">
        <v>3100</v>
      </c>
      <c r="AQ34">
        <v>3104</v>
      </c>
      <c r="AS34">
        <v>20</v>
      </c>
      <c r="AT34">
        <v>1</v>
      </c>
      <c r="AU34">
        <v>2</v>
      </c>
      <c r="AV34">
        <v>1</v>
      </c>
      <c r="AW34">
        <v>12</v>
      </c>
      <c r="AX34">
        <v>3</v>
      </c>
      <c r="AY34">
        <v>4</v>
      </c>
      <c r="AZ34">
        <v>2</v>
      </c>
      <c r="BA34">
        <v>1</v>
      </c>
      <c r="BB34">
        <v>1</v>
      </c>
      <c r="BC34">
        <v>0</v>
      </c>
      <c r="BD34">
        <v>2</v>
      </c>
      <c r="BE34">
        <v>204000</v>
      </c>
      <c r="BF34">
        <v>2873.24</v>
      </c>
      <c r="BG34">
        <v>2</v>
      </c>
    </row>
    <row r="35" spans="1:59" x14ac:dyDescent="0.2">
      <c r="A35" s="3">
        <v>34</v>
      </c>
      <c r="B35" s="3"/>
      <c r="C35">
        <v>1753</v>
      </c>
      <c r="D35">
        <v>203</v>
      </c>
      <c r="E35">
        <v>100</v>
      </c>
      <c r="F35">
        <v>250</v>
      </c>
      <c r="G35">
        <v>0</v>
      </c>
      <c r="H35">
        <v>1200</v>
      </c>
      <c r="I35">
        <v>495</v>
      </c>
      <c r="J35">
        <v>0</v>
      </c>
      <c r="K35">
        <v>0</v>
      </c>
      <c r="L35">
        <v>0</v>
      </c>
      <c r="M35">
        <v>5</v>
      </c>
      <c r="N35">
        <v>490</v>
      </c>
      <c r="O35">
        <v>0</v>
      </c>
      <c r="P35">
        <v>2248</v>
      </c>
      <c r="Q35">
        <v>1753</v>
      </c>
      <c r="R35">
        <v>203</v>
      </c>
      <c r="S35">
        <v>100</v>
      </c>
      <c r="T35">
        <v>250</v>
      </c>
      <c r="U35">
        <v>0</v>
      </c>
      <c r="V35">
        <v>1200</v>
      </c>
      <c r="W35">
        <v>30</v>
      </c>
      <c r="X35">
        <v>0</v>
      </c>
      <c r="Y35">
        <v>0</v>
      </c>
      <c r="Z35">
        <v>30</v>
      </c>
      <c r="AA35">
        <v>0</v>
      </c>
      <c r="AB35">
        <v>1783</v>
      </c>
      <c r="AC35">
        <v>0</v>
      </c>
      <c r="AD35">
        <v>0</v>
      </c>
      <c r="AE35">
        <v>0</v>
      </c>
      <c r="AF35">
        <v>465</v>
      </c>
      <c r="AG35">
        <v>0</v>
      </c>
      <c r="AH35">
        <v>0</v>
      </c>
      <c r="AI35">
        <v>0</v>
      </c>
      <c r="AJ35">
        <v>5</v>
      </c>
      <c r="AK35">
        <v>460</v>
      </c>
      <c r="AL35">
        <v>0</v>
      </c>
      <c r="AM35">
        <v>4073.28</v>
      </c>
      <c r="AN35">
        <v>4538.28</v>
      </c>
      <c r="AO35">
        <v>4073.28</v>
      </c>
      <c r="AP35">
        <v>1783</v>
      </c>
      <c r="AQ35">
        <v>6321.28</v>
      </c>
      <c r="AS35">
        <v>27</v>
      </c>
      <c r="AT35">
        <v>2</v>
      </c>
      <c r="AU35">
        <v>1</v>
      </c>
      <c r="AV35">
        <v>1</v>
      </c>
      <c r="AW35">
        <v>15</v>
      </c>
      <c r="AX35">
        <v>4</v>
      </c>
      <c r="AY35">
        <v>1</v>
      </c>
      <c r="AZ35">
        <v>2</v>
      </c>
      <c r="BA35">
        <v>1</v>
      </c>
      <c r="BB35">
        <v>1</v>
      </c>
      <c r="BC35">
        <v>0</v>
      </c>
      <c r="BD35">
        <v>2</v>
      </c>
      <c r="BE35">
        <v>216000</v>
      </c>
      <c r="BF35">
        <v>3042.2530000000002</v>
      </c>
      <c r="BG35">
        <v>3</v>
      </c>
    </row>
    <row r="36" spans="1:59" x14ac:dyDescent="0.2">
      <c r="A36" s="3"/>
      <c r="B36" s="3"/>
      <c r="C36">
        <v>910</v>
      </c>
      <c r="D36">
        <v>50</v>
      </c>
      <c r="E36">
        <v>860</v>
      </c>
      <c r="F36">
        <v>0</v>
      </c>
      <c r="G36">
        <v>0</v>
      </c>
      <c r="H36">
        <v>0</v>
      </c>
      <c r="I36">
        <v>3760</v>
      </c>
      <c r="J36">
        <v>3000</v>
      </c>
      <c r="K36">
        <v>0</v>
      </c>
      <c r="L36">
        <v>600</v>
      </c>
      <c r="M36">
        <v>0</v>
      </c>
      <c r="N36">
        <v>160</v>
      </c>
      <c r="O36">
        <v>0</v>
      </c>
      <c r="P36">
        <v>4670</v>
      </c>
      <c r="Q36">
        <v>550</v>
      </c>
      <c r="R36">
        <v>50</v>
      </c>
      <c r="S36">
        <v>500</v>
      </c>
      <c r="T36">
        <v>0</v>
      </c>
      <c r="U36">
        <v>0</v>
      </c>
      <c r="V36">
        <v>0</v>
      </c>
      <c r="W36">
        <v>160</v>
      </c>
      <c r="X36">
        <v>0</v>
      </c>
      <c r="Y36">
        <v>0</v>
      </c>
      <c r="Z36">
        <v>160</v>
      </c>
      <c r="AA36">
        <v>0</v>
      </c>
      <c r="AB36">
        <v>710</v>
      </c>
      <c r="AC36">
        <v>360</v>
      </c>
      <c r="AD36">
        <v>360</v>
      </c>
      <c r="AE36">
        <v>0</v>
      </c>
      <c r="AF36">
        <v>3600</v>
      </c>
      <c r="AG36">
        <v>3000</v>
      </c>
      <c r="AH36">
        <v>0</v>
      </c>
      <c r="AI36">
        <v>600</v>
      </c>
      <c r="AJ36">
        <v>0</v>
      </c>
      <c r="AK36">
        <v>0</v>
      </c>
      <c r="AL36">
        <v>0</v>
      </c>
      <c r="AM36">
        <v>0</v>
      </c>
      <c r="AN36">
        <v>3960</v>
      </c>
      <c r="AO36">
        <v>0</v>
      </c>
      <c r="AP36">
        <v>710</v>
      </c>
      <c r="AQ36">
        <v>4670</v>
      </c>
      <c r="AS36">
        <v>18</v>
      </c>
      <c r="AT36">
        <v>1</v>
      </c>
      <c r="AU36">
        <v>1</v>
      </c>
      <c r="AV36">
        <v>1</v>
      </c>
      <c r="AW36">
        <v>11</v>
      </c>
      <c r="AX36">
        <v>3</v>
      </c>
      <c r="AY36">
        <v>4</v>
      </c>
      <c r="AZ36">
        <v>2</v>
      </c>
      <c r="BA36">
        <v>1</v>
      </c>
      <c r="BB36">
        <v>1</v>
      </c>
      <c r="BC36">
        <v>0</v>
      </c>
      <c r="BD36">
        <v>1</v>
      </c>
      <c r="BE36">
        <v>156000</v>
      </c>
      <c r="BF36">
        <v>2197.183</v>
      </c>
      <c r="BG36">
        <v>2</v>
      </c>
    </row>
    <row r="37" spans="1:59" x14ac:dyDescent="0.2">
      <c r="A37" s="3">
        <v>36</v>
      </c>
      <c r="B37" s="3"/>
      <c r="C37">
        <v>4450</v>
      </c>
      <c r="D37">
        <v>550</v>
      </c>
      <c r="E37">
        <v>3200</v>
      </c>
      <c r="F37">
        <v>0</v>
      </c>
      <c r="G37">
        <v>0</v>
      </c>
      <c r="H37">
        <v>700</v>
      </c>
      <c r="I37">
        <v>384</v>
      </c>
      <c r="J37">
        <v>300</v>
      </c>
      <c r="K37">
        <v>0</v>
      </c>
      <c r="L37">
        <v>0</v>
      </c>
      <c r="M37">
        <v>4</v>
      </c>
      <c r="N37">
        <v>80</v>
      </c>
      <c r="O37">
        <v>0</v>
      </c>
      <c r="P37">
        <v>4834</v>
      </c>
      <c r="Q37">
        <v>4450</v>
      </c>
      <c r="R37">
        <v>550</v>
      </c>
      <c r="S37">
        <v>3200</v>
      </c>
      <c r="T37">
        <v>0</v>
      </c>
      <c r="U37">
        <v>0</v>
      </c>
      <c r="V37">
        <v>700</v>
      </c>
      <c r="W37">
        <v>80</v>
      </c>
      <c r="X37">
        <v>0</v>
      </c>
      <c r="Y37">
        <v>0</v>
      </c>
      <c r="Z37">
        <v>80</v>
      </c>
      <c r="AA37">
        <v>0</v>
      </c>
      <c r="AB37">
        <v>4530</v>
      </c>
      <c r="AC37">
        <v>0</v>
      </c>
      <c r="AD37">
        <v>0</v>
      </c>
      <c r="AE37">
        <v>0</v>
      </c>
      <c r="AF37">
        <v>304</v>
      </c>
      <c r="AG37">
        <v>300</v>
      </c>
      <c r="AH37">
        <v>0</v>
      </c>
      <c r="AI37">
        <v>0</v>
      </c>
      <c r="AJ37">
        <v>4</v>
      </c>
      <c r="AK37">
        <v>0</v>
      </c>
      <c r="AL37">
        <v>0</v>
      </c>
      <c r="AM37">
        <v>5333.3</v>
      </c>
      <c r="AN37">
        <v>5637.3</v>
      </c>
      <c r="AO37">
        <v>5333.3</v>
      </c>
      <c r="AP37">
        <v>4530</v>
      </c>
      <c r="AQ37">
        <v>10167.299999999999</v>
      </c>
      <c r="AS37">
        <v>30</v>
      </c>
      <c r="AT37">
        <v>2</v>
      </c>
      <c r="AU37">
        <v>2</v>
      </c>
      <c r="AV37">
        <v>1</v>
      </c>
      <c r="AW37">
        <v>10</v>
      </c>
      <c r="AX37">
        <v>3</v>
      </c>
      <c r="AY37">
        <v>2</v>
      </c>
      <c r="AZ37">
        <v>1</v>
      </c>
      <c r="BA37">
        <v>1</v>
      </c>
      <c r="BB37">
        <v>3</v>
      </c>
      <c r="BC37">
        <v>0</v>
      </c>
      <c r="BD37">
        <v>2</v>
      </c>
      <c r="BE37">
        <v>120000</v>
      </c>
      <c r="BF37">
        <v>1690.1410000000001</v>
      </c>
      <c r="BG37">
        <v>2</v>
      </c>
    </row>
    <row r="38" spans="1:59" x14ac:dyDescent="0.2">
      <c r="A38" s="3">
        <v>37</v>
      </c>
      <c r="B38" s="3"/>
      <c r="C38">
        <v>30</v>
      </c>
      <c r="D38">
        <v>0</v>
      </c>
      <c r="E38">
        <v>0</v>
      </c>
      <c r="F38">
        <v>0</v>
      </c>
      <c r="G38">
        <v>0</v>
      </c>
      <c r="H38">
        <v>30</v>
      </c>
      <c r="I38">
        <v>590</v>
      </c>
      <c r="J38">
        <v>0</v>
      </c>
      <c r="K38">
        <v>0</v>
      </c>
      <c r="L38">
        <v>0</v>
      </c>
      <c r="M38">
        <v>0</v>
      </c>
      <c r="N38">
        <v>590</v>
      </c>
      <c r="O38">
        <v>0</v>
      </c>
      <c r="P38">
        <v>620</v>
      </c>
      <c r="Q38">
        <v>30</v>
      </c>
      <c r="R38">
        <v>0</v>
      </c>
      <c r="S38">
        <v>0</v>
      </c>
      <c r="T38">
        <v>0</v>
      </c>
      <c r="U38">
        <v>0</v>
      </c>
      <c r="V38">
        <v>30</v>
      </c>
      <c r="W38">
        <v>10</v>
      </c>
      <c r="X38">
        <v>0</v>
      </c>
      <c r="Y38">
        <v>0</v>
      </c>
      <c r="Z38">
        <v>10</v>
      </c>
      <c r="AA38">
        <v>0</v>
      </c>
      <c r="AB38">
        <v>40</v>
      </c>
      <c r="AC38">
        <v>0</v>
      </c>
      <c r="AD38">
        <v>0</v>
      </c>
      <c r="AE38">
        <v>0</v>
      </c>
      <c r="AF38">
        <v>580</v>
      </c>
      <c r="AG38">
        <v>0</v>
      </c>
      <c r="AH38">
        <v>0</v>
      </c>
      <c r="AI38">
        <v>0</v>
      </c>
      <c r="AJ38">
        <v>0</v>
      </c>
      <c r="AK38">
        <v>580</v>
      </c>
      <c r="AL38">
        <v>0</v>
      </c>
      <c r="AM38">
        <v>0</v>
      </c>
      <c r="AN38">
        <v>580</v>
      </c>
      <c r="AO38">
        <v>0</v>
      </c>
      <c r="AP38">
        <v>40</v>
      </c>
      <c r="AQ38">
        <v>620</v>
      </c>
      <c r="AS38">
        <v>22</v>
      </c>
      <c r="AT38">
        <v>1</v>
      </c>
      <c r="AU38">
        <v>1</v>
      </c>
      <c r="AV38">
        <v>1</v>
      </c>
      <c r="AW38">
        <v>15</v>
      </c>
      <c r="AX38">
        <v>4</v>
      </c>
      <c r="AY38">
        <v>4</v>
      </c>
      <c r="AZ38">
        <v>2</v>
      </c>
      <c r="BA38">
        <v>1</v>
      </c>
      <c r="BB38">
        <v>1</v>
      </c>
      <c r="BC38">
        <v>0</v>
      </c>
      <c r="BD38">
        <v>1</v>
      </c>
      <c r="BE38">
        <v>660000</v>
      </c>
      <c r="BF38">
        <v>9295.7739999999994</v>
      </c>
      <c r="BG38">
        <v>3</v>
      </c>
    </row>
    <row r="39" spans="1:59" x14ac:dyDescent="0.2">
      <c r="A39" s="3">
        <v>38</v>
      </c>
      <c r="B39" s="3"/>
      <c r="C39">
        <v>30</v>
      </c>
      <c r="D39">
        <v>0</v>
      </c>
      <c r="E39">
        <v>0</v>
      </c>
      <c r="F39">
        <v>0</v>
      </c>
      <c r="G39">
        <v>0</v>
      </c>
      <c r="H39">
        <v>30</v>
      </c>
      <c r="I39">
        <v>3925</v>
      </c>
      <c r="J39">
        <v>1300</v>
      </c>
      <c r="K39">
        <v>2000</v>
      </c>
      <c r="L39">
        <v>0</v>
      </c>
      <c r="M39">
        <v>0</v>
      </c>
      <c r="N39">
        <v>625</v>
      </c>
      <c r="O39">
        <v>0</v>
      </c>
      <c r="P39">
        <v>3955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200</v>
      </c>
      <c r="X39">
        <v>0</v>
      </c>
      <c r="Y39">
        <v>0</v>
      </c>
      <c r="Z39">
        <v>200</v>
      </c>
      <c r="AA39">
        <v>0</v>
      </c>
      <c r="AB39">
        <v>200</v>
      </c>
      <c r="AC39">
        <v>30</v>
      </c>
      <c r="AD39">
        <v>0</v>
      </c>
      <c r="AE39">
        <v>30</v>
      </c>
      <c r="AF39">
        <v>3725</v>
      </c>
      <c r="AG39">
        <v>1300</v>
      </c>
      <c r="AH39">
        <v>2000</v>
      </c>
      <c r="AI39">
        <v>0</v>
      </c>
      <c r="AJ39">
        <v>0</v>
      </c>
      <c r="AK39">
        <v>425</v>
      </c>
      <c r="AL39">
        <v>4250</v>
      </c>
      <c r="AM39">
        <v>8500</v>
      </c>
      <c r="AN39">
        <v>12255</v>
      </c>
      <c r="AO39">
        <v>12750</v>
      </c>
      <c r="AP39">
        <v>4450</v>
      </c>
      <c r="AQ39">
        <v>16705</v>
      </c>
      <c r="AS39">
        <v>24</v>
      </c>
      <c r="AT39">
        <v>1</v>
      </c>
      <c r="AU39">
        <v>2</v>
      </c>
      <c r="AV39">
        <v>1</v>
      </c>
      <c r="AW39">
        <v>10</v>
      </c>
      <c r="AX39">
        <v>3</v>
      </c>
      <c r="AY39">
        <v>2</v>
      </c>
      <c r="AZ39">
        <v>0</v>
      </c>
      <c r="BA39">
        <v>1</v>
      </c>
      <c r="BB39">
        <v>1</v>
      </c>
      <c r="BC39">
        <v>0</v>
      </c>
      <c r="BD39">
        <v>2</v>
      </c>
      <c r="BE39">
        <v>102000</v>
      </c>
      <c r="BF39">
        <v>1436.62</v>
      </c>
      <c r="BG39">
        <v>1</v>
      </c>
    </row>
    <row r="40" spans="1:59" x14ac:dyDescent="0.2">
      <c r="A40" s="3">
        <v>39</v>
      </c>
      <c r="B40" s="3"/>
      <c r="C40">
        <v>3520</v>
      </c>
      <c r="D40">
        <v>920</v>
      </c>
      <c r="E40">
        <v>800</v>
      </c>
      <c r="F40">
        <v>0</v>
      </c>
      <c r="G40">
        <v>0</v>
      </c>
      <c r="H40">
        <v>1800</v>
      </c>
      <c r="I40">
        <v>2370</v>
      </c>
      <c r="J40">
        <v>0</v>
      </c>
      <c r="K40">
        <v>800</v>
      </c>
      <c r="L40">
        <v>100</v>
      </c>
      <c r="M40">
        <v>0</v>
      </c>
      <c r="N40">
        <v>1470</v>
      </c>
      <c r="O40">
        <v>0</v>
      </c>
      <c r="P40">
        <v>5890</v>
      </c>
      <c r="Q40">
        <v>3520</v>
      </c>
      <c r="R40">
        <v>920</v>
      </c>
      <c r="S40">
        <v>800</v>
      </c>
      <c r="T40">
        <v>0</v>
      </c>
      <c r="U40">
        <v>0</v>
      </c>
      <c r="V40">
        <v>1800</v>
      </c>
      <c r="W40">
        <v>640</v>
      </c>
      <c r="X40">
        <v>0</v>
      </c>
      <c r="Y40">
        <v>100</v>
      </c>
      <c r="Z40">
        <v>540</v>
      </c>
      <c r="AA40">
        <v>0</v>
      </c>
      <c r="AB40">
        <v>4160</v>
      </c>
      <c r="AC40">
        <v>0</v>
      </c>
      <c r="AD40">
        <v>0</v>
      </c>
      <c r="AE40">
        <v>0</v>
      </c>
      <c r="AF40">
        <v>1730</v>
      </c>
      <c r="AG40">
        <v>0</v>
      </c>
      <c r="AH40">
        <v>800</v>
      </c>
      <c r="AI40">
        <v>0</v>
      </c>
      <c r="AJ40">
        <v>0</v>
      </c>
      <c r="AK40">
        <v>930</v>
      </c>
      <c r="AL40">
        <v>0</v>
      </c>
      <c r="AM40">
        <v>0</v>
      </c>
      <c r="AN40">
        <v>1730</v>
      </c>
      <c r="AO40">
        <v>0</v>
      </c>
      <c r="AP40">
        <v>4160</v>
      </c>
      <c r="AQ40">
        <v>5890</v>
      </c>
      <c r="AS40">
        <v>65</v>
      </c>
      <c r="AT40">
        <v>3</v>
      </c>
      <c r="AU40">
        <v>1</v>
      </c>
      <c r="AV40">
        <v>1</v>
      </c>
      <c r="AW40">
        <v>0</v>
      </c>
      <c r="AX40">
        <v>1</v>
      </c>
      <c r="AY40">
        <v>1</v>
      </c>
      <c r="AZ40">
        <v>2</v>
      </c>
      <c r="BA40">
        <v>1</v>
      </c>
      <c r="BB40">
        <v>1</v>
      </c>
      <c r="BC40">
        <v>0</v>
      </c>
      <c r="BD40">
        <v>1</v>
      </c>
      <c r="BE40">
        <v>210000</v>
      </c>
      <c r="BF40">
        <v>2957.7469999999998</v>
      </c>
      <c r="BG40">
        <v>2</v>
      </c>
    </row>
    <row r="41" spans="1:59" x14ac:dyDescent="0.2">
      <c r="A41" s="49"/>
      <c r="B41" s="49"/>
      <c r="AS41" s="2"/>
      <c r="AU41" s="2"/>
      <c r="AV41" s="2"/>
      <c r="AW41" s="2"/>
      <c r="AX41" s="2"/>
      <c r="AY41" s="2"/>
      <c r="BA41" s="2"/>
      <c r="BB41" s="2"/>
      <c r="BC41" s="2"/>
      <c r="BD41" s="2"/>
      <c r="BE41" s="2"/>
      <c r="BF41" s="2"/>
      <c r="BG41" s="2"/>
    </row>
    <row r="42" spans="1:59" x14ac:dyDescent="0.2">
      <c r="A42" s="3">
        <v>41</v>
      </c>
      <c r="B42" s="3"/>
      <c r="C42">
        <v>697</v>
      </c>
      <c r="D42">
        <v>52</v>
      </c>
      <c r="E42">
        <v>600</v>
      </c>
      <c r="F42">
        <v>0</v>
      </c>
      <c r="G42">
        <v>0</v>
      </c>
      <c r="H42">
        <v>45</v>
      </c>
      <c r="I42">
        <v>5180</v>
      </c>
      <c r="J42">
        <v>0</v>
      </c>
      <c r="K42">
        <v>4000</v>
      </c>
      <c r="L42">
        <v>0</v>
      </c>
      <c r="M42">
        <v>0</v>
      </c>
      <c r="N42">
        <v>1180</v>
      </c>
      <c r="O42">
        <v>0</v>
      </c>
      <c r="P42">
        <v>5877</v>
      </c>
      <c r="Q42">
        <v>697</v>
      </c>
      <c r="R42">
        <v>52</v>
      </c>
      <c r="S42">
        <v>600</v>
      </c>
      <c r="T42">
        <v>0</v>
      </c>
      <c r="U42">
        <v>0</v>
      </c>
      <c r="V42">
        <v>45</v>
      </c>
      <c r="W42">
        <v>220</v>
      </c>
      <c r="X42">
        <v>0</v>
      </c>
      <c r="Y42">
        <v>0</v>
      </c>
      <c r="Z42">
        <v>220</v>
      </c>
      <c r="AA42">
        <v>0</v>
      </c>
      <c r="AB42">
        <v>917</v>
      </c>
      <c r="AC42">
        <v>0</v>
      </c>
      <c r="AD42">
        <v>0</v>
      </c>
      <c r="AE42">
        <v>0</v>
      </c>
      <c r="AF42">
        <v>4960</v>
      </c>
      <c r="AG42">
        <v>0</v>
      </c>
      <c r="AH42">
        <v>4000</v>
      </c>
      <c r="AI42">
        <v>0</v>
      </c>
      <c r="AJ42">
        <v>0</v>
      </c>
      <c r="AK42">
        <v>960</v>
      </c>
      <c r="AL42">
        <v>0</v>
      </c>
      <c r="AM42">
        <v>0</v>
      </c>
      <c r="AN42">
        <v>4960</v>
      </c>
      <c r="AO42">
        <v>0</v>
      </c>
      <c r="AP42">
        <v>917</v>
      </c>
      <c r="AQ42">
        <v>5877</v>
      </c>
      <c r="AS42">
        <v>18</v>
      </c>
      <c r="AT42">
        <v>1</v>
      </c>
      <c r="AU42">
        <v>1</v>
      </c>
      <c r="AV42">
        <v>1</v>
      </c>
      <c r="AW42">
        <v>12</v>
      </c>
      <c r="AX42">
        <v>3</v>
      </c>
      <c r="AY42">
        <v>4</v>
      </c>
      <c r="AZ42">
        <v>2</v>
      </c>
      <c r="BA42">
        <v>1</v>
      </c>
      <c r="BB42">
        <v>1</v>
      </c>
      <c r="BC42">
        <v>0</v>
      </c>
      <c r="BD42">
        <v>1</v>
      </c>
      <c r="BE42">
        <v>276000</v>
      </c>
      <c r="BF42">
        <v>3887.3240000000001</v>
      </c>
      <c r="BG42">
        <v>3</v>
      </c>
    </row>
    <row r="43" spans="1:59" x14ac:dyDescent="0.2">
      <c r="A43" s="3">
        <v>42</v>
      </c>
      <c r="B43" s="3"/>
      <c r="C43">
        <v>18620</v>
      </c>
      <c r="D43">
        <v>0</v>
      </c>
      <c r="E43">
        <v>600</v>
      </c>
      <c r="F43">
        <v>18000</v>
      </c>
      <c r="G43">
        <v>0</v>
      </c>
      <c r="H43">
        <v>20</v>
      </c>
      <c r="I43">
        <v>600</v>
      </c>
      <c r="J43">
        <v>0</v>
      </c>
      <c r="K43">
        <v>0</v>
      </c>
      <c r="L43">
        <v>0</v>
      </c>
      <c r="M43">
        <v>0</v>
      </c>
      <c r="N43">
        <v>600</v>
      </c>
      <c r="O43">
        <v>0</v>
      </c>
      <c r="P43">
        <v>19220</v>
      </c>
      <c r="Q43">
        <v>18620</v>
      </c>
      <c r="R43">
        <v>0</v>
      </c>
      <c r="S43">
        <v>600</v>
      </c>
      <c r="T43">
        <v>18000</v>
      </c>
      <c r="U43">
        <v>0</v>
      </c>
      <c r="V43">
        <v>20</v>
      </c>
      <c r="W43">
        <v>600</v>
      </c>
      <c r="X43">
        <v>0</v>
      </c>
      <c r="Y43">
        <v>0</v>
      </c>
      <c r="Z43">
        <v>600</v>
      </c>
      <c r="AA43">
        <v>0</v>
      </c>
      <c r="AB43">
        <v>19220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19220</v>
      </c>
      <c r="AQ43">
        <v>19220</v>
      </c>
      <c r="AS43">
        <v>28</v>
      </c>
      <c r="AT43">
        <v>2</v>
      </c>
      <c r="AU43">
        <v>1</v>
      </c>
      <c r="AV43">
        <v>1</v>
      </c>
      <c r="AW43">
        <v>7</v>
      </c>
      <c r="AX43">
        <v>3</v>
      </c>
      <c r="AY43">
        <v>1</v>
      </c>
      <c r="AZ43">
        <v>2</v>
      </c>
      <c r="BA43">
        <v>1</v>
      </c>
      <c r="BB43">
        <v>1</v>
      </c>
      <c r="BC43">
        <v>0</v>
      </c>
      <c r="BD43">
        <v>2</v>
      </c>
      <c r="BE43">
        <v>36000</v>
      </c>
      <c r="BF43">
        <v>507.04230000000001</v>
      </c>
      <c r="BG43">
        <v>1</v>
      </c>
    </row>
    <row r="44" spans="1:59" x14ac:dyDescent="0.2">
      <c r="A44" s="3">
        <v>43</v>
      </c>
      <c r="B44" s="3"/>
      <c r="C44">
        <v>5820</v>
      </c>
      <c r="D44">
        <v>500</v>
      </c>
      <c r="E44">
        <v>5320</v>
      </c>
      <c r="F44">
        <v>0</v>
      </c>
      <c r="G44">
        <v>0</v>
      </c>
      <c r="H44">
        <v>0</v>
      </c>
      <c r="I44">
        <v>10450</v>
      </c>
      <c r="J44">
        <v>3400</v>
      </c>
      <c r="K44">
        <v>4000</v>
      </c>
      <c r="L44">
        <v>0</v>
      </c>
      <c r="M44">
        <v>10</v>
      </c>
      <c r="N44">
        <v>3040</v>
      </c>
      <c r="O44">
        <v>0</v>
      </c>
      <c r="P44">
        <v>16270</v>
      </c>
      <c r="Q44">
        <v>5820</v>
      </c>
      <c r="R44">
        <v>500</v>
      </c>
      <c r="S44">
        <v>5320</v>
      </c>
      <c r="T44">
        <v>0</v>
      </c>
      <c r="U44">
        <v>0</v>
      </c>
      <c r="V44">
        <v>0</v>
      </c>
      <c r="W44">
        <v>1840</v>
      </c>
      <c r="X44">
        <v>0</v>
      </c>
      <c r="Y44">
        <v>0</v>
      </c>
      <c r="Z44">
        <v>1840</v>
      </c>
      <c r="AA44">
        <v>0</v>
      </c>
      <c r="AB44">
        <v>7660</v>
      </c>
      <c r="AC44">
        <v>0</v>
      </c>
      <c r="AD44">
        <v>0</v>
      </c>
      <c r="AE44">
        <v>0</v>
      </c>
      <c r="AF44">
        <v>8610</v>
      </c>
      <c r="AG44">
        <v>3400</v>
      </c>
      <c r="AH44">
        <v>4000</v>
      </c>
      <c r="AI44">
        <v>0</v>
      </c>
      <c r="AJ44">
        <v>10</v>
      </c>
      <c r="AK44">
        <v>1200</v>
      </c>
      <c r="AL44">
        <v>0</v>
      </c>
      <c r="AM44">
        <v>0</v>
      </c>
      <c r="AN44">
        <v>8610</v>
      </c>
      <c r="AO44">
        <v>0</v>
      </c>
      <c r="AP44">
        <v>7660</v>
      </c>
      <c r="AQ44">
        <v>16270</v>
      </c>
      <c r="AS44">
        <v>28</v>
      </c>
      <c r="AT44">
        <v>2</v>
      </c>
      <c r="AU44">
        <v>1</v>
      </c>
      <c r="AV44">
        <v>1</v>
      </c>
      <c r="AW44">
        <v>0</v>
      </c>
      <c r="AX44">
        <v>1</v>
      </c>
      <c r="AY44">
        <v>1</v>
      </c>
      <c r="AZ44">
        <v>2</v>
      </c>
      <c r="BA44">
        <v>1</v>
      </c>
      <c r="BB44">
        <v>1</v>
      </c>
      <c r="BC44">
        <v>0</v>
      </c>
      <c r="BD44">
        <v>1</v>
      </c>
      <c r="BE44">
        <v>84000</v>
      </c>
      <c r="BF44">
        <v>1183.0989999999999</v>
      </c>
      <c r="BG44">
        <v>1</v>
      </c>
    </row>
    <row r="45" spans="1:59" x14ac:dyDescent="0.2">
      <c r="A45" s="3">
        <v>44</v>
      </c>
      <c r="B45" s="3"/>
      <c r="C45">
        <v>1012</v>
      </c>
      <c r="D45">
        <v>2</v>
      </c>
      <c r="E45">
        <v>0</v>
      </c>
      <c r="F45">
        <v>760</v>
      </c>
      <c r="G45">
        <v>0</v>
      </c>
      <c r="H45">
        <v>250</v>
      </c>
      <c r="I45">
        <v>320</v>
      </c>
      <c r="J45">
        <v>0</v>
      </c>
      <c r="K45">
        <v>0</v>
      </c>
      <c r="L45">
        <v>20</v>
      </c>
      <c r="M45">
        <v>0</v>
      </c>
      <c r="N45">
        <v>300</v>
      </c>
      <c r="O45">
        <v>0</v>
      </c>
      <c r="P45">
        <v>1332</v>
      </c>
      <c r="Q45">
        <v>1012</v>
      </c>
      <c r="R45">
        <v>2</v>
      </c>
      <c r="S45">
        <v>0</v>
      </c>
      <c r="T45">
        <v>760</v>
      </c>
      <c r="U45">
        <v>0</v>
      </c>
      <c r="V45">
        <v>250</v>
      </c>
      <c r="W45">
        <v>280</v>
      </c>
      <c r="X45">
        <v>0</v>
      </c>
      <c r="Y45">
        <v>20</v>
      </c>
      <c r="Z45">
        <v>260</v>
      </c>
      <c r="AA45">
        <v>0</v>
      </c>
      <c r="AB45">
        <v>1292</v>
      </c>
      <c r="AC45">
        <v>0</v>
      </c>
      <c r="AD45">
        <v>0</v>
      </c>
      <c r="AE45">
        <v>0</v>
      </c>
      <c r="AF45">
        <v>40</v>
      </c>
      <c r="AG45">
        <v>0</v>
      </c>
      <c r="AH45">
        <v>0</v>
      </c>
      <c r="AI45">
        <v>0</v>
      </c>
      <c r="AJ45">
        <v>0</v>
      </c>
      <c r="AK45">
        <v>40</v>
      </c>
      <c r="AL45">
        <v>0</v>
      </c>
      <c r="AM45">
        <v>0</v>
      </c>
      <c r="AN45">
        <v>40</v>
      </c>
      <c r="AO45">
        <v>0</v>
      </c>
      <c r="AP45">
        <v>1292</v>
      </c>
      <c r="AQ45">
        <v>1332</v>
      </c>
      <c r="AS45">
        <v>19</v>
      </c>
      <c r="AT45">
        <v>1</v>
      </c>
      <c r="AU45">
        <v>1</v>
      </c>
      <c r="AV45">
        <v>1</v>
      </c>
      <c r="AW45">
        <v>5</v>
      </c>
      <c r="AX45">
        <v>2</v>
      </c>
      <c r="AY45">
        <v>1</v>
      </c>
      <c r="AZ45">
        <v>2</v>
      </c>
      <c r="BA45">
        <v>1</v>
      </c>
      <c r="BB45">
        <v>1</v>
      </c>
      <c r="BC45">
        <v>0</v>
      </c>
      <c r="BD45">
        <v>1</v>
      </c>
      <c r="BE45">
        <v>102000</v>
      </c>
      <c r="BF45">
        <v>1436.62</v>
      </c>
      <c r="BG45">
        <v>1</v>
      </c>
    </row>
    <row r="46" spans="1:59" x14ac:dyDescent="0.2">
      <c r="A46" s="3">
        <v>45</v>
      </c>
      <c r="B46" s="3"/>
      <c r="C46">
        <v>567</v>
      </c>
      <c r="D46">
        <v>2</v>
      </c>
      <c r="E46">
        <v>0</v>
      </c>
      <c r="F46">
        <v>550</v>
      </c>
      <c r="G46">
        <v>0</v>
      </c>
      <c r="H46">
        <v>15</v>
      </c>
      <c r="I46">
        <v>60</v>
      </c>
      <c r="J46">
        <v>0</v>
      </c>
      <c r="K46">
        <v>0</v>
      </c>
      <c r="L46">
        <v>0</v>
      </c>
      <c r="M46">
        <v>0</v>
      </c>
      <c r="N46">
        <v>60</v>
      </c>
      <c r="O46">
        <v>0</v>
      </c>
      <c r="P46">
        <v>627</v>
      </c>
      <c r="Q46">
        <v>567</v>
      </c>
      <c r="R46">
        <v>2</v>
      </c>
      <c r="S46">
        <v>0</v>
      </c>
      <c r="T46">
        <v>550</v>
      </c>
      <c r="U46">
        <v>0</v>
      </c>
      <c r="V46">
        <v>15</v>
      </c>
      <c r="W46">
        <v>20</v>
      </c>
      <c r="X46">
        <v>0</v>
      </c>
      <c r="Y46">
        <v>0</v>
      </c>
      <c r="Z46">
        <v>20</v>
      </c>
      <c r="AA46">
        <v>0</v>
      </c>
      <c r="AB46">
        <v>587</v>
      </c>
      <c r="AC46">
        <v>0</v>
      </c>
      <c r="AD46">
        <v>0</v>
      </c>
      <c r="AE46">
        <v>0</v>
      </c>
      <c r="AF46">
        <v>40</v>
      </c>
      <c r="AG46">
        <v>0</v>
      </c>
      <c r="AH46">
        <v>0</v>
      </c>
      <c r="AI46">
        <v>0</v>
      </c>
      <c r="AJ46">
        <v>0</v>
      </c>
      <c r="AK46">
        <v>40</v>
      </c>
      <c r="AL46">
        <v>566</v>
      </c>
      <c r="AM46">
        <v>2833.3</v>
      </c>
      <c r="AN46">
        <v>2873.3</v>
      </c>
      <c r="AO46">
        <v>3399.3</v>
      </c>
      <c r="AP46">
        <v>1153</v>
      </c>
      <c r="AQ46">
        <v>4026.3</v>
      </c>
      <c r="AS46">
        <v>27</v>
      </c>
      <c r="AT46">
        <v>2</v>
      </c>
      <c r="AU46">
        <v>2</v>
      </c>
      <c r="AV46">
        <v>1</v>
      </c>
      <c r="AW46">
        <v>10</v>
      </c>
      <c r="AX46">
        <v>3</v>
      </c>
      <c r="AY46">
        <v>2</v>
      </c>
      <c r="AZ46">
        <v>1</v>
      </c>
      <c r="BA46">
        <v>2</v>
      </c>
      <c r="BB46">
        <v>1</v>
      </c>
      <c r="BC46">
        <v>0</v>
      </c>
      <c r="BD46">
        <v>1</v>
      </c>
      <c r="BE46">
        <v>102000</v>
      </c>
      <c r="BF46">
        <v>1436.62</v>
      </c>
      <c r="BG46">
        <v>1</v>
      </c>
    </row>
    <row r="47" spans="1:59" x14ac:dyDescent="0.2">
      <c r="A47" s="3">
        <v>46</v>
      </c>
      <c r="B47" s="3"/>
      <c r="C47">
        <v>600</v>
      </c>
      <c r="D47">
        <v>0</v>
      </c>
      <c r="E47">
        <v>600</v>
      </c>
      <c r="F47">
        <v>0</v>
      </c>
      <c r="G47">
        <v>0</v>
      </c>
      <c r="H47">
        <v>0</v>
      </c>
      <c r="I47">
        <v>10530</v>
      </c>
      <c r="J47">
        <v>1000</v>
      </c>
      <c r="K47">
        <v>9500</v>
      </c>
      <c r="L47">
        <v>0</v>
      </c>
      <c r="M47">
        <v>0</v>
      </c>
      <c r="N47">
        <v>30</v>
      </c>
      <c r="O47">
        <v>0</v>
      </c>
      <c r="P47">
        <v>11130</v>
      </c>
      <c r="Q47">
        <v>600</v>
      </c>
      <c r="R47">
        <v>0</v>
      </c>
      <c r="S47">
        <v>600</v>
      </c>
      <c r="T47">
        <v>0</v>
      </c>
      <c r="U47">
        <v>0</v>
      </c>
      <c r="V47">
        <v>0</v>
      </c>
      <c r="W47">
        <v>30</v>
      </c>
      <c r="X47">
        <v>0</v>
      </c>
      <c r="Y47">
        <v>0</v>
      </c>
      <c r="Z47">
        <v>30</v>
      </c>
      <c r="AA47">
        <v>0</v>
      </c>
      <c r="AB47">
        <v>630</v>
      </c>
      <c r="AC47">
        <v>0</v>
      </c>
      <c r="AD47">
        <v>0</v>
      </c>
      <c r="AE47">
        <v>0</v>
      </c>
      <c r="AF47">
        <v>10500</v>
      </c>
      <c r="AG47">
        <v>1000</v>
      </c>
      <c r="AH47">
        <v>9500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10500</v>
      </c>
      <c r="AO47">
        <v>0</v>
      </c>
      <c r="AP47">
        <v>630</v>
      </c>
      <c r="AQ47">
        <v>11130</v>
      </c>
      <c r="AS47">
        <v>35</v>
      </c>
      <c r="AT47">
        <v>2</v>
      </c>
      <c r="AU47">
        <v>2</v>
      </c>
      <c r="AV47">
        <v>1</v>
      </c>
      <c r="AW47">
        <v>15</v>
      </c>
      <c r="AX47">
        <v>4</v>
      </c>
      <c r="AY47">
        <v>2</v>
      </c>
      <c r="AZ47">
        <v>0</v>
      </c>
      <c r="BA47">
        <v>1</v>
      </c>
      <c r="BB47">
        <v>1</v>
      </c>
      <c r="BC47">
        <v>0</v>
      </c>
      <c r="BD47">
        <v>1</v>
      </c>
      <c r="BE47">
        <v>144000</v>
      </c>
      <c r="BF47">
        <v>2028.1690000000001</v>
      </c>
      <c r="BG47">
        <v>2</v>
      </c>
    </row>
    <row r="48" spans="1:59" x14ac:dyDescent="0.2">
      <c r="A48" s="3">
        <v>47</v>
      </c>
      <c r="B48" s="3"/>
      <c r="C48">
        <v>1752</v>
      </c>
      <c r="D48">
        <v>952</v>
      </c>
      <c r="E48">
        <v>0</v>
      </c>
      <c r="F48">
        <v>0</v>
      </c>
      <c r="G48">
        <v>0</v>
      </c>
      <c r="H48">
        <v>800</v>
      </c>
      <c r="I48">
        <v>5400</v>
      </c>
      <c r="J48">
        <v>100</v>
      </c>
      <c r="K48">
        <v>5000</v>
      </c>
      <c r="L48">
        <v>0</v>
      </c>
      <c r="M48">
        <v>0</v>
      </c>
      <c r="N48">
        <v>300</v>
      </c>
      <c r="O48">
        <v>0</v>
      </c>
      <c r="P48">
        <v>7152</v>
      </c>
      <c r="Q48">
        <v>952</v>
      </c>
      <c r="R48">
        <v>952</v>
      </c>
      <c r="S48">
        <v>0</v>
      </c>
      <c r="T48">
        <v>0</v>
      </c>
      <c r="U48">
        <v>0</v>
      </c>
      <c r="V48">
        <v>0</v>
      </c>
      <c r="W48">
        <v>40</v>
      </c>
      <c r="X48">
        <v>0</v>
      </c>
      <c r="Y48">
        <v>0</v>
      </c>
      <c r="Z48">
        <v>40</v>
      </c>
      <c r="AA48">
        <v>0</v>
      </c>
      <c r="AB48">
        <v>992</v>
      </c>
      <c r="AC48">
        <v>800</v>
      </c>
      <c r="AD48">
        <v>0</v>
      </c>
      <c r="AE48">
        <v>800</v>
      </c>
      <c r="AF48">
        <v>5360</v>
      </c>
      <c r="AG48">
        <v>100</v>
      </c>
      <c r="AH48">
        <v>5000</v>
      </c>
      <c r="AI48">
        <v>0</v>
      </c>
      <c r="AJ48">
        <v>0</v>
      </c>
      <c r="AK48">
        <v>260</v>
      </c>
      <c r="AL48">
        <v>0</v>
      </c>
      <c r="AM48">
        <v>40000</v>
      </c>
      <c r="AN48">
        <v>46160</v>
      </c>
      <c r="AO48">
        <v>40000</v>
      </c>
      <c r="AP48">
        <v>992</v>
      </c>
      <c r="AQ48">
        <v>47152</v>
      </c>
      <c r="AS48">
        <v>25</v>
      </c>
      <c r="AT48">
        <v>1</v>
      </c>
      <c r="AU48">
        <v>1</v>
      </c>
      <c r="AV48">
        <v>1</v>
      </c>
      <c r="AW48">
        <v>17</v>
      </c>
      <c r="AX48">
        <v>4</v>
      </c>
      <c r="AY48">
        <v>2</v>
      </c>
      <c r="AZ48">
        <v>0</v>
      </c>
      <c r="BA48">
        <v>1</v>
      </c>
      <c r="BB48">
        <v>1</v>
      </c>
      <c r="BC48">
        <v>0</v>
      </c>
      <c r="BD48">
        <v>2</v>
      </c>
      <c r="BE48">
        <v>300000</v>
      </c>
      <c r="BF48">
        <v>4225.3519999999999</v>
      </c>
      <c r="BG48">
        <v>3</v>
      </c>
    </row>
    <row r="49" spans="1:59" x14ac:dyDescent="0.2">
      <c r="A49" s="3">
        <v>48</v>
      </c>
      <c r="B49" s="3"/>
      <c r="C49">
        <v>1752</v>
      </c>
      <c r="D49">
        <v>552</v>
      </c>
      <c r="E49">
        <v>1200</v>
      </c>
      <c r="F49">
        <v>0</v>
      </c>
      <c r="G49">
        <v>0</v>
      </c>
      <c r="H49">
        <v>0</v>
      </c>
      <c r="I49">
        <v>11020</v>
      </c>
      <c r="J49">
        <v>1780</v>
      </c>
      <c r="K49">
        <v>9000</v>
      </c>
      <c r="L49">
        <v>0</v>
      </c>
      <c r="M49">
        <v>0</v>
      </c>
      <c r="N49">
        <v>240</v>
      </c>
      <c r="O49">
        <v>0</v>
      </c>
      <c r="P49">
        <v>12772</v>
      </c>
      <c r="Q49">
        <v>1752</v>
      </c>
      <c r="R49">
        <v>552</v>
      </c>
      <c r="S49">
        <v>1200</v>
      </c>
      <c r="T49">
        <v>0</v>
      </c>
      <c r="U49">
        <v>0</v>
      </c>
      <c r="V49">
        <v>0</v>
      </c>
      <c r="W49">
        <v>60</v>
      </c>
      <c r="X49">
        <v>0</v>
      </c>
      <c r="Y49">
        <v>0</v>
      </c>
      <c r="Z49">
        <v>60</v>
      </c>
      <c r="AA49">
        <v>0</v>
      </c>
      <c r="AB49">
        <v>1812</v>
      </c>
      <c r="AC49">
        <v>0</v>
      </c>
      <c r="AD49">
        <v>0</v>
      </c>
      <c r="AE49">
        <v>0</v>
      </c>
      <c r="AF49">
        <v>10960</v>
      </c>
      <c r="AG49">
        <v>1780</v>
      </c>
      <c r="AH49">
        <v>9000</v>
      </c>
      <c r="AI49">
        <v>0</v>
      </c>
      <c r="AJ49">
        <v>0</v>
      </c>
      <c r="AK49">
        <v>180</v>
      </c>
      <c r="AL49">
        <v>0</v>
      </c>
      <c r="AM49">
        <v>5000</v>
      </c>
      <c r="AN49">
        <v>15960</v>
      </c>
      <c r="AO49">
        <v>5000</v>
      </c>
      <c r="AP49">
        <v>1812</v>
      </c>
      <c r="AQ49">
        <v>17772</v>
      </c>
      <c r="AS49">
        <v>30</v>
      </c>
      <c r="AT49">
        <v>2</v>
      </c>
      <c r="AU49">
        <v>1</v>
      </c>
      <c r="AV49">
        <v>1</v>
      </c>
      <c r="AW49">
        <v>15</v>
      </c>
      <c r="AX49">
        <v>4</v>
      </c>
      <c r="AY49">
        <v>1</v>
      </c>
      <c r="AZ49">
        <v>2</v>
      </c>
      <c r="BA49">
        <v>1</v>
      </c>
      <c r="BB49">
        <v>1</v>
      </c>
      <c r="BC49">
        <v>0</v>
      </c>
      <c r="BD49">
        <v>1</v>
      </c>
      <c r="BE49">
        <v>180000</v>
      </c>
      <c r="BF49">
        <v>2535.2109999999998</v>
      </c>
      <c r="BG49">
        <v>2</v>
      </c>
    </row>
    <row r="50" spans="1:59" x14ac:dyDescent="0.2">
      <c r="A50" s="3">
        <v>49</v>
      </c>
      <c r="B50" s="3"/>
      <c r="C50">
        <v>3787</v>
      </c>
      <c r="D50">
        <v>602</v>
      </c>
      <c r="E50">
        <v>2000</v>
      </c>
      <c r="F50">
        <v>0</v>
      </c>
      <c r="G50">
        <v>0</v>
      </c>
      <c r="H50">
        <v>1185</v>
      </c>
      <c r="I50">
        <v>2052</v>
      </c>
      <c r="J50">
        <v>1040</v>
      </c>
      <c r="K50">
        <v>600</v>
      </c>
      <c r="L50">
        <v>0</v>
      </c>
      <c r="M50">
        <v>12</v>
      </c>
      <c r="N50">
        <v>400</v>
      </c>
      <c r="O50">
        <v>0</v>
      </c>
      <c r="P50">
        <v>5839</v>
      </c>
      <c r="Q50">
        <v>3787</v>
      </c>
      <c r="R50">
        <v>602</v>
      </c>
      <c r="S50">
        <v>2000</v>
      </c>
      <c r="T50">
        <v>0</v>
      </c>
      <c r="U50">
        <v>0</v>
      </c>
      <c r="V50">
        <v>1185</v>
      </c>
      <c r="W50">
        <v>80</v>
      </c>
      <c r="X50">
        <v>0</v>
      </c>
      <c r="Y50">
        <v>0</v>
      </c>
      <c r="Z50">
        <v>80</v>
      </c>
      <c r="AA50">
        <v>0</v>
      </c>
      <c r="AB50">
        <v>3867</v>
      </c>
      <c r="AC50">
        <v>0</v>
      </c>
      <c r="AD50">
        <v>0</v>
      </c>
      <c r="AE50">
        <v>0</v>
      </c>
      <c r="AF50">
        <v>1972</v>
      </c>
      <c r="AG50">
        <v>1040</v>
      </c>
      <c r="AH50">
        <v>600</v>
      </c>
      <c r="AI50">
        <v>0</v>
      </c>
      <c r="AJ50">
        <v>12</v>
      </c>
      <c r="AK50">
        <v>320</v>
      </c>
      <c r="AL50">
        <v>12500</v>
      </c>
      <c r="AM50">
        <v>5000</v>
      </c>
      <c r="AN50">
        <v>6972</v>
      </c>
      <c r="AO50">
        <v>17500</v>
      </c>
      <c r="AP50">
        <v>16367</v>
      </c>
      <c r="AQ50">
        <v>23339</v>
      </c>
      <c r="AS50">
        <v>20</v>
      </c>
      <c r="AT50">
        <v>1</v>
      </c>
      <c r="AU50">
        <v>2</v>
      </c>
      <c r="AV50">
        <v>1</v>
      </c>
      <c r="AW50">
        <v>8</v>
      </c>
      <c r="AX50">
        <v>3</v>
      </c>
      <c r="AY50">
        <v>2</v>
      </c>
      <c r="AZ50">
        <v>1</v>
      </c>
      <c r="BA50">
        <v>2</v>
      </c>
      <c r="BB50">
        <v>3</v>
      </c>
      <c r="BC50">
        <v>0</v>
      </c>
      <c r="BD50">
        <v>1</v>
      </c>
      <c r="BE50">
        <v>180000</v>
      </c>
      <c r="BF50">
        <v>2535.2109999999998</v>
      </c>
      <c r="BG50">
        <v>2</v>
      </c>
    </row>
    <row r="51" spans="1:59" x14ac:dyDescent="0.2">
      <c r="A51" s="49"/>
      <c r="B51" s="49"/>
      <c r="AS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2">
      <c r="A52" s="3">
        <v>51</v>
      </c>
      <c r="B52" s="3"/>
      <c r="C52">
        <v>350</v>
      </c>
      <c r="D52">
        <v>0</v>
      </c>
      <c r="E52">
        <v>100</v>
      </c>
      <c r="F52">
        <v>150</v>
      </c>
      <c r="G52">
        <v>0</v>
      </c>
      <c r="H52">
        <v>100</v>
      </c>
      <c r="I52">
        <v>11510</v>
      </c>
      <c r="J52">
        <v>1500</v>
      </c>
      <c r="K52">
        <v>9800</v>
      </c>
      <c r="L52">
        <v>0</v>
      </c>
      <c r="M52">
        <v>0</v>
      </c>
      <c r="N52">
        <v>210</v>
      </c>
      <c r="O52">
        <v>0</v>
      </c>
      <c r="P52">
        <v>11860</v>
      </c>
      <c r="Q52">
        <v>350</v>
      </c>
      <c r="R52">
        <v>0</v>
      </c>
      <c r="S52">
        <v>100</v>
      </c>
      <c r="T52">
        <v>150</v>
      </c>
      <c r="U52">
        <v>0</v>
      </c>
      <c r="V52">
        <v>100</v>
      </c>
      <c r="W52">
        <v>30</v>
      </c>
      <c r="X52">
        <v>0</v>
      </c>
      <c r="Y52">
        <v>0</v>
      </c>
      <c r="Z52">
        <v>30</v>
      </c>
      <c r="AA52">
        <v>0</v>
      </c>
      <c r="AB52">
        <v>380</v>
      </c>
      <c r="AC52">
        <v>0</v>
      </c>
      <c r="AD52">
        <v>0</v>
      </c>
      <c r="AE52">
        <v>0</v>
      </c>
      <c r="AF52">
        <v>11480</v>
      </c>
      <c r="AG52">
        <v>1500</v>
      </c>
      <c r="AH52">
        <v>9800</v>
      </c>
      <c r="AI52">
        <v>0</v>
      </c>
      <c r="AJ52">
        <v>0</v>
      </c>
      <c r="AK52">
        <v>180</v>
      </c>
      <c r="AL52">
        <v>1200</v>
      </c>
      <c r="AM52">
        <v>1600</v>
      </c>
      <c r="AN52">
        <v>13080</v>
      </c>
      <c r="AO52">
        <v>2800</v>
      </c>
      <c r="AP52">
        <v>1580</v>
      </c>
      <c r="AQ52">
        <v>14660</v>
      </c>
      <c r="AS52">
        <v>24</v>
      </c>
      <c r="AT52">
        <v>1</v>
      </c>
      <c r="AU52">
        <v>2</v>
      </c>
      <c r="AV52">
        <v>1</v>
      </c>
      <c r="AW52">
        <v>11</v>
      </c>
      <c r="AX52">
        <v>3</v>
      </c>
      <c r="AY52">
        <v>2</v>
      </c>
      <c r="AZ52">
        <v>1</v>
      </c>
      <c r="BA52">
        <v>1</v>
      </c>
      <c r="BB52">
        <v>3</v>
      </c>
      <c r="BC52">
        <v>0</v>
      </c>
      <c r="BD52">
        <v>1</v>
      </c>
      <c r="BE52">
        <v>432000</v>
      </c>
      <c r="BF52">
        <v>6084.5069999999996</v>
      </c>
      <c r="BG52">
        <v>3</v>
      </c>
    </row>
    <row r="53" spans="1:59" x14ac:dyDescent="0.2">
      <c r="A53" s="3">
        <v>52</v>
      </c>
      <c r="B53" s="3"/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6020</v>
      </c>
      <c r="J53">
        <v>3960</v>
      </c>
      <c r="K53">
        <v>1640</v>
      </c>
      <c r="L53">
        <v>0</v>
      </c>
      <c r="M53">
        <v>0</v>
      </c>
      <c r="N53">
        <v>420</v>
      </c>
      <c r="O53">
        <v>0</v>
      </c>
      <c r="P53">
        <v>6020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340</v>
      </c>
      <c r="X53">
        <v>0</v>
      </c>
      <c r="Y53">
        <v>0</v>
      </c>
      <c r="Z53">
        <v>340</v>
      </c>
      <c r="AA53">
        <v>0</v>
      </c>
      <c r="AB53">
        <v>340</v>
      </c>
      <c r="AC53">
        <v>0</v>
      </c>
      <c r="AD53">
        <v>0</v>
      </c>
      <c r="AE53">
        <v>0</v>
      </c>
      <c r="AF53">
        <v>5680</v>
      </c>
      <c r="AG53">
        <v>3960</v>
      </c>
      <c r="AH53">
        <v>1640</v>
      </c>
      <c r="AI53">
        <v>0</v>
      </c>
      <c r="AJ53">
        <v>0</v>
      </c>
      <c r="AK53">
        <v>80</v>
      </c>
      <c r="AL53">
        <v>1000</v>
      </c>
      <c r="AM53">
        <v>0</v>
      </c>
      <c r="AN53">
        <v>5680</v>
      </c>
      <c r="AO53">
        <v>1000</v>
      </c>
      <c r="AP53">
        <v>1340</v>
      </c>
      <c r="AQ53">
        <v>7020</v>
      </c>
      <c r="AS53">
        <v>59</v>
      </c>
      <c r="AT53">
        <v>3</v>
      </c>
      <c r="AU53">
        <v>2</v>
      </c>
      <c r="AV53">
        <v>1</v>
      </c>
      <c r="AW53">
        <v>5</v>
      </c>
      <c r="AX53">
        <v>2</v>
      </c>
      <c r="AY53">
        <v>2</v>
      </c>
      <c r="AZ53">
        <v>1</v>
      </c>
      <c r="BA53">
        <v>2</v>
      </c>
      <c r="BB53">
        <v>1</v>
      </c>
      <c r="BC53">
        <v>0</v>
      </c>
      <c r="BD53">
        <v>1</v>
      </c>
      <c r="BE53">
        <v>144000</v>
      </c>
      <c r="BF53">
        <v>2028.1690000000001</v>
      </c>
      <c r="BG53">
        <v>2</v>
      </c>
    </row>
    <row r="54" spans="1:59" x14ac:dyDescent="0.2">
      <c r="A54" s="3"/>
      <c r="B54" s="3"/>
      <c r="C54">
        <v>30700</v>
      </c>
      <c r="D54">
        <v>0</v>
      </c>
      <c r="E54">
        <v>7500</v>
      </c>
      <c r="F54">
        <v>0</v>
      </c>
      <c r="G54">
        <v>23200</v>
      </c>
      <c r="H54">
        <v>0</v>
      </c>
      <c r="I54">
        <v>4100</v>
      </c>
      <c r="J54">
        <v>0</v>
      </c>
      <c r="K54">
        <v>4000</v>
      </c>
      <c r="L54">
        <v>0</v>
      </c>
      <c r="M54">
        <v>0</v>
      </c>
      <c r="N54">
        <v>100</v>
      </c>
      <c r="O54">
        <v>0</v>
      </c>
      <c r="P54">
        <v>34800</v>
      </c>
      <c r="Q54">
        <v>23200</v>
      </c>
      <c r="R54">
        <v>0</v>
      </c>
      <c r="S54">
        <v>0</v>
      </c>
      <c r="T54">
        <v>0</v>
      </c>
      <c r="U54">
        <v>23200</v>
      </c>
      <c r="V54">
        <v>0</v>
      </c>
      <c r="W54">
        <v>20</v>
      </c>
      <c r="X54">
        <v>0</v>
      </c>
      <c r="Y54">
        <v>0</v>
      </c>
      <c r="Z54">
        <v>20</v>
      </c>
      <c r="AA54">
        <v>0</v>
      </c>
      <c r="AB54">
        <v>23220</v>
      </c>
      <c r="AC54">
        <v>7500</v>
      </c>
      <c r="AD54">
        <v>7500</v>
      </c>
      <c r="AE54">
        <v>0</v>
      </c>
      <c r="AF54">
        <v>4080</v>
      </c>
      <c r="AG54">
        <v>0</v>
      </c>
      <c r="AH54">
        <v>4000</v>
      </c>
      <c r="AI54">
        <v>0</v>
      </c>
      <c r="AJ54">
        <v>0</v>
      </c>
      <c r="AK54">
        <v>80</v>
      </c>
      <c r="AL54">
        <v>0</v>
      </c>
      <c r="AM54">
        <v>73001</v>
      </c>
      <c r="AN54">
        <v>84581</v>
      </c>
      <c r="AO54">
        <v>73001</v>
      </c>
      <c r="AP54">
        <v>23220</v>
      </c>
      <c r="AQ54">
        <v>107801</v>
      </c>
      <c r="AS54">
        <v>32</v>
      </c>
      <c r="AT54">
        <v>2</v>
      </c>
      <c r="AU54">
        <v>1</v>
      </c>
      <c r="AV54">
        <v>2</v>
      </c>
      <c r="AW54">
        <v>17</v>
      </c>
      <c r="AX54">
        <v>4</v>
      </c>
      <c r="AY54">
        <v>2</v>
      </c>
      <c r="AZ54">
        <v>0</v>
      </c>
      <c r="BA54">
        <v>1</v>
      </c>
      <c r="BB54">
        <v>1</v>
      </c>
      <c r="BC54">
        <v>0</v>
      </c>
      <c r="BD54">
        <v>2</v>
      </c>
      <c r="BE54">
        <v>672000</v>
      </c>
      <c r="BF54">
        <v>9464.7890000000007</v>
      </c>
      <c r="BG54">
        <v>3</v>
      </c>
    </row>
    <row r="55" spans="1:59" x14ac:dyDescent="0.2">
      <c r="A55" s="3">
        <v>54</v>
      </c>
      <c r="B55" s="3"/>
      <c r="C55">
        <v>32410</v>
      </c>
      <c r="D55">
        <v>0</v>
      </c>
      <c r="E55">
        <v>160</v>
      </c>
      <c r="F55">
        <v>0</v>
      </c>
      <c r="G55">
        <v>32000</v>
      </c>
      <c r="H55">
        <v>250</v>
      </c>
      <c r="I55">
        <v>50920</v>
      </c>
      <c r="J55">
        <v>0</v>
      </c>
      <c r="K55">
        <v>0</v>
      </c>
      <c r="L55">
        <v>0</v>
      </c>
      <c r="M55">
        <v>0</v>
      </c>
      <c r="N55">
        <v>520</v>
      </c>
      <c r="O55">
        <v>50400</v>
      </c>
      <c r="P55">
        <v>83330</v>
      </c>
      <c r="Q55">
        <v>32160</v>
      </c>
      <c r="R55">
        <v>0</v>
      </c>
      <c r="S55">
        <v>160</v>
      </c>
      <c r="T55">
        <v>0</v>
      </c>
      <c r="U55">
        <v>32000</v>
      </c>
      <c r="V55">
        <v>0</v>
      </c>
      <c r="W55">
        <v>50900</v>
      </c>
      <c r="X55">
        <v>0</v>
      </c>
      <c r="Y55">
        <v>0</v>
      </c>
      <c r="Z55">
        <v>500</v>
      </c>
      <c r="AA55">
        <v>50400</v>
      </c>
      <c r="AB55">
        <v>83060</v>
      </c>
      <c r="AC55">
        <v>250</v>
      </c>
      <c r="AD55">
        <v>0</v>
      </c>
      <c r="AE55">
        <v>250</v>
      </c>
      <c r="AF55">
        <v>20</v>
      </c>
      <c r="AG55">
        <v>0</v>
      </c>
      <c r="AH55">
        <v>0</v>
      </c>
      <c r="AI55">
        <v>0</v>
      </c>
      <c r="AJ55">
        <v>0</v>
      </c>
      <c r="AK55">
        <v>20</v>
      </c>
      <c r="AL55">
        <v>0</v>
      </c>
      <c r="AM55">
        <v>0</v>
      </c>
      <c r="AN55">
        <v>270</v>
      </c>
      <c r="AO55">
        <v>0</v>
      </c>
      <c r="AP55">
        <v>83060</v>
      </c>
      <c r="AQ55">
        <v>83330</v>
      </c>
      <c r="AS55">
        <v>33</v>
      </c>
      <c r="AT55">
        <v>2</v>
      </c>
      <c r="AU55">
        <v>1</v>
      </c>
      <c r="AV55">
        <v>2</v>
      </c>
      <c r="AW55">
        <v>12</v>
      </c>
      <c r="AX55">
        <v>3</v>
      </c>
      <c r="AY55">
        <v>1</v>
      </c>
      <c r="AZ55">
        <v>2</v>
      </c>
      <c r="BA55">
        <v>1</v>
      </c>
      <c r="BB55">
        <v>1</v>
      </c>
      <c r="BC55">
        <v>0</v>
      </c>
      <c r="BD55">
        <v>1</v>
      </c>
      <c r="BE55">
        <v>144000</v>
      </c>
      <c r="BF55">
        <v>2028.1690000000001</v>
      </c>
      <c r="BG55">
        <v>2</v>
      </c>
    </row>
    <row r="56" spans="1:59" x14ac:dyDescent="0.2">
      <c r="A56" s="3">
        <v>55</v>
      </c>
      <c r="B56" s="3"/>
      <c r="C56">
        <v>1170</v>
      </c>
      <c r="D56">
        <v>0</v>
      </c>
      <c r="E56">
        <v>0</v>
      </c>
      <c r="F56">
        <v>1170</v>
      </c>
      <c r="G56">
        <v>0</v>
      </c>
      <c r="H56">
        <v>0</v>
      </c>
      <c r="I56">
        <v>1565</v>
      </c>
      <c r="J56">
        <v>0</v>
      </c>
      <c r="K56">
        <v>0</v>
      </c>
      <c r="L56">
        <v>50</v>
      </c>
      <c r="M56">
        <v>15</v>
      </c>
      <c r="N56">
        <v>1500</v>
      </c>
      <c r="O56">
        <v>0</v>
      </c>
      <c r="P56">
        <v>2735</v>
      </c>
      <c r="Q56">
        <v>1170</v>
      </c>
      <c r="R56">
        <v>0</v>
      </c>
      <c r="S56">
        <v>0</v>
      </c>
      <c r="T56">
        <v>1170</v>
      </c>
      <c r="U56">
        <v>0</v>
      </c>
      <c r="V56">
        <v>0</v>
      </c>
      <c r="W56">
        <v>1410</v>
      </c>
      <c r="X56">
        <v>0</v>
      </c>
      <c r="Y56">
        <v>50</v>
      </c>
      <c r="Z56">
        <v>1360</v>
      </c>
      <c r="AA56">
        <v>0</v>
      </c>
      <c r="AB56">
        <v>2580</v>
      </c>
      <c r="AC56">
        <v>0</v>
      </c>
      <c r="AD56">
        <v>0</v>
      </c>
      <c r="AE56">
        <v>0</v>
      </c>
      <c r="AF56">
        <v>155</v>
      </c>
      <c r="AG56">
        <v>0</v>
      </c>
      <c r="AH56">
        <v>0</v>
      </c>
      <c r="AI56">
        <v>0</v>
      </c>
      <c r="AJ56">
        <v>15</v>
      </c>
      <c r="AK56">
        <v>140</v>
      </c>
      <c r="AL56">
        <v>400</v>
      </c>
      <c r="AM56">
        <v>0</v>
      </c>
      <c r="AN56">
        <v>155</v>
      </c>
      <c r="AO56">
        <v>400</v>
      </c>
      <c r="AP56">
        <v>2980</v>
      </c>
      <c r="AQ56">
        <v>3135</v>
      </c>
      <c r="AS56">
        <v>52</v>
      </c>
      <c r="AT56">
        <v>3</v>
      </c>
      <c r="AU56">
        <v>2</v>
      </c>
      <c r="AV56">
        <v>2</v>
      </c>
      <c r="AW56">
        <v>0</v>
      </c>
      <c r="AX56">
        <v>1</v>
      </c>
      <c r="AY56">
        <v>2</v>
      </c>
      <c r="AZ56">
        <v>0</v>
      </c>
      <c r="BA56">
        <v>3</v>
      </c>
      <c r="BB56">
        <v>1</v>
      </c>
      <c r="BC56">
        <v>0</v>
      </c>
      <c r="BD56">
        <v>1</v>
      </c>
      <c r="BE56">
        <v>72000</v>
      </c>
      <c r="BF56">
        <v>1014.085</v>
      </c>
      <c r="BG56">
        <v>1</v>
      </c>
    </row>
    <row r="57" spans="1:59" x14ac:dyDescent="0.2">
      <c r="A57" s="3">
        <v>56</v>
      </c>
      <c r="B57" s="3"/>
      <c r="C57">
        <v>11750</v>
      </c>
      <c r="D57">
        <v>200</v>
      </c>
      <c r="E57">
        <v>6000</v>
      </c>
      <c r="F57">
        <v>0</v>
      </c>
      <c r="G57">
        <v>0</v>
      </c>
      <c r="H57">
        <v>5550</v>
      </c>
      <c r="I57">
        <v>270</v>
      </c>
      <c r="J57">
        <v>0</v>
      </c>
      <c r="K57">
        <v>0</v>
      </c>
      <c r="L57">
        <v>0</v>
      </c>
      <c r="M57">
        <v>0</v>
      </c>
      <c r="N57">
        <v>270</v>
      </c>
      <c r="O57">
        <v>0</v>
      </c>
      <c r="P57">
        <v>12020</v>
      </c>
      <c r="Q57">
        <v>11750</v>
      </c>
      <c r="R57">
        <v>200</v>
      </c>
      <c r="S57">
        <v>6000</v>
      </c>
      <c r="T57">
        <v>0</v>
      </c>
      <c r="U57">
        <v>0</v>
      </c>
      <c r="V57">
        <v>5550</v>
      </c>
      <c r="W57">
        <v>200</v>
      </c>
      <c r="X57">
        <v>0</v>
      </c>
      <c r="Y57">
        <v>0</v>
      </c>
      <c r="Z57">
        <v>200</v>
      </c>
      <c r="AA57">
        <v>0</v>
      </c>
      <c r="AB57">
        <v>11950</v>
      </c>
      <c r="AC57">
        <v>0</v>
      </c>
      <c r="AD57">
        <v>0</v>
      </c>
      <c r="AE57">
        <v>0</v>
      </c>
      <c r="AF57">
        <v>70</v>
      </c>
      <c r="AG57">
        <v>0</v>
      </c>
      <c r="AH57">
        <v>0</v>
      </c>
      <c r="AI57">
        <v>0</v>
      </c>
      <c r="AJ57">
        <v>0</v>
      </c>
      <c r="AK57">
        <v>70</v>
      </c>
      <c r="AL57">
        <v>1400</v>
      </c>
      <c r="AM57">
        <v>0</v>
      </c>
      <c r="AN57">
        <v>70</v>
      </c>
      <c r="AO57">
        <v>1400</v>
      </c>
      <c r="AP57">
        <v>13350</v>
      </c>
      <c r="AQ57">
        <v>13420</v>
      </c>
      <c r="AS57">
        <v>37</v>
      </c>
      <c r="AT57">
        <v>2</v>
      </c>
      <c r="AU57">
        <v>2</v>
      </c>
      <c r="AV57">
        <v>2</v>
      </c>
      <c r="AW57">
        <v>10</v>
      </c>
      <c r="AX57">
        <v>3</v>
      </c>
      <c r="AY57">
        <v>2</v>
      </c>
      <c r="AZ57">
        <v>0</v>
      </c>
      <c r="BA57">
        <v>1</v>
      </c>
      <c r="BB57">
        <v>1</v>
      </c>
      <c r="BC57">
        <v>1</v>
      </c>
      <c r="BD57">
        <v>1</v>
      </c>
      <c r="BE57">
        <v>126000</v>
      </c>
      <c r="BF57">
        <v>1774.6479999999999</v>
      </c>
      <c r="BG57">
        <v>2</v>
      </c>
    </row>
    <row r="58" spans="1:59" x14ac:dyDescent="0.2">
      <c r="A58" s="3">
        <v>57</v>
      </c>
      <c r="B58" s="3"/>
      <c r="C58">
        <v>400</v>
      </c>
      <c r="D58">
        <v>0</v>
      </c>
      <c r="E58">
        <v>0</v>
      </c>
      <c r="F58">
        <v>200</v>
      </c>
      <c r="G58">
        <v>0</v>
      </c>
      <c r="H58">
        <v>200</v>
      </c>
      <c r="I58">
        <v>40</v>
      </c>
      <c r="J58">
        <v>0</v>
      </c>
      <c r="K58">
        <v>0</v>
      </c>
      <c r="L58">
        <v>0</v>
      </c>
      <c r="M58">
        <v>0</v>
      </c>
      <c r="N58">
        <v>40</v>
      </c>
      <c r="O58">
        <v>0</v>
      </c>
      <c r="P58">
        <v>440</v>
      </c>
      <c r="Q58">
        <v>400</v>
      </c>
      <c r="R58">
        <v>0</v>
      </c>
      <c r="S58">
        <v>0</v>
      </c>
      <c r="T58">
        <v>200</v>
      </c>
      <c r="U58">
        <v>0</v>
      </c>
      <c r="V58">
        <v>200</v>
      </c>
      <c r="W58">
        <v>0</v>
      </c>
      <c r="X58">
        <v>0</v>
      </c>
      <c r="Y58">
        <v>0</v>
      </c>
      <c r="Z58">
        <v>0</v>
      </c>
      <c r="AA58">
        <v>0</v>
      </c>
      <c r="AB58">
        <v>400</v>
      </c>
      <c r="AC58">
        <v>0</v>
      </c>
      <c r="AD58">
        <v>0</v>
      </c>
      <c r="AE58">
        <v>0</v>
      </c>
      <c r="AF58">
        <v>40</v>
      </c>
      <c r="AG58">
        <v>0</v>
      </c>
      <c r="AH58">
        <v>0</v>
      </c>
      <c r="AI58">
        <v>0</v>
      </c>
      <c r="AJ58">
        <v>0</v>
      </c>
      <c r="AK58">
        <v>40</v>
      </c>
      <c r="AL58">
        <v>15000</v>
      </c>
      <c r="AM58">
        <v>43750</v>
      </c>
      <c r="AN58">
        <v>43790</v>
      </c>
      <c r="AO58">
        <v>58750</v>
      </c>
      <c r="AP58">
        <v>15400</v>
      </c>
      <c r="AQ58">
        <v>59190</v>
      </c>
      <c r="AS58">
        <v>49</v>
      </c>
      <c r="AT58">
        <v>3</v>
      </c>
      <c r="AU58">
        <v>2</v>
      </c>
      <c r="AV58">
        <v>2</v>
      </c>
      <c r="AW58">
        <v>4</v>
      </c>
      <c r="AX58">
        <v>2</v>
      </c>
      <c r="AY58">
        <v>2</v>
      </c>
      <c r="AZ58">
        <v>1</v>
      </c>
      <c r="BA58">
        <v>3</v>
      </c>
      <c r="BB58">
        <v>1</v>
      </c>
      <c r="BC58">
        <v>1</v>
      </c>
      <c r="BD58">
        <v>1</v>
      </c>
      <c r="BE58">
        <v>150000</v>
      </c>
      <c r="BF58">
        <v>2112.6759999999999</v>
      </c>
      <c r="BG58">
        <v>2</v>
      </c>
    </row>
    <row r="59" spans="1:59" x14ac:dyDescent="0.2">
      <c r="A59" s="3">
        <v>58</v>
      </c>
      <c r="B59" s="3"/>
      <c r="C59">
        <v>1800</v>
      </c>
      <c r="D59">
        <v>600</v>
      </c>
      <c r="E59">
        <v>600</v>
      </c>
      <c r="F59">
        <v>0</v>
      </c>
      <c r="G59">
        <v>0</v>
      </c>
      <c r="H59">
        <v>600</v>
      </c>
      <c r="I59">
        <v>160</v>
      </c>
      <c r="J59">
        <v>0</v>
      </c>
      <c r="K59">
        <v>0</v>
      </c>
      <c r="L59">
        <v>0</v>
      </c>
      <c r="M59">
        <v>0</v>
      </c>
      <c r="N59">
        <v>160</v>
      </c>
      <c r="O59">
        <v>0</v>
      </c>
      <c r="P59">
        <v>1960</v>
      </c>
      <c r="Q59">
        <v>1800</v>
      </c>
      <c r="R59">
        <v>600</v>
      </c>
      <c r="S59">
        <v>600</v>
      </c>
      <c r="T59">
        <v>0</v>
      </c>
      <c r="U59">
        <v>0</v>
      </c>
      <c r="V59">
        <v>600</v>
      </c>
      <c r="W59">
        <v>80</v>
      </c>
      <c r="X59">
        <v>0</v>
      </c>
      <c r="Y59">
        <v>0</v>
      </c>
      <c r="Z59">
        <v>80</v>
      </c>
      <c r="AA59">
        <v>0</v>
      </c>
      <c r="AB59">
        <v>1880</v>
      </c>
      <c r="AC59">
        <v>0</v>
      </c>
      <c r="AD59">
        <v>0</v>
      </c>
      <c r="AE59">
        <v>0</v>
      </c>
      <c r="AF59">
        <v>80</v>
      </c>
      <c r="AG59">
        <v>0</v>
      </c>
      <c r="AH59">
        <v>0</v>
      </c>
      <c r="AI59">
        <v>0</v>
      </c>
      <c r="AJ59">
        <v>0</v>
      </c>
      <c r="AK59">
        <v>80</v>
      </c>
      <c r="AL59">
        <v>1500</v>
      </c>
      <c r="AM59">
        <v>7500</v>
      </c>
      <c r="AN59">
        <v>7580</v>
      </c>
      <c r="AO59">
        <v>9000</v>
      </c>
      <c r="AP59">
        <v>3380</v>
      </c>
      <c r="AQ59">
        <v>10960</v>
      </c>
      <c r="AS59">
        <v>50</v>
      </c>
      <c r="AT59">
        <v>3</v>
      </c>
      <c r="AU59">
        <v>2</v>
      </c>
      <c r="AV59">
        <v>2</v>
      </c>
      <c r="AW59">
        <v>0</v>
      </c>
      <c r="AX59">
        <v>1</v>
      </c>
      <c r="AY59">
        <v>2</v>
      </c>
      <c r="AZ59">
        <v>1</v>
      </c>
      <c r="BA59">
        <v>2</v>
      </c>
      <c r="BB59">
        <v>1</v>
      </c>
      <c r="BC59">
        <v>1</v>
      </c>
      <c r="BD59">
        <v>1</v>
      </c>
      <c r="BE59">
        <v>180000</v>
      </c>
      <c r="BF59">
        <v>2535.2109999999998</v>
      </c>
      <c r="BG59">
        <v>2</v>
      </c>
    </row>
    <row r="60" spans="1:59" x14ac:dyDescent="0.2">
      <c r="A60" s="3">
        <v>59</v>
      </c>
      <c r="B60" s="3"/>
      <c r="C60">
        <v>700</v>
      </c>
      <c r="D60">
        <v>200</v>
      </c>
      <c r="E60">
        <v>0</v>
      </c>
      <c r="F60">
        <v>0</v>
      </c>
      <c r="G60">
        <v>0</v>
      </c>
      <c r="H60">
        <v>500</v>
      </c>
      <c r="I60">
        <v>6480</v>
      </c>
      <c r="J60">
        <v>0</v>
      </c>
      <c r="K60">
        <v>6000</v>
      </c>
      <c r="L60">
        <v>0</v>
      </c>
      <c r="M60">
        <v>0</v>
      </c>
      <c r="N60">
        <v>480</v>
      </c>
      <c r="O60">
        <v>0</v>
      </c>
      <c r="P60">
        <v>7180</v>
      </c>
      <c r="Q60">
        <v>700</v>
      </c>
      <c r="R60">
        <v>200</v>
      </c>
      <c r="S60">
        <v>0</v>
      </c>
      <c r="T60">
        <v>0</v>
      </c>
      <c r="U60">
        <v>0</v>
      </c>
      <c r="V60">
        <v>500</v>
      </c>
      <c r="W60">
        <v>120</v>
      </c>
      <c r="X60">
        <v>0</v>
      </c>
      <c r="Y60">
        <v>0</v>
      </c>
      <c r="Z60">
        <v>120</v>
      </c>
      <c r="AA60">
        <v>0</v>
      </c>
      <c r="AB60">
        <v>820</v>
      </c>
      <c r="AC60">
        <v>0</v>
      </c>
      <c r="AD60">
        <v>0</v>
      </c>
      <c r="AE60">
        <v>0</v>
      </c>
      <c r="AF60">
        <v>6360</v>
      </c>
      <c r="AG60">
        <v>0</v>
      </c>
      <c r="AH60">
        <v>6000</v>
      </c>
      <c r="AI60">
        <v>0</v>
      </c>
      <c r="AJ60">
        <v>0</v>
      </c>
      <c r="AK60">
        <v>360</v>
      </c>
      <c r="AL60">
        <v>0</v>
      </c>
      <c r="AM60">
        <v>63000</v>
      </c>
      <c r="AN60">
        <v>69360</v>
      </c>
      <c r="AO60">
        <v>63000</v>
      </c>
      <c r="AP60">
        <v>820</v>
      </c>
      <c r="AQ60">
        <v>70180</v>
      </c>
      <c r="AS60">
        <v>54</v>
      </c>
      <c r="AT60">
        <v>3</v>
      </c>
      <c r="AU60">
        <v>2</v>
      </c>
      <c r="AV60">
        <v>2</v>
      </c>
      <c r="AW60">
        <v>4</v>
      </c>
      <c r="AX60">
        <v>2</v>
      </c>
      <c r="AY60">
        <v>2</v>
      </c>
      <c r="AZ60">
        <v>1</v>
      </c>
      <c r="BA60">
        <v>3</v>
      </c>
      <c r="BB60">
        <v>1</v>
      </c>
      <c r="BC60">
        <v>0</v>
      </c>
      <c r="BD60">
        <v>2</v>
      </c>
      <c r="BE60">
        <v>126000</v>
      </c>
      <c r="BF60">
        <v>1774.6479999999999</v>
      </c>
      <c r="BG60">
        <v>2</v>
      </c>
    </row>
    <row r="61" spans="1:59" x14ac:dyDescent="0.2">
      <c r="A61" s="3">
        <v>60</v>
      </c>
      <c r="B61" s="3"/>
      <c r="C61">
        <v>2400</v>
      </c>
      <c r="D61">
        <v>0</v>
      </c>
      <c r="E61">
        <v>0</v>
      </c>
      <c r="F61">
        <v>1100</v>
      </c>
      <c r="G61">
        <v>0</v>
      </c>
      <c r="H61">
        <v>1300</v>
      </c>
      <c r="I61">
        <v>600</v>
      </c>
      <c r="J61">
        <v>0</v>
      </c>
      <c r="K61">
        <v>0</v>
      </c>
      <c r="L61">
        <v>0</v>
      </c>
      <c r="M61">
        <v>0</v>
      </c>
      <c r="N61">
        <v>600</v>
      </c>
      <c r="O61">
        <v>0</v>
      </c>
      <c r="P61">
        <v>3000</v>
      </c>
      <c r="Q61">
        <v>2400</v>
      </c>
      <c r="R61">
        <v>0</v>
      </c>
      <c r="S61">
        <v>0</v>
      </c>
      <c r="T61">
        <v>1100</v>
      </c>
      <c r="U61">
        <v>0</v>
      </c>
      <c r="V61">
        <v>1300</v>
      </c>
      <c r="W61">
        <v>420</v>
      </c>
      <c r="X61">
        <v>0</v>
      </c>
      <c r="Y61">
        <v>0</v>
      </c>
      <c r="Z61">
        <v>420</v>
      </c>
      <c r="AA61">
        <v>0</v>
      </c>
      <c r="AB61">
        <v>2820</v>
      </c>
      <c r="AC61">
        <v>0</v>
      </c>
      <c r="AD61">
        <v>0</v>
      </c>
      <c r="AE61">
        <v>0</v>
      </c>
      <c r="AF61">
        <v>180</v>
      </c>
      <c r="AG61">
        <v>0</v>
      </c>
      <c r="AH61">
        <v>0</v>
      </c>
      <c r="AI61">
        <v>0</v>
      </c>
      <c r="AJ61">
        <v>0</v>
      </c>
      <c r="AK61">
        <v>180</v>
      </c>
      <c r="AL61">
        <v>0</v>
      </c>
      <c r="AM61">
        <v>0</v>
      </c>
      <c r="AN61">
        <v>180</v>
      </c>
      <c r="AO61">
        <v>0</v>
      </c>
      <c r="AP61">
        <v>2820</v>
      </c>
      <c r="AQ61">
        <v>3000</v>
      </c>
      <c r="AS61">
        <v>27</v>
      </c>
      <c r="AT61">
        <v>2</v>
      </c>
      <c r="AU61">
        <v>1</v>
      </c>
      <c r="AV61">
        <v>2</v>
      </c>
      <c r="AW61">
        <v>8</v>
      </c>
      <c r="AX61">
        <v>3</v>
      </c>
      <c r="AY61">
        <v>1</v>
      </c>
      <c r="AZ61">
        <v>2</v>
      </c>
      <c r="BA61">
        <v>1</v>
      </c>
      <c r="BB61">
        <v>1</v>
      </c>
      <c r="BC61">
        <v>0</v>
      </c>
      <c r="BD61">
        <v>1</v>
      </c>
      <c r="BE61">
        <v>156000</v>
      </c>
      <c r="BF61">
        <v>2197.183</v>
      </c>
      <c r="BG61">
        <v>2</v>
      </c>
    </row>
    <row r="62" spans="1:59" x14ac:dyDescent="0.2">
      <c r="A62" s="3">
        <v>61</v>
      </c>
      <c r="B62" s="3"/>
      <c r="C62">
        <v>90</v>
      </c>
      <c r="D62">
        <v>0</v>
      </c>
      <c r="E62">
        <v>0</v>
      </c>
      <c r="F62">
        <v>60</v>
      </c>
      <c r="G62">
        <v>0</v>
      </c>
      <c r="H62">
        <v>30</v>
      </c>
      <c r="I62">
        <v>60</v>
      </c>
      <c r="J62">
        <v>0</v>
      </c>
      <c r="K62">
        <v>0</v>
      </c>
      <c r="L62">
        <v>0</v>
      </c>
      <c r="M62">
        <v>0</v>
      </c>
      <c r="N62">
        <v>60</v>
      </c>
      <c r="O62">
        <v>0</v>
      </c>
      <c r="P62">
        <v>150</v>
      </c>
      <c r="Q62">
        <v>90</v>
      </c>
      <c r="R62">
        <v>0</v>
      </c>
      <c r="S62">
        <v>0</v>
      </c>
      <c r="T62">
        <v>60</v>
      </c>
      <c r="U62">
        <v>0</v>
      </c>
      <c r="V62">
        <v>30</v>
      </c>
      <c r="W62">
        <v>20</v>
      </c>
      <c r="X62">
        <v>0</v>
      </c>
      <c r="Y62">
        <v>0</v>
      </c>
      <c r="Z62">
        <v>20</v>
      </c>
      <c r="AA62">
        <v>0</v>
      </c>
      <c r="AB62">
        <v>110</v>
      </c>
      <c r="AC62">
        <v>0</v>
      </c>
      <c r="AD62">
        <v>0</v>
      </c>
      <c r="AE62">
        <v>0</v>
      </c>
      <c r="AF62">
        <v>40</v>
      </c>
      <c r="AG62">
        <v>0</v>
      </c>
      <c r="AH62">
        <v>0</v>
      </c>
      <c r="AI62">
        <v>0</v>
      </c>
      <c r="AJ62">
        <v>0</v>
      </c>
      <c r="AK62">
        <v>40</v>
      </c>
      <c r="AL62">
        <v>0</v>
      </c>
      <c r="AM62">
        <v>0</v>
      </c>
      <c r="AN62">
        <v>40</v>
      </c>
      <c r="AO62">
        <v>0</v>
      </c>
      <c r="AP62">
        <v>110</v>
      </c>
      <c r="AQ62">
        <v>150</v>
      </c>
      <c r="AS62">
        <v>69</v>
      </c>
      <c r="AT62">
        <v>3</v>
      </c>
      <c r="AU62">
        <v>2</v>
      </c>
      <c r="AV62">
        <v>2</v>
      </c>
      <c r="AW62">
        <v>8</v>
      </c>
      <c r="AX62">
        <v>3</v>
      </c>
      <c r="AY62">
        <v>2</v>
      </c>
      <c r="AZ62">
        <v>1</v>
      </c>
      <c r="BA62">
        <v>2</v>
      </c>
      <c r="BB62">
        <v>1</v>
      </c>
      <c r="BC62">
        <v>0</v>
      </c>
      <c r="BD62">
        <v>1</v>
      </c>
      <c r="BE62">
        <v>300000</v>
      </c>
      <c r="BF62">
        <v>4225.3519999999999</v>
      </c>
      <c r="BG62">
        <v>3</v>
      </c>
    </row>
    <row r="63" spans="1:59" x14ac:dyDescent="0.2">
      <c r="A63" s="3">
        <v>62</v>
      </c>
      <c r="B63" s="3"/>
      <c r="C63">
        <v>2150</v>
      </c>
      <c r="D63">
        <v>450</v>
      </c>
      <c r="E63">
        <v>1200</v>
      </c>
      <c r="F63">
        <v>0</v>
      </c>
      <c r="G63">
        <v>0</v>
      </c>
      <c r="H63">
        <v>500</v>
      </c>
      <c r="I63">
        <v>145</v>
      </c>
      <c r="J63">
        <v>0</v>
      </c>
      <c r="K63">
        <v>0</v>
      </c>
      <c r="L63">
        <v>0</v>
      </c>
      <c r="M63">
        <v>5</v>
      </c>
      <c r="N63">
        <v>140</v>
      </c>
      <c r="O63">
        <v>0</v>
      </c>
      <c r="P63">
        <v>2295</v>
      </c>
      <c r="Q63">
        <v>2150</v>
      </c>
      <c r="R63">
        <v>450</v>
      </c>
      <c r="S63">
        <v>1200</v>
      </c>
      <c r="T63">
        <v>0</v>
      </c>
      <c r="U63">
        <v>0</v>
      </c>
      <c r="V63">
        <v>500</v>
      </c>
      <c r="W63">
        <v>80</v>
      </c>
      <c r="X63">
        <v>0</v>
      </c>
      <c r="Y63">
        <v>0</v>
      </c>
      <c r="Z63">
        <v>80</v>
      </c>
      <c r="AA63">
        <v>0</v>
      </c>
      <c r="AB63">
        <v>2230</v>
      </c>
      <c r="AC63">
        <v>0</v>
      </c>
      <c r="AD63">
        <v>0</v>
      </c>
      <c r="AE63">
        <v>0</v>
      </c>
      <c r="AF63">
        <v>65</v>
      </c>
      <c r="AG63">
        <v>0</v>
      </c>
      <c r="AH63">
        <v>0</v>
      </c>
      <c r="AI63">
        <v>0</v>
      </c>
      <c r="AJ63">
        <v>5</v>
      </c>
      <c r="AK63">
        <v>60</v>
      </c>
      <c r="AL63">
        <v>0</v>
      </c>
      <c r="AM63">
        <v>0</v>
      </c>
      <c r="AN63">
        <v>65</v>
      </c>
      <c r="AO63">
        <v>0</v>
      </c>
      <c r="AP63">
        <v>2230</v>
      </c>
      <c r="AQ63">
        <v>2295</v>
      </c>
      <c r="AS63">
        <v>36</v>
      </c>
      <c r="AT63">
        <v>2</v>
      </c>
      <c r="AU63">
        <v>1</v>
      </c>
      <c r="AV63">
        <v>2</v>
      </c>
      <c r="AW63">
        <v>10</v>
      </c>
      <c r="AX63">
        <v>3</v>
      </c>
      <c r="AY63">
        <v>1</v>
      </c>
      <c r="AZ63">
        <v>2</v>
      </c>
      <c r="BA63">
        <v>1</v>
      </c>
      <c r="BB63">
        <v>1</v>
      </c>
      <c r="BC63">
        <v>0</v>
      </c>
      <c r="BD63">
        <v>1</v>
      </c>
      <c r="BE63">
        <v>120000</v>
      </c>
      <c r="BF63">
        <v>1690.1410000000001</v>
      </c>
      <c r="BG63">
        <v>2</v>
      </c>
    </row>
    <row r="64" spans="1:59" x14ac:dyDescent="0.2">
      <c r="A64" s="49"/>
      <c r="B64" s="49"/>
    </row>
    <row r="65" spans="1:59" x14ac:dyDescent="0.2">
      <c r="A65" s="3">
        <v>64</v>
      </c>
      <c r="B65" s="3"/>
      <c r="C65">
        <v>1400</v>
      </c>
      <c r="D65">
        <v>350</v>
      </c>
      <c r="E65">
        <v>650</v>
      </c>
      <c r="F65">
        <v>400</v>
      </c>
      <c r="G65">
        <v>0</v>
      </c>
      <c r="H65">
        <v>0</v>
      </c>
      <c r="I65">
        <v>5600</v>
      </c>
      <c r="J65">
        <v>5200</v>
      </c>
      <c r="K65">
        <v>0</v>
      </c>
      <c r="L65">
        <v>0</v>
      </c>
      <c r="M65">
        <v>0</v>
      </c>
      <c r="N65">
        <v>400</v>
      </c>
      <c r="O65">
        <v>0</v>
      </c>
      <c r="P65">
        <v>7000</v>
      </c>
      <c r="Q65">
        <v>1400</v>
      </c>
      <c r="R65">
        <v>350</v>
      </c>
      <c r="S65">
        <v>650</v>
      </c>
      <c r="T65">
        <v>400</v>
      </c>
      <c r="U65">
        <v>0</v>
      </c>
      <c r="V65">
        <v>0</v>
      </c>
      <c r="W65">
        <v>260</v>
      </c>
      <c r="X65">
        <v>0</v>
      </c>
      <c r="Y65">
        <v>0</v>
      </c>
      <c r="Z65">
        <v>260</v>
      </c>
      <c r="AA65">
        <v>0</v>
      </c>
      <c r="AB65">
        <v>1660</v>
      </c>
      <c r="AC65">
        <v>0</v>
      </c>
      <c r="AD65">
        <v>0</v>
      </c>
      <c r="AE65">
        <v>0</v>
      </c>
      <c r="AF65">
        <v>5340</v>
      </c>
      <c r="AG65">
        <v>5200</v>
      </c>
      <c r="AH65">
        <v>0</v>
      </c>
      <c r="AI65">
        <v>0</v>
      </c>
      <c r="AJ65">
        <v>0</v>
      </c>
      <c r="AK65">
        <v>140</v>
      </c>
      <c r="AL65">
        <v>1800</v>
      </c>
      <c r="AM65">
        <v>0</v>
      </c>
      <c r="AN65">
        <v>5340</v>
      </c>
      <c r="AO65">
        <v>1800</v>
      </c>
      <c r="AP65">
        <v>3460</v>
      </c>
      <c r="AQ65">
        <v>8800</v>
      </c>
      <c r="AS65">
        <v>28</v>
      </c>
      <c r="AT65">
        <v>2</v>
      </c>
      <c r="AU65">
        <v>2</v>
      </c>
      <c r="AV65">
        <v>1</v>
      </c>
      <c r="AW65">
        <v>12</v>
      </c>
      <c r="AX65">
        <v>3</v>
      </c>
      <c r="AY65">
        <v>2</v>
      </c>
      <c r="AZ65">
        <v>1</v>
      </c>
      <c r="BA65">
        <v>2</v>
      </c>
      <c r="BB65">
        <v>3</v>
      </c>
      <c r="BC65">
        <v>0</v>
      </c>
      <c r="BD65">
        <v>1</v>
      </c>
      <c r="BE65">
        <v>132000</v>
      </c>
      <c r="BF65">
        <v>1859.155</v>
      </c>
      <c r="BG65">
        <v>2</v>
      </c>
    </row>
    <row r="66" spans="1:59" x14ac:dyDescent="0.2">
      <c r="A66" s="3">
        <v>65</v>
      </c>
      <c r="B66" s="3"/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240</v>
      </c>
      <c r="J66">
        <v>0</v>
      </c>
      <c r="K66">
        <v>0</v>
      </c>
      <c r="L66">
        <v>0</v>
      </c>
      <c r="M66">
        <v>0</v>
      </c>
      <c r="N66">
        <v>240</v>
      </c>
      <c r="O66">
        <v>0</v>
      </c>
      <c r="P66">
        <v>240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200</v>
      </c>
      <c r="X66">
        <v>0</v>
      </c>
      <c r="Y66">
        <v>0</v>
      </c>
      <c r="Z66">
        <v>200</v>
      </c>
      <c r="AA66">
        <v>0</v>
      </c>
      <c r="AB66">
        <v>200</v>
      </c>
      <c r="AC66">
        <v>0</v>
      </c>
      <c r="AD66">
        <v>0</v>
      </c>
      <c r="AE66">
        <v>0</v>
      </c>
      <c r="AF66">
        <v>40</v>
      </c>
      <c r="AG66">
        <v>0</v>
      </c>
      <c r="AH66">
        <v>0</v>
      </c>
      <c r="AI66">
        <v>0</v>
      </c>
      <c r="AJ66">
        <v>0</v>
      </c>
      <c r="AK66">
        <v>40</v>
      </c>
      <c r="AL66">
        <v>0</v>
      </c>
      <c r="AM66">
        <v>1000</v>
      </c>
      <c r="AN66">
        <v>1040</v>
      </c>
      <c r="AO66">
        <v>1000</v>
      </c>
      <c r="AP66">
        <v>200</v>
      </c>
      <c r="AQ66">
        <v>1240</v>
      </c>
      <c r="AS66">
        <v>25</v>
      </c>
      <c r="AT66">
        <v>1</v>
      </c>
      <c r="AU66">
        <v>2</v>
      </c>
      <c r="AV66">
        <v>2</v>
      </c>
      <c r="AW66">
        <v>15</v>
      </c>
      <c r="AX66">
        <v>4</v>
      </c>
      <c r="AY66">
        <v>2</v>
      </c>
      <c r="AZ66">
        <v>1</v>
      </c>
      <c r="BA66">
        <v>1</v>
      </c>
      <c r="BB66">
        <v>1</v>
      </c>
      <c r="BC66">
        <v>0</v>
      </c>
      <c r="BD66">
        <v>2</v>
      </c>
      <c r="BE66">
        <v>252000</v>
      </c>
      <c r="BF66">
        <v>3549.2959999999998</v>
      </c>
      <c r="BG66">
        <v>3</v>
      </c>
    </row>
    <row r="67" spans="1:59" x14ac:dyDescent="0.2">
      <c r="A67" s="3">
        <v>66</v>
      </c>
      <c r="B67" s="3"/>
      <c r="C67">
        <v>2210</v>
      </c>
      <c r="D67">
        <v>10</v>
      </c>
      <c r="E67">
        <v>0</v>
      </c>
      <c r="F67">
        <v>0</v>
      </c>
      <c r="G67">
        <v>0</v>
      </c>
      <c r="H67">
        <v>2200</v>
      </c>
      <c r="I67">
        <v>800</v>
      </c>
      <c r="J67">
        <v>0</v>
      </c>
      <c r="K67">
        <v>0</v>
      </c>
      <c r="L67">
        <v>0</v>
      </c>
      <c r="M67">
        <v>10</v>
      </c>
      <c r="N67">
        <v>790</v>
      </c>
      <c r="O67">
        <v>0</v>
      </c>
      <c r="P67">
        <v>3010</v>
      </c>
      <c r="Q67">
        <v>2210</v>
      </c>
      <c r="R67">
        <v>10</v>
      </c>
      <c r="S67">
        <v>0</v>
      </c>
      <c r="T67">
        <v>0</v>
      </c>
      <c r="U67">
        <v>0</v>
      </c>
      <c r="V67">
        <v>2200</v>
      </c>
      <c r="W67">
        <v>700</v>
      </c>
      <c r="X67">
        <v>0</v>
      </c>
      <c r="Y67">
        <v>0</v>
      </c>
      <c r="Z67">
        <v>700</v>
      </c>
      <c r="AA67">
        <v>0</v>
      </c>
      <c r="AB67">
        <v>2910</v>
      </c>
      <c r="AC67">
        <v>0</v>
      </c>
      <c r="AD67">
        <v>0</v>
      </c>
      <c r="AE67">
        <v>0</v>
      </c>
      <c r="AF67">
        <v>100</v>
      </c>
      <c r="AG67">
        <v>0</v>
      </c>
      <c r="AH67">
        <v>0</v>
      </c>
      <c r="AI67">
        <v>0</v>
      </c>
      <c r="AJ67">
        <v>10</v>
      </c>
      <c r="AK67">
        <v>90</v>
      </c>
      <c r="AL67">
        <v>0</v>
      </c>
      <c r="AM67">
        <v>1333.28</v>
      </c>
      <c r="AN67">
        <v>1433.28</v>
      </c>
      <c r="AO67">
        <v>1333.28</v>
      </c>
      <c r="AP67">
        <v>2910</v>
      </c>
      <c r="AQ67">
        <v>4343.28</v>
      </c>
      <c r="AS67">
        <v>24</v>
      </c>
      <c r="AT67">
        <v>1</v>
      </c>
      <c r="AU67">
        <v>2</v>
      </c>
      <c r="AV67">
        <v>2</v>
      </c>
      <c r="AW67">
        <v>16</v>
      </c>
      <c r="AX67">
        <v>4</v>
      </c>
      <c r="AY67">
        <v>4</v>
      </c>
      <c r="AZ67">
        <v>2</v>
      </c>
      <c r="BA67">
        <v>1</v>
      </c>
      <c r="BB67">
        <v>1</v>
      </c>
      <c r="BC67">
        <v>0</v>
      </c>
      <c r="BD67">
        <v>1</v>
      </c>
      <c r="BE67">
        <v>240000</v>
      </c>
      <c r="BF67">
        <v>3380.2820000000002</v>
      </c>
      <c r="BG67">
        <v>3</v>
      </c>
    </row>
    <row r="68" spans="1:59" x14ac:dyDescent="0.2">
      <c r="A68" s="3">
        <v>67</v>
      </c>
      <c r="B68" s="3"/>
      <c r="C68">
        <v>14800</v>
      </c>
      <c r="D68">
        <v>1900</v>
      </c>
      <c r="E68">
        <v>5600</v>
      </c>
      <c r="F68">
        <v>1600</v>
      </c>
      <c r="G68">
        <v>0</v>
      </c>
      <c r="H68">
        <v>5700</v>
      </c>
      <c r="I68">
        <v>674</v>
      </c>
      <c r="J68">
        <v>0</v>
      </c>
      <c r="K68">
        <v>0</v>
      </c>
      <c r="L68">
        <v>0</v>
      </c>
      <c r="M68">
        <v>4</v>
      </c>
      <c r="N68">
        <v>670</v>
      </c>
      <c r="O68">
        <v>0</v>
      </c>
      <c r="P68">
        <v>15474</v>
      </c>
      <c r="Q68">
        <v>14800</v>
      </c>
      <c r="R68">
        <v>1900</v>
      </c>
      <c r="S68">
        <v>5600</v>
      </c>
      <c r="T68">
        <v>1600</v>
      </c>
      <c r="U68">
        <v>0</v>
      </c>
      <c r="V68">
        <v>5700</v>
      </c>
      <c r="W68">
        <v>330</v>
      </c>
      <c r="X68">
        <v>0</v>
      </c>
      <c r="Y68">
        <v>0</v>
      </c>
      <c r="Z68">
        <v>330</v>
      </c>
      <c r="AA68">
        <v>0</v>
      </c>
      <c r="AB68">
        <v>15130</v>
      </c>
      <c r="AC68">
        <v>0</v>
      </c>
      <c r="AD68">
        <v>0</v>
      </c>
      <c r="AE68">
        <v>0</v>
      </c>
      <c r="AF68">
        <v>344</v>
      </c>
      <c r="AG68">
        <v>0</v>
      </c>
      <c r="AH68">
        <v>0</v>
      </c>
      <c r="AI68">
        <v>0</v>
      </c>
      <c r="AJ68">
        <v>4</v>
      </c>
      <c r="AK68">
        <v>340</v>
      </c>
      <c r="AL68">
        <v>0</v>
      </c>
      <c r="AM68">
        <v>0</v>
      </c>
      <c r="AN68">
        <v>344</v>
      </c>
      <c r="AO68">
        <v>0</v>
      </c>
      <c r="AP68">
        <v>15130</v>
      </c>
      <c r="AQ68">
        <v>15474</v>
      </c>
      <c r="AS68">
        <v>20</v>
      </c>
      <c r="AT68">
        <v>1</v>
      </c>
      <c r="AU68">
        <v>2</v>
      </c>
      <c r="AV68">
        <v>2</v>
      </c>
      <c r="AW68">
        <v>10</v>
      </c>
      <c r="AX68">
        <v>3</v>
      </c>
      <c r="AY68">
        <v>4</v>
      </c>
      <c r="AZ68">
        <v>2</v>
      </c>
      <c r="BA68">
        <v>1</v>
      </c>
      <c r="BB68">
        <v>1</v>
      </c>
      <c r="BC68">
        <v>0</v>
      </c>
      <c r="BD68">
        <v>2</v>
      </c>
      <c r="BE68">
        <v>180000</v>
      </c>
      <c r="BF68">
        <v>2535.2109999999998</v>
      </c>
      <c r="BG68">
        <v>2</v>
      </c>
    </row>
    <row r="69" spans="1:59" x14ac:dyDescent="0.2">
      <c r="A69" s="3">
        <v>68</v>
      </c>
      <c r="B69" s="3"/>
      <c r="C69">
        <v>70</v>
      </c>
      <c r="D69">
        <v>0</v>
      </c>
      <c r="E69">
        <v>70</v>
      </c>
      <c r="F69">
        <v>0</v>
      </c>
      <c r="G69">
        <v>0</v>
      </c>
      <c r="H69">
        <v>0</v>
      </c>
      <c r="I69">
        <v>502</v>
      </c>
      <c r="J69">
        <v>0</v>
      </c>
      <c r="K69">
        <v>0</v>
      </c>
      <c r="L69">
        <v>0</v>
      </c>
      <c r="M69">
        <v>2</v>
      </c>
      <c r="N69">
        <v>500</v>
      </c>
      <c r="O69">
        <v>0</v>
      </c>
      <c r="P69">
        <v>572</v>
      </c>
      <c r="Q69">
        <v>70</v>
      </c>
      <c r="R69">
        <v>0</v>
      </c>
      <c r="S69">
        <v>70</v>
      </c>
      <c r="T69">
        <v>0</v>
      </c>
      <c r="U69">
        <v>0</v>
      </c>
      <c r="V69">
        <v>0</v>
      </c>
      <c r="W69">
        <v>140</v>
      </c>
      <c r="X69">
        <v>0</v>
      </c>
      <c r="Y69">
        <v>0</v>
      </c>
      <c r="Z69">
        <v>140</v>
      </c>
      <c r="AA69">
        <v>0</v>
      </c>
      <c r="AB69">
        <v>210</v>
      </c>
      <c r="AC69">
        <v>0</v>
      </c>
      <c r="AD69">
        <v>0</v>
      </c>
      <c r="AE69">
        <v>0</v>
      </c>
      <c r="AF69">
        <v>362</v>
      </c>
      <c r="AG69">
        <v>0</v>
      </c>
      <c r="AH69">
        <v>0</v>
      </c>
      <c r="AI69">
        <v>0</v>
      </c>
      <c r="AJ69">
        <v>2</v>
      </c>
      <c r="AK69">
        <v>360</v>
      </c>
      <c r="AL69">
        <v>0</v>
      </c>
      <c r="AM69">
        <v>7500</v>
      </c>
      <c r="AN69">
        <v>7862</v>
      </c>
      <c r="AO69">
        <v>7500</v>
      </c>
      <c r="AP69">
        <v>210</v>
      </c>
      <c r="AQ69">
        <v>8072</v>
      </c>
      <c r="AS69">
        <v>58</v>
      </c>
      <c r="AT69">
        <v>3</v>
      </c>
      <c r="AU69">
        <v>2</v>
      </c>
      <c r="AV69">
        <v>2</v>
      </c>
      <c r="AW69">
        <v>5</v>
      </c>
      <c r="AX69">
        <v>2</v>
      </c>
      <c r="AY69">
        <v>2</v>
      </c>
      <c r="AZ69">
        <v>1</v>
      </c>
      <c r="BA69">
        <v>3</v>
      </c>
      <c r="BB69">
        <v>1</v>
      </c>
      <c r="BC69">
        <v>0</v>
      </c>
      <c r="BD69">
        <v>1</v>
      </c>
      <c r="BE69">
        <v>90000</v>
      </c>
      <c r="BF69">
        <v>1267.606</v>
      </c>
      <c r="BG69">
        <v>1</v>
      </c>
    </row>
    <row r="70" spans="1:59" x14ac:dyDescent="0.2">
      <c r="A70" s="3">
        <v>69</v>
      </c>
      <c r="B70" s="3"/>
      <c r="C70">
        <v>24780</v>
      </c>
      <c r="D70">
        <v>100</v>
      </c>
      <c r="E70">
        <v>150</v>
      </c>
      <c r="F70">
        <v>0</v>
      </c>
      <c r="G70">
        <v>23000</v>
      </c>
      <c r="H70">
        <v>1530</v>
      </c>
      <c r="I70">
        <v>3500</v>
      </c>
      <c r="J70">
        <v>0</v>
      </c>
      <c r="K70">
        <v>3200</v>
      </c>
      <c r="L70">
        <v>0</v>
      </c>
      <c r="M70">
        <v>0</v>
      </c>
      <c r="N70">
        <v>300</v>
      </c>
      <c r="O70">
        <v>0</v>
      </c>
      <c r="P70">
        <v>28280</v>
      </c>
      <c r="Q70">
        <v>24780</v>
      </c>
      <c r="R70">
        <v>100</v>
      </c>
      <c r="S70">
        <v>150</v>
      </c>
      <c r="T70">
        <v>0</v>
      </c>
      <c r="U70">
        <v>23000</v>
      </c>
      <c r="V70">
        <v>1530</v>
      </c>
      <c r="W70">
        <v>120</v>
      </c>
      <c r="X70">
        <v>0</v>
      </c>
      <c r="Y70">
        <v>0</v>
      </c>
      <c r="Z70">
        <v>120</v>
      </c>
      <c r="AA70">
        <v>0</v>
      </c>
      <c r="AB70">
        <v>24900</v>
      </c>
      <c r="AC70">
        <v>0</v>
      </c>
      <c r="AD70">
        <v>0</v>
      </c>
      <c r="AE70">
        <v>0</v>
      </c>
      <c r="AF70">
        <v>3380</v>
      </c>
      <c r="AG70">
        <v>0</v>
      </c>
      <c r="AH70">
        <v>3200</v>
      </c>
      <c r="AI70">
        <v>0</v>
      </c>
      <c r="AJ70">
        <v>0</v>
      </c>
      <c r="AK70">
        <v>180</v>
      </c>
      <c r="AL70">
        <v>14000</v>
      </c>
      <c r="AM70">
        <v>0</v>
      </c>
      <c r="AN70">
        <v>3380</v>
      </c>
      <c r="AO70">
        <v>14000</v>
      </c>
      <c r="AP70">
        <v>38900</v>
      </c>
      <c r="AQ70">
        <v>42280</v>
      </c>
      <c r="AS70">
        <v>26</v>
      </c>
      <c r="AT70">
        <v>2</v>
      </c>
      <c r="AU70">
        <v>1</v>
      </c>
      <c r="AV70">
        <v>2</v>
      </c>
      <c r="AW70">
        <v>9</v>
      </c>
      <c r="AX70">
        <v>3</v>
      </c>
      <c r="AY70">
        <v>1</v>
      </c>
      <c r="AZ70">
        <v>2</v>
      </c>
      <c r="BA70">
        <v>1</v>
      </c>
      <c r="BB70">
        <v>1</v>
      </c>
      <c r="BC70">
        <v>0</v>
      </c>
      <c r="BD70">
        <v>2</v>
      </c>
      <c r="BE70">
        <v>84000</v>
      </c>
      <c r="BF70">
        <v>1183.0989999999999</v>
      </c>
      <c r="BG70">
        <v>1</v>
      </c>
    </row>
    <row r="71" spans="1:59" x14ac:dyDescent="0.2">
      <c r="A71" s="3">
        <v>70</v>
      </c>
      <c r="B71" s="3"/>
      <c r="C71">
        <v>16150</v>
      </c>
      <c r="D71">
        <v>250</v>
      </c>
      <c r="E71">
        <v>0</v>
      </c>
      <c r="F71">
        <v>700</v>
      </c>
      <c r="G71">
        <v>15000</v>
      </c>
      <c r="H71">
        <v>200</v>
      </c>
      <c r="I71">
        <v>2710</v>
      </c>
      <c r="J71">
        <v>0</v>
      </c>
      <c r="K71">
        <v>2000</v>
      </c>
      <c r="L71">
        <v>0</v>
      </c>
      <c r="M71">
        <v>0</v>
      </c>
      <c r="N71">
        <v>710</v>
      </c>
      <c r="O71">
        <v>0</v>
      </c>
      <c r="P71">
        <v>18860</v>
      </c>
      <c r="Q71">
        <v>16150</v>
      </c>
      <c r="R71">
        <v>250</v>
      </c>
      <c r="S71">
        <v>0</v>
      </c>
      <c r="T71">
        <v>700</v>
      </c>
      <c r="U71">
        <v>15000</v>
      </c>
      <c r="V71">
        <v>200</v>
      </c>
      <c r="W71">
        <v>640</v>
      </c>
      <c r="X71">
        <v>0</v>
      </c>
      <c r="Y71">
        <v>0</v>
      </c>
      <c r="Z71">
        <v>640</v>
      </c>
      <c r="AA71">
        <v>0</v>
      </c>
      <c r="AB71">
        <v>16790</v>
      </c>
      <c r="AC71">
        <v>0</v>
      </c>
      <c r="AD71">
        <v>0</v>
      </c>
      <c r="AE71">
        <v>0</v>
      </c>
      <c r="AF71">
        <v>2070</v>
      </c>
      <c r="AG71">
        <v>0</v>
      </c>
      <c r="AH71">
        <v>2000</v>
      </c>
      <c r="AI71">
        <v>0</v>
      </c>
      <c r="AJ71">
        <v>0</v>
      </c>
      <c r="AK71">
        <v>70</v>
      </c>
      <c r="AL71">
        <v>1500</v>
      </c>
      <c r="AM71">
        <v>0</v>
      </c>
      <c r="AN71">
        <v>2070</v>
      </c>
      <c r="AO71">
        <v>1500</v>
      </c>
      <c r="AP71">
        <v>18290</v>
      </c>
      <c r="AQ71">
        <v>20360</v>
      </c>
      <c r="AS71">
        <v>20</v>
      </c>
      <c r="AT71">
        <v>1</v>
      </c>
      <c r="AU71">
        <v>1</v>
      </c>
      <c r="AV71">
        <v>2</v>
      </c>
      <c r="AW71">
        <v>10</v>
      </c>
      <c r="AX71">
        <v>3</v>
      </c>
      <c r="AY71">
        <v>1</v>
      </c>
      <c r="AZ71">
        <v>2</v>
      </c>
      <c r="BA71">
        <v>1</v>
      </c>
      <c r="BB71">
        <v>1</v>
      </c>
      <c r="BC71">
        <v>0</v>
      </c>
      <c r="BD71">
        <v>1</v>
      </c>
      <c r="BE71">
        <v>240000</v>
      </c>
      <c r="BF71">
        <v>3380.2820000000002</v>
      </c>
      <c r="BG71">
        <v>3</v>
      </c>
    </row>
    <row r="72" spans="1:59" x14ac:dyDescent="0.2">
      <c r="A72" s="49"/>
      <c r="B72" s="49"/>
    </row>
    <row r="73" spans="1:59" x14ac:dyDescent="0.2">
      <c r="A73" s="3">
        <v>72</v>
      </c>
      <c r="B73" s="3"/>
      <c r="C73">
        <v>32</v>
      </c>
      <c r="D73">
        <v>2</v>
      </c>
      <c r="E73">
        <v>0</v>
      </c>
      <c r="F73">
        <v>0</v>
      </c>
      <c r="G73">
        <v>0</v>
      </c>
      <c r="H73">
        <v>30</v>
      </c>
      <c r="I73">
        <v>462</v>
      </c>
      <c r="J73">
        <v>0</v>
      </c>
      <c r="K73">
        <v>0</v>
      </c>
      <c r="L73">
        <v>60</v>
      </c>
      <c r="M73">
        <v>2</v>
      </c>
      <c r="N73">
        <v>400</v>
      </c>
      <c r="O73">
        <v>0</v>
      </c>
      <c r="P73">
        <v>494</v>
      </c>
      <c r="Q73">
        <v>32</v>
      </c>
      <c r="R73">
        <v>2</v>
      </c>
      <c r="S73">
        <v>0</v>
      </c>
      <c r="T73">
        <v>0</v>
      </c>
      <c r="U73">
        <v>0</v>
      </c>
      <c r="V73">
        <v>30</v>
      </c>
      <c r="W73">
        <v>420</v>
      </c>
      <c r="X73">
        <v>0</v>
      </c>
      <c r="Y73">
        <v>60</v>
      </c>
      <c r="Z73">
        <v>360</v>
      </c>
      <c r="AA73">
        <v>0</v>
      </c>
      <c r="AB73">
        <v>452</v>
      </c>
      <c r="AC73">
        <v>0</v>
      </c>
      <c r="AD73">
        <v>0</v>
      </c>
      <c r="AE73">
        <v>0</v>
      </c>
      <c r="AF73">
        <v>42</v>
      </c>
      <c r="AG73">
        <v>0</v>
      </c>
      <c r="AH73">
        <v>0</v>
      </c>
      <c r="AI73">
        <v>0</v>
      </c>
      <c r="AJ73">
        <v>2</v>
      </c>
      <c r="AK73">
        <v>40</v>
      </c>
      <c r="AL73">
        <v>0</v>
      </c>
      <c r="AM73">
        <v>30000</v>
      </c>
      <c r="AN73">
        <v>30042</v>
      </c>
      <c r="AO73">
        <v>30000</v>
      </c>
      <c r="AP73">
        <v>452</v>
      </c>
      <c r="AQ73">
        <v>30494</v>
      </c>
      <c r="AS73">
        <v>59</v>
      </c>
      <c r="AT73">
        <v>3</v>
      </c>
      <c r="AU73">
        <v>2</v>
      </c>
      <c r="AV73">
        <v>2</v>
      </c>
      <c r="AW73">
        <v>6</v>
      </c>
      <c r="AX73">
        <v>3</v>
      </c>
      <c r="AY73">
        <v>2</v>
      </c>
      <c r="AZ73">
        <v>1</v>
      </c>
      <c r="BA73">
        <v>2</v>
      </c>
      <c r="BB73">
        <v>1</v>
      </c>
      <c r="BC73">
        <v>1</v>
      </c>
      <c r="BD73">
        <v>1</v>
      </c>
      <c r="BE73">
        <v>180000</v>
      </c>
      <c r="BF73">
        <v>2535.2109999999998</v>
      </c>
      <c r="BG73">
        <v>2</v>
      </c>
    </row>
    <row r="74" spans="1:59" x14ac:dyDescent="0.2">
      <c r="A74" s="3">
        <v>73</v>
      </c>
      <c r="B74" s="3"/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1900</v>
      </c>
      <c r="J74">
        <v>0</v>
      </c>
      <c r="K74">
        <v>1000</v>
      </c>
      <c r="L74">
        <v>200</v>
      </c>
      <c r="M74">
        <v>0</v>
      </c>
      <c r="N74">
        <v>700</v>
      </c>
      <c r="O74">
        <v>0</v>
      </c>
      <c r="P74">
        <v>1900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1900</v>
      </c>
      <c r="X74">
        <v>1000</v>
      </c>
      <c r="Y74">
        <v>200</v>
      </c>
      <c r="Z74">
        <v>700</v>
      </c>
      <c r="AA74">
        <v>0</v>
      </c>
      <c r="AB74">
        <v>1900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1900</v>
      </c>
      <c r="AQ74">
        <v>1900</v>
      </c>
      <c r="AS74">
        <v>56</v>
      </c>
      <c r="AT74">
        <v>3</v>
      </c>
      <c r="AU74">
        <v>1</v>
      </c>
      <c r="AV74">
        <v>2</v>
      </c>
      <c r="AW74">
        <v>5</v>
      </c>
      <c r="AX74">
        <v>2</v>
      </c>
      <c r="AY74">
        <v>2</v>
      </c>
      <c r="AZ74">
        <v>0</v>
      </c>
      <c r="BA74">
        <v>3</v>
      </c>
      <c r="BB74">
        <v>1</v>
      </c>
      <c r="BC74">
        <v>0</v>
      </c>
      <c r="BD74">
        <v>1</v>
      </c>
      <c r="BE74">
        <v>252000</v>
      </c>
      <c r="BF74">
        <v>3549.2959999999998</v>
      </c>
      <c r="BG74">
        <v>3</v>
      </c>
    </row>
    <row r="75" spans="1:59" x14ac:dyDescent="0.2">
      <c r="A75" s="49"/>
      <c r="B75" s="49"/>
    </row>
    <row r="76" spans="1:59" x14ac:dyDescent="0.2">
      <c r="A76" s="3">
        <v>75</v>
      </c>
      <c r="B76" s="3"/>
      <c r="C76">
        <v>2480</v>
      </c>
      <c r="D76">
        <v>400</v>
      </c>
      <c r="E76">
        <v>830</v>
      </c>
      <c r="F76">
        <v>300</v>
      </c>
      <c r="G76">
        <v>0</v>
      </c>
      <c r="H76">
        <v>950</v>
      </c>
      <c r="I76">
        <v>185</v>
      </c>
      <c r="J76">
        <v>0</v>
      </c>
      <c r="K76">
        <v>0</v>
      </c>
      <c r="L76">
        <v>0</v>
      </c>
      <c r="M76">
        <v>5</v>
      </c>
      <c r="N76">
        <v>180</v>
      </c>
      <c r="O76">
        <v>0</v>
      </c>
      <c r="P76">
        <v>2665</v>
      </c>
      <c r="Q76">
        <v>2480</v>
      </c>
      <c r="R76">
        <v>400</v>
      </c>
      <c r="S76">
        <v>830</v>
      </c>
      <c r="T76">
        <v>300</v>
      </c>
      <c r="U76">
        <v>0</v>
      </c>
      <c r="V76">
        <v>950</v>
      </c>
      <c r="W76">
        <v>80</v>
      </c>
      <c r="X76">
        <v>0</v>
      </c>
      <c r="Y76">
        <v>0</v>
      </c>
      <c r="Z76">
        <v>80</v>
      </c>
      <c r="AA76">
        <v>0</v>
      </c>
      <c r="AB76">
        <v>2560</v>
      </c>
      <c r="AC76">
        <v>0</v>
      </c>
      <c r="AD76">
        <v>0</v>
      </c>
      <c r="AE76">
        <v>0</v>
      </c>
      <c r="AF76">
        <v>105</v>
      </c>
      <c r="AG76">
        <v>0</v>
      </c>
      <c r="AH76">
        <v>0</v>
      </c>
      <c r="AI76">
        <v>0</v>
      </c>
      <c r="AJ76">
        <v>5</v>
      </c>
      <c r="AK76">
        <v>100</v>
      </c>
      <c r="AL76">
        <v>24000</v>
      </c>
      <c r="AM76">
        <v>800</v>
      </c>
      <c r="AN76">
        <v>905</v>
      </c>
      <c r="AO76">
        <v>24800</v>
      </c>
      <c r="AP76">
        <v>26560</v>
      </c>
      <c r="AQ76">
        <v>27465</v>
      </c>
      <c r="AS76">
        <v>52</v>
      </c>
      <c r="AT76">
        <v>3</v>
      </c>
      <c r="AU76">
        <v>2</v>
      </c>
      <c r="AV76">
        <v>1</v>
      </c>
      <c r="AW76">
        <v>5</v>
      </c>
      <c r="AX76">
        <v>2</v>
      </c>
      <c r="AY76">
        <v>2</v>
      </c>
      <c r="AZ76">
        <v>1</v>
      </c>
      <c r="BA76">
        <v>3</v>
      </c>
      <c r="BB76">
        <v>1</v>
      </c>
      <c r="BC76">
        <v>1</v>
      </c>
      <c r="BD76">
        <v>1</v>
      </c>
      <c r="BE76">
        <v>144000</v>
      </c>
      <c r="BF76">
        <v>2028.1690000000001</v>
      </c>
      <c r="BG76">
        <v>2</v>
      </c>
    </row>
    <row r="77" spans="1:59" x14ac:dyDescent="0.2">
      <c r="A77" s="3">
        <v>76</v>
      </c>
      <c r="B77" s="3"/>
      <c r="C77">
        <v>10400</v>
      </c>
      <c r="D77">
        <v>0</v>
      </c>
      <c r="E77">
        <v>6000</v>
      </c>
      <c r="F77">
        <v>4200</v>
      </c>
      <c r="G77">
        <v>0</v>
      </c>
      <c r="H77">
        <v>200</v>
      </c>
      <c r="I77">
        <v>2935</v>
      </c>
      <c r="J77">
        <v>0</v>
      </c>
      <c r="K77">
        <v>1200</v>
      </c>
      <c r="L77">
        <v>0</v>
      </c>
      <c r="M77">
        <v>5</v>
      </c>
      <c r="N77">
        <v>1730</v>
      </c>
      <c r="O77">
        <v>0</v>
      </c>
      <c r="P77">
        <v>13335</v>
      </c>
      <c r="Q77">
        <v>10400</v>
      </c>
      <c r="R77">
        <v>0</v>
      </c>
      <c r="S77">
        <v>6000</v>
      </c>
      <c r="T77">
        <v>4200</v>
      </c>
      <c r="U77">
        <v>0</v>
      </c>
      <c r="V77">
        <v>200</v>
      </c>
      <c r="W77">
        <v>2840</v>
      </c>
      <c r="X77">
        <v>1200</v>
      </c>
      <c r="Y77">
        <v>0</v>
      </c>
      <c r="Z77">
        <v>1640</v>
      </c>
      <c r="AA77">
        <v>0</v>
      </c>
      <c r="AB77">
        <v>13240</v>
      </c>
      <c r="AC77">
        <v>0</v>
      </c>
      <c r="AD77">
        <v>0</v>
      </c>
      <c r="AE77">
        <v>0</v>
      </c>
      <c r="AF77">
        <v>95</v>
      </c>
      <c r="AG77">
        <v>0</v>
      </c>
      <c r="AH77">
        <v>0</v>
      </c>
      <c r="AI77">
        <v>0</v>
      </c>
      <c r="AJ77">
        <v>5</v>
      </c>
      <c r="AK77">
        <v>90</v>
      </c>
      <c r="AL77">
        <v>20000</v>
      </c>
      <c r="AM77">
        <v>1333.28</v>
      </c>
      <c r="AN77">
        <v>1428.28</v>
      </c>
      <c r="AO77">
        <v>21333.3</v>
      </c>
      <c r="AP77">
        <v>33240</v>
      </c>
      <c r="AQ77">
        <v>34668.300000000003</v>
      </c>
      <c r="AS77">
        <v>65</v>
      </c>
      <c r="AT77">
        <v>3</v>
      </c>
      <c r="AU77">
        <v>2</v>
      </c>
      <c r="AV77">
        <v>2</v>
      </c>
      <c r="AW77">
        <v>0</v>
      </c>
      <c r="AX77">
        <v>1</v>
      </c>
      <c r="AY77">
        <v>3</v>
      </c>
      <c r="AZ77">
        <v>2</v>
      </c>
      <c r="BA77">
        <v>2</v>
      </c>
      <c r="BB77">
        <v>1</v>
      </c>
      <c r="BC77">
        <v>1</v>
      </c>
      <c r="BD77">
        <v>1</v>
      </c>
      <c r="BE77">
        <v>144000</v>
      </c>
      <c r="BF77">
        <v>2028.1690000000001</v>
      </c>
      <c r="BG77">
        <v>2</v>
      </c>
    </row>
    <row r="78" spans="1:59" x14ac:dyDescent="0.2">
      <c r="A78" s="3">
        <v>77</v>
      </c>
      <c r="B78" s="3"/>
      <c r="C78">
        <v>10800</v>
      </c>
      <c r="D78">
        <v>1300</v>
      </c>
      <c r="E78">
        <v>1500</v>
      </c>
      <c r="F78">
        <v>0</v>
      </c>
      <c r="G78">
        <v>0</v>
      </c>
      <c r="H78">
        <v>8000</v>
      </c>
      <c r="I78">
        <v>1900</v>
      </c>
      <c r="J78">
        <v>0</v>
      </c>
      <c r="K78">
        <v>0</v>
      </c>
      <c r="L78">
        <v>0</v>
      </c>
      <c r="M78">
        <v>0</v>
      </c>
      <c r="N78">
        <v>1900</v>
      </c>
      <c r="O78">
        <v>0</v>
      </c>
      <c r="P78">
        <v>12700</v>
      </c>
      <c r="Q78">
        <v>10800</v>
      </c>
      <c r="R78">
        <v>1300</v>
      </c>
      <c r="S78">
        <v>1500</v>
      </c>
      <c r="T78">
        <v>0</v>
      </c>
      <c r="U78">
        <v>0</v>
      </c>
      <c r="V78">
        <v>8000</v>
      </c>
      <c r="W78">
        <v>1800</v>
      </c>
      <c r="X78">
        <v>0</v>
      </c>
      <c r="Y78">
        <v>0</v>
      </c>
      <c r="Z78">
        <v>1800</v>
      </c>
      <c r="AA78">
        <v>0</v>
      </c>
      <c r="AB78">
        <v>12600</v>
      </c>
      <c r="AC78">
        <v>0</v>
      </c>
      <c r="AD78">
        <v>0</v>
      </c>
      <c r="AE78">
        <v>0</v>
      </c>
      <c r="AF78">
        <v>100</v>
      </c>
      <c r="AG78">
        <v>0</v>
      </c>
      <c r="AH78">
        <v>0</v>
      </c>
      <c r="AI78">
        <v>0</v>
      </c>
      <c r="AJ78">
        <v>0</v>
      </c>
      <c r="AK78">
        <v>100</v>
      </c>
      <c r="AL78">
        <v>0</v>
      </c>
      <c r="AM78">
        <v>0</v>
      </c>
      <c r="AN78">
        <v>100</v>
      </c>
      <c r="AO78">
        <v>0</v>
      </c>
      <c r="AP78">
        <v>12600</v>
      </c>
      <c r="AQ78">
        <v>12700</v>
      </c>
      <c r="AS78">
        <v>40</v>
      </c>
      <c r="AT78">
        <v>2</v>
      </c>
      <c r="AU78">
        <v>1</v>
      </c>
      <c r="AV78">
        <v>2</v>
      </c>
      <c r="AW78">
        <v>0</v>
      </c>
      <c r="AX78">
        <v>1</v>
      </c>
      <c r="AY78">
        <v>1</v>
      </c>
      <c r="AZ78">
        <v>2</v>
      </c>
      <c r="BA78">
        <v>1</v>
      </c>
      <c r="BB78">
        <v>1</v>
      </c>
      <c r="BC78">
        <v>0</v>
      </c>
      <c r="BD78">
        <v>2</v>
      </c>
      <c r="BE78">
        <v>72000</v>
      </c>
      <c r="BF78">
        <v>1014.085</v>
      </c>
      <c r="BG78">
        <v>1</v>
      </c>
    </row>
    <row r="79" spans="1:59" x14ac:dyDescent="0.2">
      <c r="A79" s="3">
        <v>78</v>
      </c>
      <c r="B79" s="3"/>
      <c r="C79">
        <v>1500</v>
      </c>
      <c r="D79">
        <v>0</v>
      </c>
      <c r="E79">
        <v>0</v>
      </c>
      <c r="F79">
        <v>500</v>
      </c>
      <c r="G79">
        <v>0</v>
      </c>
      <c r="H79">
        <v>1000</v>
      </c>
      <c r="I79">
        <v>200</v>
      </c>
      <c r="J79">
        <v>0</v>
      </c>
      <c r="K79">
        <v>0</v>
      </c>
      <c r="L79">
        <v>0</v>
      </c>
      <c r="M79">
        <v>0</v>
      </c>
      <c r="N79">
        <v>200</v>
      </c>
      <c r="O79">
        <v>0</v>
      </c>
      <c r="P79">
        <v>1700</v>
      </c>
      <c r="Q79">
        <v>1500</v>
      </c>
      <c r="R79">
        <v>0</v>
      </c>
      <c r="S79">
        <v>0</v>
      </c>
      <c r="T79">
        <v>500</v>
      </c>
      <c r="U79">
        <v>0</v>
      </c>
      <c r="V79">
        <v>1000</v>
      </c>
      <c r="W79">
        <v>100</v>
      </c>
      <c r="X79">
        <v>0</v>
      </c>
      <c r="Y79">
        <v>0</v>
      </c>
      <c r="Z79">
        <v>100</v>
      </c>
      <c r="AA79">
        <v>0</v>
      </c>
      <c r="AB79">
        <v>1600</v>
      </c>
      <c r="AC79">
        <v>0</v>
      </c>
      <c r="AD79">
        <v>0</v>
      </c>
      <c r="AE79">
        <v>0</v>
      </c>
      <c r="AF79">
        <v>100</v>
      </c>
      <c r="AG79">
        <v>0</v>
      </c>
      <c r="AH79">
        <v>0</v>
      </c>
      <c r="AI79">
        <v>0</v>
      </c>
      <c r="AJ79">
        <v>0</v>
      </c>
      <c r="AK79">
        <v>100</v>
      </c>
      <c r="AL79">
        <v>0</v>
      </c>
      <c r="AM79">
        <v>2833.33</v>
      </c>
      <c r="AN79">
        <v>2933.33</v>
      </c>
      <c r="AO79">
        <v>2833.33</v>
      </c>
      <c r="AP79">
        <v>1600</v>
      </c>
      <c r="AQ79">
        <v>4533.33</v>
      </c>
      <c r="AS79">
        <v>22</v>
      </c>
      <c r="AT79">
        <v>1</v>
      </c>
      <c r="AU79">
        <v>1</v>
      </c>
      <c r="AV79">
        <v>2</v>
      </c>
      <c r="AW79">
        <v>12</v>
      </c>
      <c r="AX79">
        <v>3</v>
      </c>
      <c r="AY79">
        <v>2</v>
      </c>
      <c r="AZ79">
        <v>1</v>
      </c>
      <c r="BA79">
        <v>1</v>
      </c>
      <c r="BB79">
        <v>1</v>
      </c>
      <c r="BC79">
        <v>0</v>
      </c>
      <c r="BD79">
        <v>2</v>
      </c>
      <c r="BE79">
        <v>396000</v>
      </c>
      <c r="BF79">
        <v>5577.4650000000001</v>
      </c>
      <c r="BG79">
        <v>3</v>
      </c>
    </row>
    <row r="80" spans="1:59" x14ac:dyDescent="0.2">
      <c r="A80" s="3">
        <v>79</v>
      </c>
      <c r="B80" s="3"/>
      <c r="C80">
        <v>700</v>
      </c>
      <c r="D80">
        <v>0</v>
      </c>
      <c r="E80">
        <v>700</v>
      </c>
      <c r="F80">
        <v>0</v>
      </c>
      <c r="G80">
        <v>0</v>
      </c>
      <c r="H80">
        <v>0</v>
      </c>
      <c r="I80">
        <v>4650</v>
      </c>
      <c r="J80">
        <v>0</v>
      </c>
      <c r="K80">
        <v>2000</v>
      </c>
      <c r="L80">
        <v>0</v>
      </c>
      <c r="M80">
        <v>0</v>
      </c>
      <c r="N80">
        <v>2650</v>
      </c>
      <c r="O80">
        <v>0</v>
      </c>
      <c r="P80">
        <v>5350</v>
      </c>
      <c r="Q80">
        <v>700</v>
      </c>
      <c r="R80">
        <v>0</v>
      </c>
      <c r="S80">
        <v>700</v>
      </c>
      <c r="T80">
        <v>0</v>
      </c>
      <c r="U80">
        <v>0</v>
      </c>
      <c r="V80">
        <v>0</v>
      </c>
      <c r="W80">
        <v>4090</v>
      </c>
      <c r="X80">
        <v>2000</v>
      </c>
      <c r="Y80">
        <v>0</v>
      </c>
      <c r="Z80">
        <v>2090</v>
      </c>
      <c r="AA80">
        <v>0</v>
      </c>
      <c r="AB80">
        <v>4790</v>
      </c>
      <c r="AC80">
        <v>0</v>
      </c>
      <c r="AD80">
        <v>0</v>
      </c>
      <c r="AE80">
        <v>0</v>
      </c>
      <c r="AF80">
        <v>560</v>
      </c>
      <c r="AG80">
        <v>0</v>
      </c>
      <c r="AH80">
        <v>0</v>
      </c>
      <c r="AI80">
        <v>0</v>
      </c>
      <c r="AJ80">
        <v>0</v>
      </c>
      <c r="AK80">
        <v>560</v>
      </c>
      <c r="AL80">
        <v>6500</v>
      </c>
      <c r="AM80">
        <v>0</v>
      </c>
      <c r="AN80">
        <v>560</v>
      </c>
      <c r="AO80">
        <v>6500</v>
      </c>
      <c r="AP80">
        <v>11290</v>
      </c>
      <c r="AQ80">
        <v>11850</v>
      </c>
      <c r="AS80">
        <v>40</v>
      </c>
      <c r="AT80">
        <v>2</v>
      </c>
      <c r="AU80">
        <v>2</v>
      </c>
      <c r="AV80">
        <v>2</v>
      </c>
      <c r="AW80">
        <v>8</v>
      </c>
      <c r="AX80">
        <v>3</v>
      </c>
      <c r="AY80">
        <v>2</v>
      </c>
      <c r="AZ80">
        <v>0</v>
      </c>
      <c r="BA80">
        <v>1</v>
      </c>
      <c r="BB80">
        <v>1</v>
      </c>
      <c r="BC80">
        <v>0</v>
      </c>
      <c r="BD80">
        <v>2</v>
      </c>
      <c r="BE80">
        <v>78000</v>
      </c>
      <c r="BF80">
        <v>1098.5920000000001</v>
      </c>
      <c r="BG80">
        <v>1</v>
      </c>
    </row>
    <row r="81" spans="1:59" x14ac:dyDescent="0.2">
      <c r="A81" s="3">
        <v>80</v>
      </c>
      <c r="B81" s="3"/>
      <c r="C81">
        <v>650</v>
      </c>
      <c r="D81">
        <v>0</v>
      </c>
      <c r="E81">
        <v>0</v>
      </c>
      <c r="F81">
        <v>220</v>
      </c>
      <c r="G81">
        <v>0</v>
      </c>
      <c r="H81">
        <v>430</v>
      </c>
      <c r="I81">
        <v>17560</v>
      </c>
      <c r="J81">
        <v>6600</v>
      </c>
      <c r="K81">
        <v>10000</v>
      </c>
      <c r="L81">
        <v>480</v>
      </c>
      <c r="M81">
        <v>0</v>
      </c>
      <c r="N81">
        <v>480</v>
      </c>
      <c r="O81">
        <v>0</v>
      </c>
      <c r="P81">
        <v>18210</v>
      </c>
      <c r="Q81">
        <v>650</v>
      </c>
      <c r="R81">
        <v>0</v>
      </c>
      <c r="S81">
        <v>0</v>
      </c>
      <c r="T81">
        <v>220</v>
      </c>
      <c r="U81">
        <v>0</v>
      </c>
      <c r="V81">
        <v>430</v>
      </c>
      <c r="W81">
        <v>760</v>
      </c>
      <c r="X81">
        <v>0</v>
      </c>
      <c r="Y81">
        <v>480</v>
      </c>
      <c r="Z81">
        <v>280</v>
      </c>
      <c r="AA81">
        <v>0</v>
      </c>
      <c r="AB81">
        <v>1410</v>
      </c>
      <c r="AC81">
        <v>0</v>
      </c>
      <c r="AD81">
        <v>0</v>
      </c>
      <c r="AE81">
        <v>0</v>
      </c>
      <c r="AF81">
        <v>16800</v>
      </c>
      <c r="AG81">
        <v>6600</v>
      </c>
      <c r="AH81">
        <v>10000</v>
      </c>
      <c r="AI81">
        <v>0</v>
      </c>
      <c r="AJ81">
        <v>0</v>
      </c>
      <c r="AK81">
        <v>200</v>
      </c>
      <c r="AL81">
        <v>0</v>
      </c>
      <c r="AM81">
        <v>0</v>
      </c>
      <c r="AN81">
        <v>16800</v>
      </c>
      <c r="AO81">
        <v>0</v>
      </c>
      <c r="AP81">
        <v>1410</v>
      </c>
      <c r="AQ81">
        <v>18210</v>
      </c>
      <c r="AS81">
        <v>21</v>
      </c>
      <c r="AT81">
        <v>1</v>
      </c>
      <c r="AU81">
        <v>2</v>
      </c>
      <c r="AV81">
        <v>2</v>
      </c>
      <c r="AW81">
        <v>14</v>
      </c>
      <c r="AX81">
        <v>4</v>
      </c>
      <c r="AY81">
        <v>4</v>
      </c>
      <c r="AZ81">
        <v>2</v>
      </c>
      <c r="BA81">
        <v>1</v>
      </c>
      <c r="BB81">
        <v>1</v>
      </c>
      <c r="BC81">
        <v>0</v>
      </c>
      <c r="BD81">
        <v>1</v>
      </c>
      <c r="BE81">
        <v>180000</v>
      </c>
      <c r="BF81">
        <v>2535.2109999999998</v>
      </c>
      <c r="BG81">
        <v>2</v>
      </c>
    </row>
    <row r="82" spans="1:59" x14ac:dyDescent="0.2">
      <c r="A82" s="3">
        <v>81</v>
      </c>
      <c r="B82" s="3"/>
      <c r="C82">
        <v>60</v>
      </c>
      <c r="D82">
        <v>0</v>
      </c>
      <c r="E82">
        <v>0</v>
      </c>
      <c r="F82">
        <v>0</v>
      </c>
      <c r="G82">
        <v>0</v>
      </c>
      <c r="H82">
        <v>60</v>
      </c>
      <c r="I82">
        <v>10330</v>
      </c>
      <c r="J82">
        <v>0</v>
      </c>
      <c r="K82">
        <v>10000</v>
      </c>
      <c r="L82">
        <v>0</v>
      </c>
      <c r="M82">
        <v>10</v>
      </c>
      <c r="N82">
        <v>320</v>
      </c>
      <c r="O82">
        <v>0</v>
      </c>
      <c r="P82">
        <v>10390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320</v>
      </c>
      <c r="X82">
        <v>0</v>
      </c>
      <c r="Y82">
        <v>0</v>
      </c>
      <c r="Z82">
        <v>320</v>
      </c>
      <c r="AA82">
        <v>0</v>
      </c>
      <c r="AB82">
        <v>320</v>
      </c>
      <c r="AC82">
        <v>60</v>
      </c>
      <c r="AD82">
        <v>0</v>
      </c>
      <c r="AE82">
        <v>60</v>
      </c>
      <c r="AF82">
        <v>10010</v>
      </c>
      <c r="AG82">
        <v>0</v>
      </c>
      <c r="AH82">
        <v>10000</v>
      </c>
      <c r="AI82">
        <v>0</v>
      </c>
      <c r="AJ82">
        <v>10</v>
      </c>
      <c r="AK82">
        <v>0</v>
      </c>
      <c r="AL82">
        <v>0</v>
      </c>
      <c r="AM82">
        <v>0</v>
      </c>
      <c r="AN82">
        <v>10070</v>
      </c>
      <c r="AO82">
        <v>0</v>
      </c>
      <c r="AP82">
        <v>320</v>
      </c>
      <c r="AQ82">
        <v>10390</v>
      </c>
      <c r="AS82">
        <v>60</v>
      </c>
      <c r="AT82">
        <v>3</v>
      </c>
      <c r="AU82">
        <v>2</v>
      </c>
      <c r="AV82">
        <v>1</v>
      </c>
      <c r="AW82">
        <v>0</v>
      </c>
      <c r="AX82">
        <v>1</v>
      </c>
      <c r="AY82">
        <v>3</v>
      </c>
      <c r="AZ82">
        <v>2</v>
      </c>
      <c r="BA82">
        <v>2</v>
      </c>
      <c r="BB82">
        <v>1</v>
      </c>
      <c r="BC82">
        <v>0</v>
      </c>
      <c r="BD82">
        <v>1</v>
      </c>
      <c r="BE82">
        <v>120000</v>
      </c>
      <c r="BF82">
        <v>1690.1410000000001</v>
      </c>
      <c r="BG82">
        <v>2</v>
      </c>
    </row>
    <row r="83" spans="1:59" x14ac:dyDescent="0.2">
      <c r="A83" s="3">
        <v>82</v>
      </c>
      <c r="B83" s="3"/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970</v>
      </c>
      <c r="J83">
        <v>550</v>
      </c>
      <c r="K83">
        <v>0</v>
      </c>
      <c r="L83">
        <v>0</v>
      </c>
      <c r="M83">
        <v>0</v>
      </c>
      <c r="N83">
        <v>420</v>
      </c>
      <c r="O83">
        <v>0</v>
      </c>
      <c r="P83">
        <v>970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340</v>
      </c>
      <c r="X83">
        <v>0</v>
      </c>
      <c r="Y83">
        <v>0</v>
      </c>
      <c r="Z83">
        <v>340</v>
      </c>
      <c r="AA83">
        <v>0</v>
      </c>
      <c r="AB83">
        <v>340</v>
      </c>
      <c r="AC83">
        <v>0</v>
      </c>
      <c r="AD83">
        <v>0</v>
      </c>
      <c r="AE83">
        <v>0</v>
      </c>
      <c r="AF83">
        <v>630</v>
      </c>
      <c r="AG83">
        <v>550</v>
      </c>
      <c r="AH83">
        <v>0</v>
      </c>
      <c r="AI83">
        <v>0</v>
      </c>
      <c r="AJ83">
        <v>0</v>
      </c>
      <c r="AK83">
        <v>80</v>
      </c>
      <c r="AL83">
        <v>0</v>
      </c>
      <c r="AM83">
        <v>0</v>
      </c>
      <c r="AN83">
        <v>630</v>
      </c>
      <c r="AO83">
        <v>0</v>
      </c>
      <c r="AP83">
        <v>340</v>
      </c>
      <c r="AQ83">
        <v>970</v>
      </c>
      <c r="AS83">
        <v>54</v>
      </c>
      <c r="AT83">
        <v>3</v>
      </c>
      <c r="AU83">
        <v>1</v>
      </c>
      <c r="AV83">
        <v>1</v>
      </c>
      <c r="AW83">
        <v>0</v>
      </c>
      <c r="AX83">
        <v>1</v>
      </c>
      <c r="AY83">
        <v>1</v>
      </c>
      <c r="AZ83">
        <v>2</v>
      </c>
      <c r="BA83">
        <v>1</v>
      </c>
      <c r="BB83">
        <v>1</v>
      </c>
      <c r="BC83">
        <v>0</v>
      </c>
      <c r="BD83">
        <v>1</v>
      </c>
      <c r="BE83">
        <v>72000</v>
      </c>
      <c r="BF83">
        <v>1014.085</v>
      </c>
      <c r="BG83">
        <v>1</v>
      </c>
    </row>
    <row r="84" spans="1:59" x14ac:dyDescent="0.2">
      <c r="A84" s="3">
        <v>83</v>
      </c>
      <c r="B84" s="3"/>
      <c r="C84">
        <v>1032</v>
      </c>
      <c r="D84">
        <v>2</v>
      </c>
      <c r="E84">
        <v>1000</v>
      </c>
      <c r="F84">
        <v>0</v>
      </c>
      <c r="G84">
        <v>0</v>
      </c>
      <c r="H84">
        <v>30</v>
      </c>
      <c r="I84">
        <v>1004</v>
      </c>
      <c r="J84">
        <v>0</v>
      </c>
      <c r="K84">
        <v>0</v>
      </c>
      <c r="L84">
        <v>200</v>
      </c>
      <c r="M84">
        <v>4</v>
      </c>
      <c r="N84">
        <v>800</v>
      </c>
      <c r="O84">
        <v>0</v>
      </c>
      <c r="P84">
        <v>2036</v>
      </c>
      <c r="Q84">
        <v>1032</v>
      </c>
      <c r="R84">
        <v>2</v>
      </c>
      <c r="S84">
        <v>1000</v>
      </c>
      <c r="T84">
        <v>0</v>
      </c>
      <c r="U84">
        <v>0</v>
      </c>
      <c r="V84">
        <v>30</v>
      </c>
      <c r="W84">
        <v>1000</v>
      </c>
      <c r="X84">
        <v>0</v>
      </c>
      <c r="Y84">
        <v>200</v>
      </c>
      <c r="Z84">
        <v>800</v>
      </c>
      <c r="AA84">
        <v>0</v>
      </c>
      <c r="AB84">
        <v>2032</v>
      </c>
      <c r="AC84">
        <v>0</v>
      </c>
      <c r="AD84">
        <v>0</v>
      </c>
      <c r="AE84">
        <v>0</v>
      </c>
      <c r="AF84">
        <v>4</v>
      </c>
      <c r="AG84">
        <v>0</v>
      </c>
      <c r="AH84">
        <v>0</v>
      </c>
      <c r="AI84">
        <v>0</v>
      </c>
      <c r="AJ84">
        <v>4</v>
      </c>
      <c r="AK84">
        <v>0</v>
      </c>
      <c r="AL84">
        <v>12000</v>
      </c>
      <c r="AM84">
        <v>72000</v>
      </c>
      <c r="AN84">
        <v>72004</v>
      </c>
      <c r="AO84">
        <v>84000</v>
      </c>
      <c r="AP84">
        <v>14032</v>
      </c>
      <c r="AQ84">
        <v>86036</v>
      </c>
      <c r="AS84">
        <v>60</v>
      </c>
      <c r="AT84">
        <v>3</v>
      </c>
      <c r="AU84">
        <v>2</v>
      </c>
      <c r="AV84">
        <v>1</v>
      </c>
      <c r="AW84">
        <v>0</v>
      </c>
      <c r="AX84">
        <v>1</v>
      </c>
      <c r="AY84">
        <v>2</v>
      </c>
      <c r="AZ84">
        <v>1</v>
      </c>
      <c r="BA84">
        <v>2</v>
      </c>
      <c r="BB84">
        <v>1</v>
      </c>
      <c r="BC84">
        <v>1</v>
      </c>
      <c r="BD84">
        <v>1</v>
      </c>
      <c r="BE84">
        <v>288000</v>
      </c>
      <c r="BF84">
        <v>4056.3380000000002</v>
      </c>
      <c r="BG84">
        <v>3</v>
      </c>
    </row>
    <row r="85" spans="1:59" x14ac:dyDescent="0.2">
      <c r="A85" s="3">
        <v>84</v>
      </c>
      <c r="B85" s="3"/>
      <c r="C85">
        <v>6250</v>
      </c>
      <c r="D85">
        <v>150</v>
      </c>
      <c r="E85">
        <v>900</v>
      </c>
      <c r="F85">
        <v>0</v>
      </c>
      <c r="G85">
        <v>0</v>
      </c>
      <c r="H85">
        <v>5200</v>
      </c>
      <c r="I85">
        <v>190</v>
      </c>
      <c r="J85">
        <v>0</v>
      </c>
      <c r="K85">
        <v>0</v>
      </c>
      <c r="L85">
        <v>0</v>
      </c>
      <c r="M85">
        <v>0</v>
      </c>
      <c r="N85">
        <v>190</v>
      </c>
      <c r="O85">
        <v>0</v>
      </c>
      <c r="P85">
        <v>6440</v>
      </c>
      <c r="Q85">
        <v>6250</v>
      </c>
      <c r="R85">
        <v>150</v>
      </c>
      <c r="S85">
        <v>900</v>
      </c>
      <c r="T85">
        <v>0</v>
      </c>
      <c r="U85">
        <v>0</v>
      </c>
      <c r="V85">
        <v>5200</v>
      </c>
      <c r="W85">
        <v>120</v>
      </c>
      <c r="X85">
        <v>0</v>
      </c>
      <c r="Y85">
        <v>0</v>
      </c>
      <c r="Z85">
        <v>120</v>
      </c>
      <c r="AA85">
        <v>0</v>
      </c>
      <c r="AB85">
        <v>6370</v>
      </c>
      <c r="AC85">
        <v>0</v>
      </c>
      <c r="AD85">
        <v>0</v>
      </c>
      <c r="AE85">
        <v>0</v>
      </c>
      <c r="AF85">
        <v>70</v>
      </c>
      <c r="AG85">
        <v>0</v>
      </c>
      <c r="AH85">
        <v>0</v>
      </c>
      <c r="AI85">
        <v>0</v>
      </c>
      <c r="AJ85">
        <v>0</v>
      </c>
      <c r="AK85">
        <v>70</v>
      </c>
      <c r="AL85">
        <v>0</v>
      </c>
      <c r="AM85">
        <v>3733.33</v>
      </c>
      <c r="AN85">
        <v>3803.33</v>
      </c>
      <c r="AO85">
        <v>3733.33</v>
      </c>
      <c r="AP85">
        <v>6370</v>
      </c>
      <c r="AQ85">
        <v>10173.299999999999</v>
      </c>
      <c r="AS85">
        <v>42</v>
      </c>
      <c r="AT85">
        <v>2</v>
      </c>
      <c r="AU85">
        <v>2</v>
      </c>
      <c r="AV85">
        <v>1</v>
      </c>
      <c r="AW85">
        <v>10</v>
      </c>
      <c r="AX85">
        <v>3</v>
      </c>
      <c r="AY85">
        <v>2</v>
      </c>
      <c r="AZ85">
        <v>0</v>
      </c>
      <c r="BA85">
        <v>2</v>
      </c>
      <c r="BB85">
        <v>1</v>
      </c>
      <c r="BC85">
        <v>0</v>
      </c>
      <c r="BD85">
        <v>1</v>
      </c>
      <c r="BE85">
        <v>192000</v>
      </c>
      <c r="BF85">
        <v>2704.2249999999999</v>
      </c>
      <c r="BG85">
        <v>2</v>
      </c>
    </row>
    <row r="86" spans="1:59" x14ac:dyDescent="0.2">
      <c r="A86" s="3">
        <v>85</v>
      </c>
      <c r="B86" s="3"/>
      <c r="C86">
        <v>400</v>
      </c>
      <c r="D86">
        <v>0</v>
      </c>
      <c r="E86">
        <v>0</v>
      </c>
      <c r="F86">
        <v>0</v>
      </c>
      <c r="G86">
        <v>0</v>
      </c>
      <c r="H86">
        <v>400</v>
      </c>
      <c r="I86">
        <v>4130</v>
      </c>
      <c r="J86">
        <v>1600</v>
      </c>
      <c r="K86">
        <v>0</v>
      </c>
      <c r="L86">
        <v>0</v>
      </c>
      <c r="M86">
        <v>0</v>
      </c>
      <c r="N86">
        <v>2530</v>
      </c>
      <c r="O86">
        <v>0</v>
      </c>
      <c r="P86">
        <v>4530</v>
      </c>
      <c r="Q86">
        <v>400</v>
      </c>
      <c r="R86">
        <v>0</v>
      </c>
      <c r="S86">
        <v>0</v>
      </c>
      <c r="T86">
        <v>0</v>
      </c>
      <c r="U86">
        <v>0</v>
      </c>
      <c r="V86">
        <v>400</v>
      </c>
      <c r="W86">
        <v>380</v>
      </c>
      <c r="X86">
        <v>0</v>
      </c>
      <c r="Y86">
        <v>0</v>
      </c>
      <c r="Z86">
        <v>380</v>
      </c>
      <c r="AA86">
        <v>0</v>
      </c>
      <c r="AB86">
        <v>780</v>
      </c>
      <c r="AC86">
        <v>0</v>
      </c>
      <c r="AD86">
        <v>0</v>
      </c>
      <c r="AE86">
        <v>0</v>
      </c>
      <c r="AF86">
        <v>3750</v>
      </c>
      <c r="AG86">
        <v>1600</v>
      </c>
      <c r="AH86">
        <v>0</v>
      </c>
      <c r="AI86">
        <v>0</v>
      </c>
      <c r="AJ86">
        <v>0</v>
      </c>
      <c r="AK86">
        <v>2150</v>
      </c>
      <c r="AL86">
        <v>0</v>
      </c>
      <c r="AM86">
        <v>678.88</v>
      </c>
      <c r="AN86">
        <v>4428.88</v>
      </c>
      <c r="AO86">
        <v>678.88</v>
      </c>
      <c r="AP86">
        <v>780</v>
      </c>
      <c r="AQ86">
        <v>5208.88</v>
      </c>
      <c r="AS86">
        <v>24</v>
      </c>
      <c r="AT86">
        <v>1</v>
      </c>
      <c r="AU86">
        <v>1</v>
      </c>
      <c r="AV86">
        <v>1</v>
      </c>
      <c r="AW86">
        <v>12</v>
      </c>
      <c r="AX86">
        <v>3</v>
      </c>
      <c r="AY86">
        <v>1</v>
      </c>
      <c r="AZ86">
        <v>2</v>
      </c>
      <c r="BA86">
        <v>1</v>
      </c>
      <c r="BB86">
        <v>1</v>
      </c>
      <c r="BC86">
        <v>0</v>
      </c>
      <c r="BD86">
        <v>1</v>
      </c>
      <c r="BE86">
        <v>240000</v>
      </c>
      <c r="BF86">
        <v>3380.2820000000002</v>
      </c>
      <c r="BG86">
        <v>3</v>
      </c>
    </row>
    <row r="87" spans="1:59" x14ac:dyDescent="0.2">
      <c r="A87" s="3"/>
      <c r="B87" s="3"/>
      <c r="C87">
        <v>2700</v>
      </c>
      <c r="D87">
        <v>600</v>
      </c>
      <c r="E87">
        <v>1500</v>
      </c>
      <c r="F87">
        <v>0</v>
      </c>
      <c r="G87">
        <v>0</v>
      </c>
      <c r="H87">
        <v>600</v>
      </c>
      <c r="I87">
        <v>1760</v>
      </c>
      <c r="J87">
        <v>0</v>
      </c>
      <c r="K87">
        <v>0</v>
      </c>
      <c r="L87">
        <v>500</v>
      </c>
      <c r="M87">
        <v>20</v>
      </c>
      <c r="N87">
        <v>1240</v>
      </c>
      <c r="O87">
        <v>0</v>
      </c>
      <c r="P87">
        <v>4460</v>
      </c>
      <c r="Q87">
        <v>2700</v>
      </c>
      <c r="R87">
        <v>600</v>
      </c>
      <c r="S87">
        <v>1500</v>
      </c>
      <c r="T87">
        <v>0</v>
      </c>
      <c r="U87">
        <v>0</v>
      </c>
      <c r="V87">
        <v>600</v>
      </c>
      <c r="W87">
        <v>1000</v>
      </c>
      <c r="X87">
        <v>0</v>
      </c>
      <c r="Y87">
        <v>0</v>
      </c>
      <c r="Z87">
        <v>1000</v>
      </c>
      <c r="AA87">
        <v>0</v>
      </c>
      <c r="AB87">
        <v>3700</v>
      </c>
      <c r="AC87">
        <v>0</v>
      </c>
      <c r="AD87">
        <v>0</v>
      </c>
      <c r="AE87">
        <v>0</v>
      </c>
      <c r="AF87">
        <v>760</v>
      </c>
      <c r="AG87">
        <v>0</v>
      </c>
      <c r="AH87">
        <v>0</v>
      </c>
      <c r="AI87">
        <v>500</v>
      </c>
      <c r="AJ87">
        <v>20</v>
      </c>
      <c r="AK87">
        <v>240</v>
      </c>
      <c r="AL87">
        <v>0</v>
      </c>
      <c r="AM87">
        <v>16000</v>
      </c>
      <c r="AN87">
        <v>16760</v>
      </c>
      <c r="AO87">
        <v>16000</v>
      </c>
      <c r="AP87">
        <v>3700</v>
      </c>
      <c r="AQ87">
        <v>20460</v>
      </c>
      <c r="AS87">
        <v>18</v>
      </c>
      <c r="AT87">
        <v>1</v>
      </c>
      <c r="AU87">
        <v>1</v>
      </c>
      <c r="AV87">
        <v>1</v>
      </c>
      <c r="AW87">
        <v>10</v>
      </c>
      <c r="AX87">
        <v>3</v>
      </c>
      <c r="AY87">
        <v>2</v>
      </c>
      <c r="AZ87">
        <v>0</v>
      </c>
      <c r="BA87">
        <v>1</v>
      </c>
      <c r="BB87">
        <v>1</v>
      </c>
      <c r="BC87">
        <v>0</v>
      </c>
      <c r="BD87">
        <v>1</v>
      </c>
      <c r="BE87">
        <v>216000</v>
      </c>
      <c r="BF87">
        <v>3042.2530000000002</v>
      </c>
      <c r="BG87">
        <v>3</v>
      </c>
    </row>
    <row r="88" spans="1:59" x14ac:dyDescent="0.2">
      <c r="A88" s="3">
        <v>87</v>
      </c>
      <c r="B88" s="3"/>
      <c r="C88">
        <v>1800</v>
      </c>
      <c r="D88">
        <v>800</v>
      </c>
      <c r="E88">
        <v>1000</v>
      </c>
      <c r="F88">
        <v>0</v>
      </c>
      <c r="G88">
        <v>0</v>
      </c>
      <c r="H88">
        <v>0</v>
      </c>
      <c r="I88">
        <v>4304</v>
      </c>
      <c r="J88">
        <v>500</v>
      </c>
      <c r="K88">
        <v>3000</v>
      </c>
      <c r="L88">
        <v>0</v>
      </c>
      <c r="M88">
        <v>4</v>
      </c>
      <c r="N88">
        <v>800</v>
      </c>
      <c r="O88">
        <v>0</v>
      </c>
      <c r="P88">
        <v>6104</v>
      </c>
      <c r="Q88">
        <v>1800</v>
      </c>
      <c r="R88">
        <v>800</v>
      </c>
      <c r="S88">
        <v>1000</v>
      </c>
      <c r="T88">
        <v>0</v>
      </c>
      <c r="U88">
        <v>0</v>
      </c>
      <c r="V88">
        <v>0</v>
      </c>
      <c r="W88">
        <v>800</v>
      </c>
      <c r="X88">
        <v>0</v>
      </c>
      <c r="Y88">
        <v>0</v>
      </c>
      <c r="Z88">
        <v>800</v>
      </c>
      <c r="AA88">
        <v>0</v>
      </c>
      <c r="AB88">
        <v>2600</v>
      </c>
      <c r="AC88">
        <v>0</v>
      </c>
      <c r="AD88">
        <v>0</v>
      </c>
      <c r="AE88">
        <v>0</v>
      </c>
      <c r="AF88">
        <v>3504</v>
      </c>
      <c r="AG88">
        <v>500</v>
      </c>
      <c r="AH88">
        <v>3000</v>
      </c>
      <c r="AI88">
        <v>0</v>
      </c>
      <c r="AJ88">
        <v>4</v>
      </c>
      <c r="AK88">
        <v>0</v>
      </c>
      <c r="AL88">
        <v>0</v>
      </c>
      <c r="AM88">
        <v>0</v>
      </c>
      <c r="AN88">
        <v>3504</v>
      </c>
      <c r="AO88">
        <v>0</v>
      </c>
      <c r="AP88">
        <v>2600</v>
      </c>
      <c r="AQ88">
        <v>6104</v>
      </c>
      <c r="AS88">
        <v>23</v>
      </c>
      <c r="AT88">
        <v>1</v>
      </c>
      <c r="AU88">
        <v>1</v>
      </c>
      <c r="AV88">
        <v>1</v>
      </c>
      <c r="AW88">
        <v>0</v>
      </c>
      <c r="AX88">
        <v>1</v>
      </c>
      <c r="AY88">
        <v>1</v>
      </c>
      <c r="AZ88">
        <v>2</v>
      </c>
      <c r="BA88">
        <v>1</v>
      </c>
      <c r="BB88">
        <v>1</v>
      </c>
      <c r="BC88">
        <v>0</v>
      </c>
      <c r="BD88">
        <v>2</v>
      </c>
      <c r="BE88">
        <v>102000</v>
      </c>
      <c r="BF88">
        <v>1436.62</v>
      </c>
      <c r="BG88">
        <v>1</v>
      </c>
    </row>
    <row r="89" spans="1:59" x14ac:dyDescent="0.2">
      <c r="A89" s="3">
        <v>88</v>
      </c>
      <c r="B89" s="3"/>
      <c r="C89">
        <v>590</v>
      </c>
      <c r="D89">
        <v>400</v>
      </c>
      <c r="E89">
        <v>100</v>
      </c>
      <c r="F89">
        <v>0</v>
      </c>
      <c r="G89">
        <v>0</v>
      </c>
      <c r="H89">
        <v>90</v>
      </c>
      <c r="I89">
        <v>2310</v>
      </c>
      <c r="J89">
        <v>500</v>
      </c>
      <c r="K89">
        <v>0</v>
      </c>
      <c r="L89">
        <v>800</v>
      </c>
      <c r="M89">
        <v>10</v>
      </c>
      <c r="N89">
        <v>1000</v>
      </c>
      <c r="O89">
        <v>0</v>
      </c>
      <c r="P89">
        <v>2900</v>
      </c>
      <c r="Q89">
        <v>590</v>
      </c>
      <c r="R89">
        <v>400</v>
      </c>
      <c r="S89">
        <v>100</v>
      </c>
      <c r="T89">
        <v>0</v>
      </c>
      <c r="U89">
        <v>0</v>
      </c>
      <c r="V89">
        <v>90</v>
      </c>
      <c r="W89">
        <v>1620</v>
      </c>
      <c r="X89">
        <v>0</v>
      </c>
      <c r="Y89">
        <v>800</v>
      </c>
      <c r="Z89">
        <v>820</v>
      </c>
      <c r="AA89">
        <v>0</v>
      </c>
      <c r="AB89">
        <v>2210</v>
      </c>
      <c r="AC89">
        <v>0</v>
      </c>
      <c r="AD89">
        <v>0</v>
      </c>
      <c r="AE89">
        <v>0</v>
      </c>
      <c r="AF89">
        <v>690</v>
      </c>
      <c r="AG89">
        <v>500</v>
      </c>
      <c r="AH89">
        <v>0</v>
      </c>
      <c r="AI89">
        <v>0</v>
      </c>
      <c r="AJ89">
        <v>10</v>
      </c>
      <c r="AK89">
        <v>180</v>
      </c>
      <c r="AL89">
        <v>0</v>
      </c>
      <c r="AM89">
        <v>0</v>
      </c>
      <c r="AN89">
        <v>690</v>
      </c>
      <c r="AO89">
        <v>0</v>
      </c>
      <c r="AP89">
        <v>2210</v>
      </c>
      <c r="AQ89">
        <v>2900</v>
      </c>
      <c r="AS89">
        <v>41</v>
      </c>
      <c r="AT89">
        <v>2</v>
      </c>
      <c r="AU89">
        <v>1</v>
      </c>
      <c r="AV89">
        <v>1</v>
      </c>
      <c r="AW89">
        <v>10</v>
      </c>
      <c r="AX89">
        <v>3</v>
      </c>
      <c r="AY89">
        <v>1</v>
      </c>
      <c r="AZ89">
        <v>2</v>
      </c>
      <c r="BA89">
        <v>1</v>
      </c>
      <c r="BB89">
        <v>1</v>
      </c>
      <c r="BC89">
        <v>0</v>
      </c>
      <c r="BD89">
        <v>2</v>
      </c>
      <c r="BE89">
        <v>300000</v>
      </c>
      <c r="BF89">
        <v>4225.3519999999999</v>
      </c>
      <c r="BG89">
        <v>3</v>
      </c>
    </row>
    <row r="90" spans="1:59" x14ac:dyDescent="0.2">
      <c r="A90" s="3">
        <v>89</v>
      </c>
      <c r="B90" s="3"/>
      <c r="C90">
        <v>1600</v>
      </c>
      <c r="D90">
        <v>400</v>
      </c>
      <c r="E90">
        <v>600</v>
      </c>
      <c r="F90">
        <v>0</v>
      </c>
      <c r="G90">
        <v>0</v>
      </c>
      <c r="H90">
        <v>600</v>
      </c>
      <c r="I90">
        <v>2630</v>
      </c>
      <c r="J90">
        <v>0</v>
      </c>
      <c r="K90">
        <v>0</v>
      </c>
      <c r="L90">
        <v>500</v>
      </c>
      <c r="M90">
        <v>10</v>
      </c>
      <c r="N90">
        <v>2120</v>
      </c>
      <c r="O90">
        <v>0</v>
      </c>
      <c r="P90">
        <v>4230</v>
      </c>
      <c r="Q90">
        <v>1600</v>
      </c>
      <c r="R90">
        <v>400</v>
      </c>
      <c r="S90">
        <v>600</v>
      </c>
      <c r="T90">
        <v>0</v>
      </c>
      <c r="U90">
        <v>0</v>
      </c>
      <c r="V90">
        <v>600</v>
      </c>
      <c r="W90">
        <v>2580</v>
      </c>
      <c r="X90">
        <v>0</v>
      </c>
      <c r="Y90">
        <v>500</v>
      </c>
      <c r="Z90">
        <v>2080</v>
      </c>
      <c r="AA90">
        <v>0</v>
      </c>
      <c r="AB90">
        <v>4180</v>
      </c>
      <c r="AC90">
        <v>0</v>
      </c>
      <c r="AD90">
        <v>0</v>
      </c>
      <c r="AE90">
        <v>0</v>
      </c>
      <c r="AF90">
        <v>50</v>
      </c>
      <c r="AG90">
        <v>0</v>
      </c>
      <c r="AH90">
        <v>0</v>
      </c>
      <c r="AI90">
        <v>0</v>
      </c>
      <c r="AJ90">
        <v>10</v>
      </c>
      <c r="AK90">
        <v>40</v>
      </c>
      <c r="AL90">
        <v>0</v>
      </c>
      <c r="AM90">
        <v>0</v>
      </c>
      <c r="AN90">
        <v>50</v>
      </c>
      <c r="AO90">
        <v>0</v>
      </c>
      <c r="AP90">
        <v>4180</v>
      </c>
      <c r="AQ90">
        <v>4230</v>
      </c>
      <c r="AS90">
        <v>20</v>
      </c>
      <c r="AT90">
        <v>1</v>
      </c>
      <c r="AU90">
        <v>1</v>
      </c>
      <c r="AV90">
        <v>2</v>
      </c>
      <c r="AW90">
        <v>0</v>
      </c>
      <c r="AX90">
        <v>1</v>
      </c>
      <c r="AY90">
        <v>1</v>
      </c>
      <c r="AZ90">
        <v>2</v>
      </c>
      <c r="BA90">
        <v>1</v>
      </c>
      <c r="BB90">
        <v>1</v>
      </c>
      <c r="BC90">
        <v>0</v>
      </c>
      <c r="BD90">
        <v>2</v>
      </c>
      <c r="BE90">
        <v>90000</v>
      </c>
      <c r="BF90">
        <v>1267.606</v>
      </c>
      <c r="BG90">
        <v>1</v>
      </c>
    </row>
    <row r="91" spans="1:59" x14ac:dyDescent="0.2">
      <c r="A91" s="3">
        <v>90</v>
      </c>
      <c r="B91" s="3"/>
      <c r="C91">
        <v>285</v>
      </c>
      <c r="D91">
        <v>5</v>
      </c>
      <c r="E91">
        <v>0</v>
      </c>
      <c r="F91">
        <v>0</v>
      </c>
      <c r="G91">
        <v>0</v>
      </c>
      <c r="H91">
        <v>280</v>
      </c>
      <c r="I91">
        <v>500</v>
      </c>
      <c r="J91">
        <v>0</v>
      </c>
      <c r="K91">
        <v>0</v>
      </c>
      <c r="L91">
        <v>50</v>
      </c>
      <c r="M91">
        <v>0</v>
      </c>
      <c r="N91">
        <v>450</v>
      </c>
      <c r="O91">
        <v>0</v>
      </c>
      <c r="P91">
        <v>785</v>
      </c>
      <c r="Q91">
        <v>285</v>
      </c>
      <c r="R91">
        <v>5</v>
      </c>
      <c r="S91">
        <v>0</v>
      </c>
      <c r="T91">
        <v>0</v>
      </c>
      <c r="U91">
        <v>0</v>
      </c>
      <c r="V91">
        <v>280</v>
      </c>
      <c r="W91">
        <v>140</v>
      </c>
      <c r="X91">
        <v>0</v>
      </c>
      <c r="Y91">
        <v>50</v>
      </c>
      <c r="Z91">
        <v>90</v>
      </c>
      <c r="AA91">
        <v>0</v>
      </c>
      <c r="AB91">
        <v>425</v>
      </c>
      <c r="AC91">
        <v>0</v>
      </c>
      <c r="AD91">
        <v>0</v>
      </c>
      <c r="AE91">
        <v>0</v>
      </c>
      <c r="AF91">
        <v>360</v>
      </c>
      <c r="AG91">
        <v>0</v>
      </c>
      <c r="AH91">
        <v>0</v>
      </c>
      <c r="AI91">
        <v>0</v>
      </c>
      <c r="AJ91">
        <v>0</v>
      </c>
      <c r="AK91">
        <v>360</v>
      </c>
      <c r="AL91">
        <v>0</v>
      </c>
      <c r="AM91">
        <v>22500</v>
      </c>
      <c r="AN91">
        <v>22860</v>
      </c>
      <c r="AO91">
        <v>22500</v>
      </c>
      <c r="AP91">
        <v>425</v>
      </c>
      <c r="AQ91">
        <v>23285</v>
      </c>
      <c r="AS91">
        <v>31</v>
      </c>
      <c r="AT91">
        <v>2</v>
      </c>
      <c r="AU91">
        <v>2</v>
      </c>
      <c r="AV91">
        <v>1</v>
      </c>
      <c r="AW91">
        <v>12</v>
      </c>
      <c r="AX91">
        <v>3</v>
      </c>
      <c r="AY91">
        <v>2</v>
      </c>
      <c r="AZ91">
        <v>0</v>
      </c>
      <c r="BA91">
        <v>2</v>
      </c>
      <c r="BB91">
        <v>1</v>
      </c>
      <c r="BC91">
        <v>0</v>
      </c>
      <c r="BD91">
        <v>1</v>
      </c>
      <c r="BE91">
        <v>180000</v>
      </c>
      <c r="BF91">
        <v>2535.2109999999998</v>
      </c>
      <c r="BG91">
        <v>2</v>
      </c>
    </row>
    <row r="92" spans="1:59" x14ac:dyDescent="0.2">
      <c r="A92" s="3">
        <v>91</v>
      </c>
      <c r="B92" s="3"/>
      <c r="C92">
        <v>4842</v>
      </c>
      <c r="D92">
        <v>242</v>
      </c>
      <c r="E92">
        <v>1700</v>
      </c>
      <c r="F92">
        <v>0</v>
      </c>
      <c r="G92">
        <v>0</v>
      </c>
      <c r="H92">
        <v>2900</v>
      </c>
      <c r="I92">
        <v>4745</v>
      </c>
      <c r="J92">
        <v>350</v>
      </c>
      <c r="K92">
        <v>3300</v>
      </c>
      <c r="L92">
        <v>500</v>
      </c>
      <c r="M92">
        <v>5</v>
      </c>
      <c r="N92">
        <v>590</v>
      </c>
      <c r="O92">
        <v>0</v>
      </c>
      <c r="P92">
        <v>9587</v>
      </c>
      <c r="Q92">
        <v>4842</v>
      </c>
      <c r="R92">
        <v>242</v>
      </c>
      <c r="S92">
        <v>1700</v>
      </c>
      <c r="T92">
        <v>0</v>
      </c>
      <c r="U92">
        <v>0</v>
      </c>
      <c r="V92">
        <v>2900</v>
      </c>
      <c r="W92">
        <v>2350</v>
      </c>
      <c r="X92">
        <v>1300</v>
      </c>
      <c r="Y92">
        <v>500</v>
      </c>
      <c r="Z92">
        <v>550</v>
      </c>
      <c r="AA92">
        <v>0</v>
      </c>
      <c r="AB92">
        <v>7192</v>
      </c>
      <c r="AC92">
        <v>0</v>
      </c>
      <c r="AD92">
        <v>0</v>
      </c>
      <c r="AE92">
        <v>0</v>
      </c>
      <c r="AF92">
        <v>2395</v>
      </c>
      <c r="AG92">
        <v>350</v>
      </c>
      <c r="AH92">
        <v>2000</v>
      </c>
      <c r="AI92">
        <v>0</v>
      </c>
      <c r="AJ92">
        <v>5</v>
      </c>
      <c r="AK92">
        <v>40</v>
      </c>
      <c r="AL92">
        <v>0</v>
      </c>
      <c r="AM92">
        <v>18000</v>
      </c>
      <c r="AN92">
        <v>20395</v>
      </c>
      <c r="AO92">
        <v>18000</v>
      </c>
      <c r="AP92">
        <v>7192</v>
      </c>
      <c r="AQ92">
        <v>27587</v>
      </c>
      <c r="AS92">
        <v>24</v>
      </c>
      <c r="AT92">
        <v>1</v>
      </c>
      <c r="AU92">
        <v>2</v>
      </c>
      <c r="AV92">
        <v>1</v>
      </c>
      <c r="AW92">
        <v>10</v>
      </c>
      <c r="AX92">
        <v>3</v>
      </c>
      <c r="AY92">
        <v>2</v>
      </c>
      <c r="AZ92">
        <v>0</v>
      </c>
      <c r="BA92">
        <v>2</v>
      </c>
      <c r="BB92">
        <v>3</v>
      </c>
      <c r="BC92">
        <v>0</v>
      </c>
      <c r="BD92">
        <v>1</v>
      </c>
      <c r="BE92">
        <v>288000</v>
      </c>
      <c r="BF92">
        <v>4056.3380000000002</v>
      </c>
      <c r="BG92">
        <v>3</v>
      </c>
    </row>
    <row r="93" spans="1:59" x14ac:dyDescent="0.2">
      <c r="A93" s="3">
        <v>92</v>
      </c>
      <c r="B93" s="3"/>
      <c r="C93">
        <v>3170</v>
      </c>
      <c r="D93">
        <v>450</v>
      </c>
      <c r="E93">
        <v>900</v>
      </c>
      <c r="F93">
        <v>0</v>
      </c>
      <c r="G93">
        <v>0</v>
      </c>
      <c r="H93">
        <v>1820</v>
      </c>
      <c r="I93">
        <v>270</v>
      </c>
      <c r="J93">
        <v>0</v>
      </c>
      <c r="K93">
        <v>0</v>
      </c>
      <c r="L93">
        <v>100</v>
      </c>
      <c r="M93">
        <v>0</v>
      </c>
      <c r="N93">
        <v>170</v>
      </c>
      <c r="O93">
        <v>0</v>
      </c>
      <c r="P93">
        <v>3440</v>
      </c>
      <c r="Q93">
        <v>3170</v>
      </c>
      <c r="R93">
        <v>450</v>
      </c>
      <c r="S93">
        <v>900</v>
      </c>
      <c r="T93">
        <v>0</v>
      </c>
      <c r="U93">
        <v>0</v>
      </c>
      <c r="V93">
        <v>1820</v>
      </c>
      <c r="W93">
        <v>150</v>
      </c>
      <c r="X93">
        <v>0</v>
      </c>
      <c r="Y93">
        <v>100</v>
      </c>
      <c r="Z93">
        <v>50</v>
      </c>
      <c r="AA93">
        <v>0</v>
      </c>
      <c r="AB93">
        <v>3320</v>
      </c>
      <c r="AC93">
        <v>0</v>
      </c>
      <c r="AD93">
        <v>0</v>
      </c>
      <c r="AE93">
        <v>0</v>
      </c>
      <c r="AF93">
        <v>120</v>
      </c>
      <c r="AG93">
        <v>0</v>
      </c>
      <c r="AH93">
        <v>0</v>
      </c>
      <c r="AI93">
        <v>0</v>
      </c>
      <c r="AJ93">
        <v>0</v>
      </c>
      <c r="AK93">
        <v>120</v>
      </c>
      <c r="AL93">
        <v>0</v>
      </c>
      <c r="AM93">
        <v>0</v>
      </c>
      <c r="AN93">
        <v>120</v>
      </c>
      <c r="AO93">
        <v>0</v>
      </c>
      <c r="AP93">
        <v>3320</v>
      </c>
      <c r="AQ93">
        <v>3440</v>
      </c>
      <c r="AS93">
        <v>20</v>
      </c>
      <c r="AT93">
        <v>1</v>
      </c>
      <c r="AU93">
        <v>1</v>
      </c>
      <c r="AV93">
        <v>1</v>
      </c>
      <c r="AW93">
        <v>12</v>
      </c>
      <c r="AX93">
        <v>3</v>
      </c>
      <c r="AY93">
        <v>4</v>
      </c>
      <c r="AZ93">
        <v>2</v>
      </c>
      <c r="BA93">
        <v>1</v>
      </c>
      <c r="BB93">
        <v>1</v>
      </c>
      <c r="BC93">
        <v>0</v>
      </c>
      <c r="BD93">
        <v>1</v>
      </c>
      <c r="BE93">
        <v>108000</v>
      </c>
      <c r="BF93">
        <v>1521.127</v>
      </c>
      <c r="BG93">
        <v>2</v>
      </c>
    </row>
    <row r="94" spans="1:59" x14ac:dyDescent="0.2">
      <c r="A94" s="3">
        <v>93</v>
      </c>
      <c r="B94" s="3"/>
      <c r="C94">
        <v>9472</v>
      </c>
      <c r="D94">
        <v>12</v>
      </c>
      <c r="E94">
        <v>200</v>
      </c>
      <c r="F94">
        <v>0</v>
      </c>
      <c r="G94">
        <v>0</v>
      </c>
      <c r="H94">
        <v>9260</v>
      </c>
      <c r="I94">
        <v>1760</v>
      </c>
      <c r="J94">
        <v>0</v>
      </c>
      <c r="K94">
        <v>0</v>
      </c>
      <c r="L94">
        <v>500</v>
      </c>
      <c r="M94">
        <v>0</v>
      </c>
      <c r="N94">
        <v>1260</v>
      </c>
      <c r="O94">
        <v>0</v>
      </c>
      <c r="P94">
        <v>11232</v>
      </c>
      <c r="Q94">
        <v>9472</v>
      </c>
      <c r="R94">
        <v>12</v>
      </c>
      <c r="S94">
        <v>200</v>
      </c>
      <c r="T94">
        <v>0</v>
      </c>
      <c r="U94">
        <v>0</v>
      </c>
      <c r="V94">
        <v>9260</v>
      </c>
      <c r="W94">
        <v>1740</v>
      </c>
      <c r="X94">
        <v>0</v>
      </c>
      <c r="Y94">
        <v>500</v>
      </c>
      <c r="Z94">
        <v>1240</v>
      </c>
      <c r="AA94">
        <v>0</v>
      </c>
      <c r="AB94">
        <v>11212</v>
      </c>
      <c r="AC94">
        <v>0</v>
      </c>
      <c r="AD94">
        <v>0</v>
      </c>
      <c r="AE94">
        <v>0</v>
      </c>
      <c r="AF94">
        <v>20</v>
      </c>
      <c r="AG94">
        <v>0</v>
      </c>
      <c r="AH94">
        <v>0</v>
      </c>
      <c r="AI94">
        <v>0</v>
      </c>
      <c r="AJ94">
        <v>0</v>
      </c>
      <c r="AK94">
        <v>20</v>
      </c>
      <c r="AL94">
        <v>0</v>
      </c>
      <c r="AM94">
        <v>13000</v>
      </c>
      <c r="AN94">
        <v>13020</v>
      </c>
      <c r="AO94">
        <v>13000</v>
      </c>
      <c r="AP94">
        <v>11212</v>
      </c>
      <c r="AQ94">
        <v>24232</v>
      </c>
      <c r="AS94">
        <v>40</v>
      </c>
      <c r="AT94">
        <v>2</v>
      </c>
      <c r="AU94">
        <v>1</v>
      </c>
      <c r="AV94">
        <v>1</v>
      </c>
      <c r="AW94">
        <v>0</v>
      </c>
      <c r="AX94">
        <v>1</v>
      </c>
      <c r="AY94">
        <v>2</v>
      </c>
      <c r="AZ94">
        <v>1</v>
      </c>
      <c r="BA94">
        <v>1</v>
      </c>
      <c r="BB94">
        <v>1</v>
      </c>
      <c r="BC94">
        <v>0</v>
      </c>
      <c r="BD94">
        <v>2</v>
      </c>
      <c r="BE94">
        <v>78000</v>
      </c>
      <c r="BF94">
        <v>1098.5920000000001</v>
      </c>
      <c r="BG94">
        <v>1</v>
      </c>
    </row>
    <row r="95" spans="1:59" x14ac:dyDescent="0.2">
      <c r="A95" s="3">
        <v>94</v>
      </c>
      <c r="B95" s="3"/>
      <c r="C95">
        <v>4982</v>
      </c>
      <c r="D95">
        <v>1052</v>
      </c>
      <c r="E95">
        <v>2900</v>
      </c>
      <c r="F95">
        <v>0</v>
      </c>
      <c r="G95">
        <v>0</v>
      </c>
      <c r="H95">
        <v>1030</v>
      </c>
      <c r="I95">
        <v>4162</v>
      </c>
      <c r="J95">
        <v>0</v>
      </c>
      <c r="K95">
        <v>2000</v>
      </c>
      <c r="L95">
        <v>0</v>
      </c>
      <c r="M95">
        <v>2</v>
      </c>
      <c r="N95">
        <v>2160</v>
      </c>
      <c r="O95">
        <v>0</v>
      </c>
      <c r="P95">
        <v>9144</v>
      </c>
      <c r="Q95">
        <v>4982</v>
      </c>
      <c r="R95">
        <v>1052</v>
      </c>
      <c r="S95">
        <v>2900</v>
      </c>
      <c r="T95">
        <v>0</v>
      </c>
      <c r="U95">
        <v>0</v>
      </c>
      <c r="V95">
        <v>1030</v>
      </c>
      <c r="W95">
        <v>480</v>
      </c>
      <c r="X95">
        <v>0</v>
      </c>
      <c r="Y95">
        <v>0</v>
      </c>
      <c r="Z95">
        <v>480</v>
      </c>
      <c r="AA95">
        <v>0</v>
      </c>
      <c r="AB95">
        <v>5462</v>
      </c>
      <c r="AC95">
        <v>0</v>
      </c>
      <c r="AD95">
        <v>0</v>
      </c>
      <c r="AE95">
        <v>0</v>
      </c>
      <c r="AF95">
        <v>3682</v>
      </c>
      <c r="AG95">
        <v>0</v>
      </c>
      <c r="AH95">
        <v>2000</v>
      </c>
      <c r="AI95">
        <v>0</v>
      </c>
      <c r="AJ95">
        <v>2</v>
      </c>
      <c r="AK95">
        <v>1680</v>
      </c>
      <c r="AL95">
        <v>0</v>
      </c>
      <c r="AM95">
        <v>4800</v>
      </c>
      <c r="AN95">
        <v>8482</v>
      </c>
      <c r="AO95">
        <v>4800</v>
      </c>
      <c r="AP95">
        <v>5462</v>
      </c>
      <c r="AQ95">
        <v>13944</v>
      </c>
      <c r="AS95">
        <v>18</v>
      </c>
      <c r="AT95">
        <v>1</v>
      </c>
      <c r="AU95">
        <v>1</v>
      </c>
      <c r="AV95">
        <v>1</v>
      </c>
      <c r="AW95">
        <v>10</v>
      </c>
      <c r="AX95">
        <v>3</v>
      </c>
      <c r="AY95">
        <v>4</v>
      </c>
      <c r="AZ95">
        <v>2</v>
      </c>
      <c r="BA95">
        <v>1</v>
      </c>
      <c r="BB95">
        <v>1</v>
      </c>
      <c r="BC95">
        <v>0</v>
      </c>
      <c r="BD95">
        <v>1</v>
      </c>
      <c r="BE95">
        <v>144000</v>
      </c>
      <c r="BF95">
        <v>2028.1690000000001</v>
      </c>
      <c r="BG95">
        <v>2</v>
      </c>
    </row>
    <row r="96" spans="1:59" x14ac:dyDescent="0.2">
      <c r="A96" s="3">
        <v>95</v>
      </c>
      <c r="B96" s="3"/>
      <c r="C96">
        <v>1712</v>
      </c>
      <c r="D96">
        <v>392</v>
      </c>
      <c r="E96">
        <v>675</v>
      </c>
      <c r="F96">
        <v>400</v>
      </c>
      <c r="G96">
        <v>0</v>
      </c>
      <c r="H96">
        <v>245</v>
      </c>
      <c r="I96">
        <v>185</v>
      </c>
      <c r="J96">
        <v>0</v>
      </c>
      <c r="K96">
        <v>0</v>
      </c>
      <c r="L96">
        <v>0</v>
      </c>
      <c r="M96">
        <v>5</v>
      </c>
      <c r="N96">
        <v>180</v>
      </c>
      <c r="O96">
        <v>0</v>
      </c>
      <c r="P96">
        <v>1897</v>
      </c>
      <c r="Q96">
        <v>1712</v>
      </c>
      <c r="R96">
        <v>392</v>
      </c>
      <c r="S96">
        <v>675</v>
      </c>
      <c r="T96">
        <v>400</v>
      </c>
      <c r="U96">
        <v>0</v>
      </c>
      <c r="V96">
        <v>245</v>
      </c>
      <c r="W96">
        <v>120</v>
      </c>
      <c r="X96">
        <v>0</v>
      </c>
      <c r="Y96">
        <v>0</v>
      </c>
      <c r="Z96">
        <v>120</v>
      </c>
      <c r="AA96">
        <v>0</v>
      </c>
      <c r="AB96">
        <v>1832</v>
      </c>
      <c r="AC96">
        <v>0</v>
      </c>
      <c r="AD96">
        <v>0</v>
      </c>
      <c r="AE96">
        <v>0</v>
      </c>
      <c r="AF96">
        <v>65</v>
      </c>
      <c r="AG96">
        <v>0</v>
      </c>
      <c r="AH96">
        <v>0</v>
      </c>
      <c r="AI96">
        <v>0</v>
      </c>
      <c r="AJ96">
        <v>5</v>
      </c>
      <c r="AK96">
        <v>60</v>
      </c>
      <c r="AL96">
        <v>0</v>
      </c>
      <c r="AM96">
        <v>0</v>
      </c>
      <c r="AN96">
        <v>65</v>
      </c>
      <c r="AO96">
        <v>0</v>
      </c>
      <c r="AP96">
        <v>1832</v>
      </c>
      <c r="AQ96">
        <v>1897</v>
      </c>
      <c r="AS96">
        <v>22</v>
      </c>
      <c r="AT96">
        <v>1</v>
      </c>
      <c r="AU96">
        <v>1</v>
      </c>
      <c r="AV96">
        <v>1</v>
      </c>
      <c r="AW96">
        <v>4</v>
      </c>
      <c r="AX96">
        <v>2</v>
      </c>
      <c r="AY96">
        <v>1</v>
      </c>
      <c r="AZ96">
        <v>2</v>
      </c>
      <c r="BA96">
        <v>1</v>
      </c>
      <c r="BB96">
        <v>1</v>
      </c>
      <c r="BC96">
        <v>0</v>
      </c>
      <c r="BD96">
        <v>1</v>
      </c>
      <c r="BE96">
        <v>204000</v>
      </c>
      <c r="BF96">
        <v>2873.24</v>
      </c>
      <c r="BG96">
        <v>2</v>
      </c>
    </row>
    <row r="97" spans="1:59" x14ac:dyDescent="0.2">
      <c r="A97" s="3">
        <v>96</v>
      </c>
      <c r="B97" s="3"/>
      <c r="C97">
        <v>11765</v>
      </c>
      <c r="D97">
        <v>250</v>
      </c>
      <c r="E97">
        <v>670</v>
      </c>
      <c r="F97">
        <v>0</v>
      </c>
      <c r="G97">
        <v>7700</v>
      </c>
      <c r="H97">
        <v>3145</v>
      </c>
      <c r="I97">
        <v>3300</v>
      </c>
      <c r="J97">
        <v>500</v>
      </c>
      <c r="K97">
        <v>0</v>
      </c>
      <c r="L97">
        <v>240</v>
      </c>
      <c r="M97">
        <v>0</v>
      </c>
      <c r="N97">
        <v>2560</v>
      </c>
      <c r="O97">
        <v>0</v>
      </c>
      <c r="P97">
        <v>15065</v>
      </c>
      <c r="Q97">
        <v>11765</v>
      </c>
      <c r="R97">
        <v>250</v>
      </c>
      <c r="S97">
        <v>670</v>
      </c>
      <c r="T97">
        <v>0</v>
      </c>
      <c r="U97">
        <v>7700</v>
      </c>
      <c r="V97">
        <v>3145</v>
      </c>
      <c r="W97">
        <v>480</v>
      </c>
      <c r="X97">
        <v>0</v>
      </c>
      <c r="Y97">
        <v>240</v>
      </c>
      <c r="Z97">
        <v>240</v>
      </c>
      <c r="AA97">
        <v>0</v>
      </c>
      <c r="AB97">
        <v>12245</v>
      </c>
      <c r="AC97">
        <v>0</v>
      </c>
      <c r="AD97">
        <v>0</v>
      </c>
      <c r="AE97">
        <v>0</v>
      </c>
      <c r="AF97">
        <v>2820</v>
      </c>
      <c r="AG97">
        <v>500</v>
      </c>
      <c r="AH97">
        <v>0</v>
      </c>
      <c r="AI97">
        <v>0</v>
      </c>
      <c r="AJ97">
        <v>0</v>
      </c>
      <c r="AK97">
        <v>2320</v>
      </c>
      <c r="AL97">
        <v>0</v>
      </c>
      <c r="AM97">
        <v>10000</v>
      </c>
      <c r="AN97">
        <v>12820</v>
      </c>
      <c r="AO97">
        <v>10000</v>
      </c>
      <c r="AP97">
        <v>12245</v>
      </c>
      <c r="AQ97">
        <v>25065</v>
      </c>
      <c r="AS97">
        <v>20</v>
      </c>
      <c r="AT97">
        <v>1</v>
      </c>
      <c r="AU97">
        <v>2</v>
      </c>
      <c r="AV97">
        <v>1</v>
      </c>
      <c r="AW97">
        <v>8</v>
      </c>
      <c r="AX97">
        <v>3</v>
      </c>
      <c r="AY97">
        <v>2</v>
      </c>
      <c r="AZ97">
        <v>0</v>
      </c>
      <c r="BA97">
        <v>2</v>
      </c>
      <c r="BB97">
        <v>1</v>
      </c>
      <c r="BC97">
        <v>0</v>
      </c>
      <c r="BD97">
        <v>1</v>
      </c>
      <c r="BE97">
        <v>120000</v>
      </c>
      <c r="BF97">
        <v>1690.1410000000001</v>
      </c>
      <c r="BG97">
        <v>2</v>
      </c>
    </row>
    <row r="98" spans="1:59" x14ac:dyDescent="0.2">
      <c r="A98" s="3">
        <v>97</v>
      </c>
      <c r="B98" s="3"/>
      <c r="C98">
        <v>1800</v>
      </c>
      <c r="D98">
        <v>0</v>
      </c>
      <c r="E98">
        <v>0</v>
      </c>
      <c r="F98">
        <v>0</v>
      </c>
      <c r="G98">
        <v>0</v>
      </c>
      <c r="H98">
        <v>1800</v>
      </c>
      <c r="I98">
        <v>640</v>
      </c>
      <c r="J98">
        <v>0</v>
      </c>
      <c r="K98">
        <v>0</v>
      </c>
      <c r="L98">
        <v>150</v>
      </c>
      <c r="M98">
        <v>0</v>
      </c>
      <c r="N98">
        <v>490</v>
      </c>
      <c r="O98">
        <v>0</v>
      </c>
      <c r="P98">
        <v>2440</v>
      </c>
      <c r="Q98">
        <v>1800</v>
      </c>
      <c r="R98">
        <v>0</v>
      </c>
      <c r="S98">
        <v>0</v>
      </c>
      <c r="T98">
        <v>0</v>
      </c>
      <c r="U98">
        <v>0</v>
      </c>
      <c r="V98">
        <v>1800</v>
      </c>
      <c r="W98">
        <v>400</v>
      </c>
      <c r="X98">
        <v>0</v>
      </c>
      <c r="Y98">
        <v>150</v>
      </c>
      <c r="Z98">
        <v>250</v>
      </c>
      <c r="AA98">
        <v>0</v>
      </c>
      <c r="AB98">
        <v>2200</v>
      </c>
      <c r="AC98">
        <v>0</v>
      </c>
      <c r="AD98">
        <v>0</v>
      </c>
      <c r="AE98">
        <v>0</v>
      </c>
      <c r="AF98">
        <v>240</v>
      </c>
      <c r="AG98">
        <v>0</v>
      </c>
      <c r="AH98">
        <v>0</v>
      </c>
      <c r="AI98">
        <v>0</v>
      </c>
      <c r="AJ98">
        <v>0</v>
      </c>
      <c r="AK98">
        <v>240</v>
      </c>
      <c r="AL98">
        <v>500</v>
      </c>
      <c r="AM98">
        <v>0</v>
      </c>
      <c r="AN98">
        <v>240</v>
      </c>
      <c r="AO98">
        <v>500</v>
      </c>
      <c r="AP98">
        <v>2700</v>
      </c>
      <c r="AQ98">
        <v>2940</v>
      </c>
      <c r="AS98">
        <v>40</v>
      </c>
      <c r="AT98">
        <v>2</v>
      </c>
      <c r="AU98">
        <v>2</v>
      </c>
      <c r="AV98">
        <v>1</v>
      </c>
      <c r="AW98">
        <v>8</v>
      </c>
      <c r="AX98">
        <v>3</v>
      </c>
      <c r="AY98">
        <v>2</v>
      </c>
      <c r="AZ98">
        <v>0</v>
      </c>
      <c r="BA98">
        <v>1</v>
      </c>
      <c r="BB98">
        <v>1</v>
      </c>
      <c r="BC98">
        <v>0</v>
      </c>
      <c r="BD98">
        <v>2</v>
      </c>
      <c r="BE98">
        <v>144000</v>
      </c>
      <c r="BF98">
        <v>2028.1690000000001</v>
      </c>
      <c r="BG98">
        <v>2</v>
      </c>
    </row>
    <row r="99" spans="1:59" x14ac:dyDescent="0.2">
      <c r="A99" s="3">
        <v>98</v>
      </c>
      <c r="B99" s="3"/>
      <c r="C99">
        <v>1000</v>
      </c>
      <c r="D99">
        <v>250</v>
      </c>
      <c r="E99">
        <v>250</v>
      </c>
      <c r="F99">
        <v>0</v>
      </c>
      <c r="G99">
        <v>0</v>
      </c>
      <c r="H99">
        <v>500</v>
      </c>
      <c r="I99">
        <v>2105</v>
      </c>
      <c r="J99">
        <v>0</v>
      </c>
      <c r="K99">
        <v>0</v>
      </c>
      <c r="L99">
        <v>0</v>
      </c>
      <c r="M99">
        <v>5</v>
      </c>
      <c r="N99">
        <v>2100</v>
      </c>
      <c r="O99">
        <v>0</v>
      </c>
      <c r="P99">
        <v>3105</v>
      </c>
      <c r="Q99">
        <v>1000</v>
      </c>
      <c r="R99">
        <v>250</v>
      </c>
      <c r="S99">
        <v>250</v>
      </c>
      <c r="T99">
        <v>0</v>
      </c>
      <c r="U99">
        <v>0</v>
      </c>
      <c r="V99">
        <v>500</v>
      </c>
      <c r="W99">
        <v>2100</v>
      </c>
      <c r="X99">
        <v>0</v>
      </c>
      <c r="Y99">
        <v>0</v>
      </c>
      <c r="Z99">
        <v>2100</v>
      </c>
      <c r="AA99">
        <v>0</v>
      </c>
      <c r="AB99">
        <v>3100</v>
      </c>
      <c r="AC99">
        <v>0</v>
      </c>
      <c r="AD99">
        <v>0</v>
      </c>
      <c r="AE99">
        <v>0</v>
      </c>
      <c r="AF99">
        <v>5</v>
      </c>
      <c r="AG99">
        <v>0</v>
      </c>
      <c r="AH99">
        <v>0</v>
      </c>
      <c r="AI99">
        <v>0</v>
      </c>
      <c r="AJ99">
        <v>5</v>
      </c>
      <c r="AK99">
        <v>0</v>
      </c>
      <c r="AL99">
        <v>0</v>
      </c>
      <c r="AM99">
        <v>0</v>
      </c>
      <c r="AN99">
        <v>5</v>
      </c>
      <c r="AO99">
        <v>0</v>
      </c>
      <c r="AP99">
        <v>3100</v>
      </c>
      <c r="AQ99">
        <v>3105</v>
      </c>
      <c r="AS99">
        <v>34</v>
      </c>
      <c r="AT99">
        <v>2</v>
      </c>
      <c r="AU99">
        <v>1</v>
      </c>
      <c r="AV99">
        <v>1</v>
      </c>
      <c r="AW99">
        <v>0</v>
      </c>
      <c r="AX99">
        <v>1</v>
      </c>
      <c r="AY99">
        <v>1</v>
      </c>
      <c r="AZ99">
        <v>2</v>
      </c>
      <c r="BA99">
        <v>1</v>
      </c>
      <c r="BB99">
        <v>1</v>
      </c>
      <c r="BC99">
        <v>0</v>
      </c>
      <c r="BD99">
        <v>2</v>
      </c>
      <c r="BE99">
        <v>120000</v>
      </c>
      <c r="BF99">
        <v>1690.1410000000001</v>
      </c>
      <c r="BG99">
        <v>2</v>
      </c>
    </row>
    <row r="100" spans="1:59" x14ac:dyDescent="0.2">
      <c r="A100" s="3">
        <v>99</v>
      </c>
      <c r="B100" s="3"/>
      <c r="C100">
        <v>30</v>
      </c>
      <c r="D100">
        <v>0</v>
      </c>
      <c r="E100">
        <v>0</v>
      </c>
      <c r="F100">
        <v>0</v>
      </c>
      <c r="G100">
        <v>0</v>
      </c>
      <c r="H100">
        <v>30</v>
      </c>
      <c r="I100">
        <v>92</v>
      </c>
      <c r="J100">
        <v>12</v>
      </c>
      <c r="K100">
        <v>0</v>
      </c>
      <c r="L100">
        <v>0</v>
      </c>
      <c r="M100">
        <v>0</v>
      </c>
      <c r="N100">
        <v>80</v>
      </c>
      <c r="O100">
        <v>0</v>
      </c>
      <c r="P100">
        <v>122</v>
      </c>
      <c r="Q100">
        <v>30</v>
      </c>
      <c r="R100">
        <v>0</v>
      </c>
      <c r="S100">
        <v>0</v>
      </c>
      <c r="T100">
        <v>0</v>
      </c>
      <c r="U100">
        <v>0</v>
      </c>
      <c r="V100">
        <v>30</v>
      </c>
      <c r="W100">
        <v>80</v>
      </c>
      <c r="X100">
        <v>0</v>
      </c>
      <c r="Y100">
        <v>0</v>
      </c>
      <c r="Z100">
        <v>80</v>
      </c>
      <c r="AA100">
        <v>0</v>
      </c>
      <c r="AB100">
        <v>110</v>
      </c>
      <c r="AC100">
        <v>0</v>
      </c>
      <c r="AD100">
        <v>0</v>
      </c>
      <c r="AE100">
        <v>0</v>
      </c>
      <c r="AF100">
        <v>12</v>
      </c>
      <c r="AG100">
        <v>12</v>
      </c>
      <c r="AH100">
        <v>0</v>
      </c>
      <c r="AI100">
        <v>0</v>
      </c>
      <c r="AJ100">
        <v>0</v>
      </c>
      <c r="AK100">
        <v>0</v>
      </c>
      <c r="AL100">
        <v>1200</v>
      </c>
      <c r="AM100">
        <v>37333.300000000003</v>
      </c>
      <c r="AN100">
        <v>37345.300000000003</v>
      </c>
      <c r="AO100">
        <v>38533.300000000003</v>
      </c>
      <c r="AP100">
        <v>1310</v>
      </c>
      <c r="AQ100">
        <v>38655.300000000003</v>
      </c>
      <c r="AS100">
        <v>29</v>
      </c>
      <c r="AT100">
        <v>2</v>
      </c>
      <c r="AU100">
        <v>2</v>
      </c>
      <c r="AV100">
        <v>1</v>
      </c>
      <c r="AW100">
        <v>2</v>
      </c>
      <c r="AX100">
        <v>2</v>
      </c>
      <c r="AY100">
        <v>2</v>
      </c>
      <c r="AZ100">
        <v>1</v>
      </c>
      <c r="BA100">
        <v>2</v>
      </c>
      <c r="BB100">
        <v>1</v>
      </c>
      <c r="BC100">
        <v>0</v>
      </c>
      <c r="BD100">
        <v>1</v>
      </c>
      <c r="BE100">
        <v>84000</v>
      </c>
      <c r="BF100">
        <v>1183.0989999999999</v>
      </c>
      <c r="BG100">
        <v>1</v>
      </c>
    </row>
    <row r="101" spans="1:59" x14ac:dyDescent="0.2">
      <c r="A101" s="3">
        <v>100</v>
      </c>
      <c r="B101" s="3"/>
      <c r="C101">
        <v>1260</v>
      </c>
      <c r="D101">
        <v>400</v>
      </c>
      <c r="E101">
        <v>200</v>
      </c>
      <c r="F101">
        <v>660</v>
      </c>
      <c r="G101">
        <v>0</v>
      </c>
      <c r="H101">
        <v>0</v>
      </c>
      <c r="I101">
        <v>3440</v>
      </c>
      <c r="J101">
        <v>0</v>
      </c>
      <c r="K101">
        <v>0</v>
      </c>
      <c r="L101">
        <v>0</v>
      </c>
      <c r="M101">
        <v>0</v>
      </c>
      <c r="N101">
        <v>3440</v>
      </c>
      <c r="O101">
        <v>0</v>
      </c>
      <c r="P101">
        <v>4700</v>
      </c>
      <c r="Q101">
        <v>1260</v>
      </c>
      <c r="R101">
        <v>400</v>
      </c>
      <c r="S101">
        <v>200</v>
      </c>
      <c r="T101">
        <v>660</v>
      </c>
      <c r="U101">
        <v>0</v>
      </c>
      <c r="V101">
        <v>0</v>
      </c>
      <c r="W101">
        <v>240</v>
      </c>
      <c r="X101">
        <v>0</v>
      </c>
      <c r="Y101">
        <v>0</v>
      </c>
      <c r="Z101">
        <v>240</v>
      </c>
      <c r="AA101">
        <v>0</v>
      </c>
      <c r="AB101">
        <v>1500</v>
      </c>
      <c r="AC101">
        <v>0</v>
      </c>
      <c r="AD101">
        <v>0</v>
      </c>
      <c r="AE101">
        <v>0</v>
      </c>
      <c r="AF101">
        <v>3200</v>
      </c>
      <c r="AG101">
        <v>0</v>
      </c>
      <c r="AH101">
        <v>0</v>
      </c>
      <c r="AI101">
        <v>0</v>
      </c>
      <c r="AJ101">
        <v>0</v>
      </c>
      <c r="AK101">
        <v>3200</v>
      </c>
      <c r="AL101">
        <v>0</v>
      </c>
      <c r="AM101">
        <v>0</v>
      </c>
      <c r="AN101">
        <v>3200</v>
      </c>
      <c r="AO101">
        <v>0</v>
      </c>
      <c r="AP101">
        <v>1500</v>
      </c>
      <c r="AQ101">
        <v>4700</v>
      </c>
      <c r="AS101">
        <v>30</v>
      </c>
      <c r="AT101">
        <v>2</v>
      </c>
      <c r="AU101">
        <v>1</v>
      </c>
      <c r="AV101">
        <v>1</v>
      </c>
      <c r="AW101">
        <v>2</v>
      </c>
      <c r="AX101">
        <v>2</v>
      </c>
      <c r="AY101">
        <v>1</v>
      </c>
      <c r="AZ101">
        <v>2</v>
      </c>
      <c r="BA101">
        <v>1</v>
      </c>
      <c r="BB101">
        <v>1</v>
      </c>
      <c r="BC101">
        <v>0</v>
      </c>
      <c r="BD101">
        <v>1</v>
      </c>
      <c r="BE101">
        <v>156000</v>
      </c>
      <c r="BF101">
        <v>2197.183</v>
      </c>
      <c r="BG101">
        <v>2</v>
      </c>
    </row>
    <row r="102" spans="1:59" x14ac:dyDescent="0.2">
      <c r="A102" s="3">
        <v>101</v>
      </c>
      <c r="B102" s="3"/>
      <c r="C102">
        <v>1890</v>
      </c>
      <c r="D102">
        <v>530</v>
      </c>
      <c r="E102">
        <v>850</v>
      </c>
      <c r="F102">
        <v>80</v>
      </c>
      <c r="G102">
        <v>0</v>
      </c>
      <c r="H102">
        <v>430</v>
      </c>
      <c r="I102">
        <v>2665</v>
      </c>
      <c r="J102">
        <v>0</v>
      </c>
      <c r="K102">
        <v>0</v>
      </c>
      <c r="L102">
        <v>0</v>
      </c>
      <c r="M102">
        <v>5</v>
      </c>
      <c r="N102">
        <v>2660</v>
      </c>
      <c r="O102">
        <v>0</v>
      </c>
      <c r="P102">
        <v>4555</v>
      </c>
      <c r="Q102">
        <v>1860</v>
      </c>
      <c r="R102">
        <v>530</v>
      </c>
      <c r="S102">
        <v>850</v>
      </c>
      <c r="T102">
        <v>80</v>
      </c>
      <c r="U102">
        <v>0</v>
      </c>
      <c r="V102">
        <v>400</v>
      </c>
      <c r="W102">
        <v>1640</v>
      </c>
      <c r="X102">
        <v>0</v>
      </c>
      <c r="Y102">
        <v>0</v>
      </c>
      <c r="Z102">
        <v>1640</v>
      </c>
      <c r="AA102">
        <v>0</v>
      </c>
      <c r="AB102">
        <v>3500</v>
      </c>
      <c r="AC102">
        <v>30</v>
      </c>
      <c r="AD102">
        <v>0</v>
      </c>
      <c r="AE102">
        <v>30</v>
      </c>
      <c r="AF102">
        <v>1025</v>
      </c>
      <c r="AG102">
        <v>0</v>
      </c>
      <c r="AH102">
        <v>0</v>
      </c>
      <c r="AI102">
        <v>0</v>
      </c>
      <c r="AJ102">
        <v>5</v>
      </c>
      <c r="AK102">
        <v>1020</v>
      </c>
      <c r="AL102">
        <v>0</v>
      </c>
      <c r="AM102">
        <v>0</v>
      </c>
      <c r="AN102">
        <v>1055</v>
      </c>
      <c r="AO102">
        <v>0</v>
      </c>
      <c r="AP102">
        <v>3500</v>
      </c>
      <c r="AQ102">
        <v>4555</v>
      </c>
      <c r="AS102">
        <v>18</v>
      </c>
      <c r="AT102">
        <v>1</v>
      </c>
      <c r="AU102">
        <v>1</v>
      </c>
      <c r="AV102">
        <v>1</v>
      </c>
      <c r="AW102">
        <v>12</v>
      </c>
      <c r="AX102">
        <v>3</v>
      </c>
      <c r="AY102">
        <v>4</v>
      </c>
      <c r="AZ102">
        <v>2</v>
      </c>
      <c r="BA102">
        <v>1</v>
      </c>
      <c r="BB102">
        <v>1</v>
      </c>
      <c r="BC102">
        <v>0</v>
      </c>
      <c r="BD102">
        <v>2</v>
      </c>
      <c r="BE102">
        <v>72000</v>
      </c>
      <c r="BF102">
        <v>1014.085</v>
      </c>
      <c r="BG102">
        <v>1</v>
      </c>
    </row>
    <row r="103" spans="1:59" x14ac:dyDescent="0.2">
      <c r="A103" s="3">
        <v>102</v>
      </c>
      <c r="B103" s="3"/>
      <c r="C103">
        <v>3602</v>
      </c>
      <c r="D103">
        <v>402</v>
      </c>
      <c r="E103">
        <v>1200</v>
      </c>
      <c r="F103">
        <v>0</v>
      </c>
      <c r="G103">
        <v>0</v>
      </c>
      <c r="H103">
        <v>2000</v>
      </c>
      <c r="I103">
        <v>1360</v>
      </c>
      <c r="J103">
        <v>0</v>
      </c>
      <c r="K103">
        <v>0</v>
      </c>
      <c r="L103">
        <v>100</v>
      </c>
      <c r="M103">
        <v>0</v>
      </c>
      <c r="N103">
        <v>1260</v>
      </c>
      <c r="O103">
        <v>0</v>
      </c>
      <c r="P103">
        <v>4962</v>
      </c>
      <c r="Q103">
        <v>3602</v>
      </c>
      <c r="R103">
        <v>402</v>
      </c>
      <c r="S103">
        <v>1200</v>
      </c>
      <c r="T103">
        <v>0</v>
      </c>
      <c r="U103">
        <v>0</v>
      </c>
      <c r="V103">
        <v>2000</v>
      </c>
      <c r="W103">
        <v>600</v>
      </c>
      <c r="X103">
        <v>0</v>
      </c>
      <c r="Y103">
        <v>100</v>
      </c>
      <c r="Z103">
        <v>500</v>
      </c>
      <c r="AA103">
        <v>0</v>
      </c>
      <c r="AB103">
        <v>4202</v>
      </c>
      <c r="AC103">
        <v>0</v>
      </c>
      <c r="AD103">
        <v>0</v>
      </c>
      <c r="AE103">
        <v>0</v>
      </c>
      <c r="AF103">
        <v>760</v>
      </c>
      <c r="AG103">
        <v>0</v>
      </c>
      <c r="AH103">
        <v>0</v>
      </c>
      <c r="AI103">
        <v>0</v>
      </c>
      <c r="AJ103">
        <v>0</v>
      </c>
      <c r="AK103">
        <v>760</v>
      </c>
      <c r="AL103">
        <v>2100</v>
      </c>
      <c r="AM103">
        <v>0</v>
      </c>
      <c r="AN103">
        <v>760</v>
      </c>
      <c r="AO103">
        <v>2100</v>
      </c>
      <c r="AP103">
        <v>6302</v>
      </c>
      <c r="AQ103">
        <v>7062</v>
      </c>
      <c r="AS103">
        <v>28</v>
      </c>
      <c r="AT103">
        <v>2</v>
      </c>
      <c r="AU103">
        <v>2</v>
      </c>
      <c r="AV103">
        <v>1</v>
      </c>
      <c r="AW103">
        <v>5</v>
      </c>
      <c r="AX103">
        <v>2</v>
      </c>
      <c r="AY103">
        <v>2</v>
      </c>
      <c r="AZ103">
        <v>1</v>
      </c>
      <c r="BA103">
        <v>3</v>
      </c>
      <c r="BB103">
        <v>1</v>
      </c>
      <c r="BC103">
        <v>1</v>
      </c>
      <c r="BD103">
        <v>1</v>
      </c>
      <c r="BE103">
        <v>180000</v>
      </c>
      <c r="BF103">
        <v>2535.2109999999998</v>
      </c>
      <c r="BG103">
        <v>2</v>
      </c>
    </row>
    <row r="104" spans="1:59" x14ac:dyDescent="0.2">
      <c r="A104" s="3">
        <v>103</v>
      </c>
      <c r="B104" s="3"/>
      <c r="C104">
        <v>17</v>
      </c>
      <c r="D104">
        <v>2</v>
      </c>
      <c r="E104">
        <v>0</v>
      </c>
      <c r="F104">
        <v>0</v>
      </c>
      <c r="G104">
        <v>0</v>
      </c>
      <c r="H104">
        <v>15</v>
      </c>
      <c r="I104">
        <v>840</v>
      </c>
      <c r="J104">
        <v>0</v>
      </c>
      <c r="K104">
        <v>0</v>
      </c>
      <c r="L104">
        <v>0</v>
      </c>
      <c r="M104">
        <v>10</v>
      </c>
      <c r="N104">
        <v>830</v>
      </c>
      <c r="O104">
        <v>0</v>
      </c>
      <c r="P104">
        <v>857</v>
      </c>
      <c r="Q104">
        <v>17</v>
      </c>
      <c r="R104">
        <v>2</v>
      </c>
      <c r="S104">
        <v>0</v>
      </c>
      <c r="T104">
        <v>0</v>
      </c>
      <c r="U104">
        <v>0</v>
      </c>
      <c r="V104">
        <v>15</v>
      </c>
      <c r="W104">
        <v>70</v>
      </c>
      <c r="X104">
        <v>0</v>
      </c>
      <c r="Y104">
        <v>0</v>
      </c>
      <c r="Z104">
        <v>70</v>
      </c>
      <c r="AA104">
        <v>0</v>
      </c>
      <c r="AB104">
        <v>87</v>
      </c>
      <c r="AC104">
        <v>0</v>
      </c>
      <c r="AD104">
        <v>0</v>
      </c>
      <c r="AE104">
        <v>0</v>
      </c>
      <c r="AF104">
        <v>770</v>
      </c>
      <c r="AG104">
        <v>0</v>
      </c>
      <c r="AH104">
        <v>0</v>
      </c>
      <c r="AI104">
        <v>0</v>
      </c>
      <c r="AJ104">
        <v>10</v>
      </c>
      <c r="AK104">
        <v>760</v>
      </c>
      <c r="AL104">
        <v>0</v>
      </c>
      <c r="AM104">
        <v>3333.33</v>
      </c>
      <c r="AN104">
        <v>4103.33</v>
      </c>
      <c r="AO104">
        <v>3333.33</v>
      </c>
      <c r="AP104">
        <v>87</v>
      </c>
      <c r="AQ104">
        <v>4190.33</v>
      </c>
      <c r="AS104">
        <v>39</v>
      </c>
      <c r="AT104">
        <v>2</v>
      </c>
      <c r="AU104">
        <v>2</v>
      </c>
      <c r="AV104">
        <v>1</v>
      </c>
      <c r="AW104">
        <v>10</v>
      </c>
      <c r="AX104">
        <v>3</v>
      </c>
      <c r="AY104">
        <v>2</v>
      </c>
      <c r="AZ104">
        <v>0</v>
      </c>
      <c r="BA104">
        <v>3</v>
      </c>
      <c r="BB104">
        <v>2</v>
      </c>
      <c r="BC104">
        <v>0</v>
      </c>
      <c r="BD104">
        <v>1</v>
      </c>
      <c r="BE104">
        <v>120000</v>
      </c>
      <c r="BF104">
        <v>1690.1410000000001</v>
      </c>
      <c r="BG104">
        <v>2</v>
      </c>
    </row>
    <row r="105" spans="1:59" x14ac:dyDescent="0.2">
      <c r="A105" s="3">
        <v>104</v>
      </c>
      <c r="B105" s="3"/>
      <c r="C105">
        <v>60</v>
      </c>
      <c r="D105">
        <v>10</v>
      </c>
      <c r="E105">
        <v>50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60</v>
      </c>
      <c r="Q105">
        <v>60</v>
      </c>
      <c r="R105">
        <v>10</v>
      </c>
      <c r="S105">
        <v>50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18000</v>
      </c>
      <c r="AN105">
        <v>18000</v>
      </c>
      <c r="AO105">
        <v>18000</v>
      </c>
      <c r="AP105">
        <v>60</v>
      </c>
      <c r="AQ105">
        <v>18060</v>
      </c>
      <c r="AS105">
        <v>48</v>
      </c>
      <c r="AT105">
        <v>3</v>
      </c>
      <c r="AU105">
        <v>2</v>
      </c>
      <c r="AV105">
        <v>2</v>
      </c>
      <c r="AW105">
        <v>0</v>
      </c>
      <c r="AX105">
        <v>1</v>
      </c>
      <c r="AY105">
        <v>2</v>
      </c>
      <c r="AZ105">
        <v>1</v>
      </c>
      <c r="BA105">
        <v>3</v>
      </c>
      <c r="BB105">
        <v>1</v>
      </c>
      <c r="BC105">
        <v>0</v>
      </c>
      <c r="BD105">
        <v>1</v>
      </c>
      <c r="BE105">
        <v>108000</v>
      </c>
      <c r="BF105">
        <v>1521.127</v>
      </c>
      <c r="BG105">
        <v>2</v>
      </c>
    </row>
    <row r="106" spans="1:59" x14ac:dyDescent="0.2">
      <c r="A106" s="3">
        <v>105</v>
      </c>
      <c r="B106" s="3"/>
      <c r="C106">
        <v>2330</v>
      </c>
      <c r="D106">
        <v>0</v>
      </c>
      <c r="E106">
        <v>0</v>
      </c>
      <c r="F106">
        <v>100</v>
      </c>
      <c r="G106">
        <v>0</v>
      </c>
      <c r="H106">
        <v>2230</v>
      </c>
      <c r="I106">
        <v>6450</v>
      </c>
      <c r="J106">
        <v>2200</v>
      </c>
      <c r="K106">
        <v>1600</v>
      </c>
      <c r="L106">
        <v>0</v>
      </c>
      <c r="M106">
        <v>10</v>
      </c>
      <c r="N106">
        <v>2640</v>
      </c>
      <c r="O106">
        <v>0</v>
      </c>
      <c r="P106">
        <v>8780</v>
      </c>
      <c r="Q106">
        <v>2330</v>
      </c>
      <c r="R106">
        <v>0</v>
      </c>
      <c r="S106">
        <v>0</v>
      </c>
      <c r="T106">
        <v>100</v>
      </c>
      <c r="U106">
        <v>0</v>
      </c>
      <c r="V106">
        <v>2230</v>
      </c>
      <c r="W106">
        <v>200</v>
      </c>
      <c r="X106">
        <v>0</v>
      </c>
      <c r="Y106">
        <v>0</v>
      </c>
      <c r="Z106">
        <v>200</v>
      </c>
      <c r="AA106">
        <v>0</v>
      </c>
      <c r="AB106">
        <v>2530</v>
      </c>
      <c r="AC106">
        <v>0</v>
      </c>
      <c r="AD106">
        <v>0</v>
      </c>
      <c r="AE106">
        <v>0</v>
      </c>
      <c r="AF106">
        <v>6250</v>
      </c>
      <c r="AG106">
        <v>2200</v>
      </c>
      <c r="AH106">
        <v>1600</v>
      </c>
      <c r="AI106">
        <v>0</v>
      </c>
      <c r="AJ106">
        <v>10</v>
      </c>
      <c r="AK106">
        <v>2440</v>
      </c>
      <c r="AL106">
        <v>0</v>
      </c>
      <c r="AM106">
        <v>0</v>
      </c>
      <c r="AN106">
        <v>6250</v>
      </c>
      <c r="AO106">
        <v>0</v>
      </c>
      <c r="AP106">
        <v>2530</v>
      </c>
      <c r="AQ106">
        <v>8780</v>
      </c>
      <c r="AS106">
        <v>24</v>
      </c>
      <c r="AT106">
        <v>1</v>
      </c>
      <c r="AU106">
        <v>1</v>
      </c>
      <c r="AV106">
        <v>1</v>
      </c>
      <c r="AW106">
        <v>12</v>
      </c>
      <c r="AX106">
        <v>3</v>
      </c>
      <c r="AY106">
        <v>1</v>
      </c>
      <c r="AZ106">
        <v>2</v>
      </c>
      <c r="BA106">
        <v>1</v>
      </c>
      <c r="BB106">
        <v>1</v>
      </c>
      <c r="BC106">
        <v>0</v>
      </c>
      <c r="BD106">
        <v>1</v>
      </c>
      <c r="BE106">
        <v>552000</v>
      </c>
      <c r="BF106">
        <v>7774.6480000000001</v>
      </c>
      <c r="BG106">
        <v>3</v>
      </c>
    </row>
    <row r="107" spans="1:59" x14ac:dyDescent="0.2">
      <c r="A107" s="3">
        <v>106</v>
      </c>
      <c r="B107" s="3"/>
      <c r="C107">
        <v>4280</v>
      </c>
      <c r="D107">
        <v>0</v>
      </c>
      <c r="E107">
        <v>0</v>
      </c>
      <c r="F107">
        <v>4280</v>
      </c>
      <c r="G107">
        <v>0</v>
      </c>
      <c r="H107">
        <v>0</v>
      </c>
      <c r="I107">
        <v>3610</v>
      </c>
      <c r="J107">
        <v>0</v>
      </c>
      <c r="K107">
        <v>0</v>
      </c>
      <c r="L107">
        <v>300</v>
      </c>
      <c r="M107">
        <v>10</v>
      </c>
      <c r="N107">
        <v>3300</v>
      </c>
      <c r="O107">
        <v>0</v>
      </c>
      <c r="P107">
        <v>7890</v>
      </c>
      <c r="Q107">
        <v>4280</v>
      </c>
      <c r="R107">
        <v>0</v>
      </c>
      <c r="S107">
        <v>0</v>
      </c>
      <c r="T107">
        <v>4280</v>
      </c>
      <c r="U107">
        <v>0</v>
      </c>
      <c r="V107">
        <v>0</v>
      </c>
      <c r="W107">
        <v>520</v>
      </c>
      <c r="X107">
        <v>0</v>
      </c>
      <c r="Y107">
        <v>300</v>
      </c>
      <c r="Z107">
        <v>220</v>
      </c>
      <c r="AA107">
        <v>0</v>
      </c>
      <c r="AB107">
        <v>4800</v>
      </c>
      <c r="AC107">
        <v>0</v>
      </c>
      <c r="AD107">
        <v>0</v>
      </c>
      <c r="AE107">
        <v>0</v>
      </c>
      <c r="AF107">
        <v>3090</v>
      </c>
      <c r="AG107">
        <v>0</v>
      </c>
      <c r="AH107">
        <v>0</v>
      </c>
      <c r="AI107">
        <v>0</v>
      </c>
      <c r="AJ107">
        <v>10</v>
      </c>
      <c r="AK107">
        <v>3080</v>
      </c>
      <c r="AL107">
        <v>8000</v>
      </c>
      <c r="AM107">
        <v>32000</v>
      </c>
      <c r="AN107">
        <v>35090</v>
      </c>
      <c r="AO107">
        <v>40000</v>
      </c>
      <c r="AP107">
        <v>12800</v>
      </c>
      <c r="AQ107">
        <v>47890</v>
      </c>
      <c r="AS107">
        <v>46</v>
      </c>
      <c r="AT107">
        <v>3</v>
      </c>
      <c r="AU107">
        <v>2</v>
      </c>
      <c r="AV107">
        <v>1</v>
      </c>
      <c r="AW107">
        <v>5</v>
      </c>
      <c r="AX107">
        <v>2</v>
      </c>
      <c r="AY107">
        <v>2</v>
      </c>
      <c r="AZ107">
        <v>1</v>
      </c>
      <c r="BA107">
        <v>3</v>
      </c>
      <c r="BB107">
        <v>1</v>
      </c>
      <c r="BC107">
        <v>1</v>
      </c>
      <c r="BD107">
        <v>1</v>
      </c>
      <c r="BE107">
        <v>96000</v>
      </c>
      <c r="BF107">
        <v>1352.1130000000001</v>
      </c>
      <c r="BG107">
        <v>1</v>
      </c>
    </row>
    <row r="108" spans="1:59" x14ac:dyDescent="0.2">
      <c r="A108" s="3">
        <v>107</v>
      </c>
      <c r="B108" s="3"/>
      <c r="C108">
        <v>2650</v>
      </c>
      <c r="D108">
        <v>600</v>
      </c>
      <c r="E108">
        <v>1650</v>
      </c>
      <c r="F108">
        <v>0</v>
      </c>
      <c r="G108">
        <v>0</v>
      </c>
      <c r="H108">
        <v>400</v>
      </c>
      <c r="I108">
        <v>12644</v>
      </c>
      <c r="J108">
        <v>0</v>
      </c>
      <c r="K108">
        <v>12000</v>
      </c>
      <c r="L108">
        <v>100</v>
      </c>
      <c r="M108">
        <v>4</v>
      </c>
      <c r="N108">
        <v>540</v>
      </c>
      <c r="O108">
        <v>0</v>
      </c>
      <c r="P108">
        <v>15294</v>
      </c>
      <c r="Q108">
        <v>2650</v>
      </c>
      <c r="R108">
        <v>600</v>
      </c>
      <c r="S108">
        <v>1650</v>
      </c>
      <c r="T108">
        <v>0</v>
      </c>
      <c r="U108">
        <v>0</v>
      </c>
      <c r="V108">
        <v>400</v>
      </c>
      <c r="W108">
        <v>500</v>
      </c>
      <c r="X108">
        <v>0</v>
      </c>
      <c r="Y108">
        <v>100</v>
      </c>
      <c r="Z108">
        <v>400</v>
      </c>
      <c r="AA108">
        <v>0</v>
      </c>
      <c r="AB108">
        <v>3150</v>
      </c>
      <c r="AC108">
        <v>0</v>
      </c>
      <c r="AD108">
        <v>0</v>
      </c>
      <c r="AE108">
        <v>0</v>
      </c>
      <c r="AF108">
        <v>12144</v>
      </c>
      <c r="AG108">
        <v>0</v>
      </c>
      <c r="AH108">
        <v>12000</v>
      </c>
      <c r="AI108">
        <v>0</v>
      </c>
      <c r="AJ108">
        <v>4</v>
      </c>
      <c r="AK108">
        <v>140</v>
      </c>
      <c r="AL108">
        <v>0</v>
      </c>
      <c r="AM108">
        <v>4900</v>
      </c>
      <c r="AN108">
        <v>17044</v>
      </c>
      <c r="AO108">
        <v>4900</v>
      </c>
      <c r="AP108">
        <v>3150</v>
      </c>
      <c r="AQ108">
        <v>20194</v>
      </c>
      <c r="AS108">
        <v>32</v>
      </c>
      <c r="AT108">
        <v>2</v>
      </c>
      <c r="AU108">
        <v>1</v>
      </c>
      <c r="AV108">
        <v>2</v>
      </c>
      <c r="AW108">
        <v>7</v>
      </c>
      <c r="AX108">
        <v>3</v>
      </c>
      <c r="AY108">
        <v>1</v>
      </c>
      <c r="AZ108">
        <v>2</v>
      </c>
      <c r="BA108">
        <v>1</v>
      </c>
      <c r="BB108">
        <v>1</v>
      </c>
      <c r="BC108">
        <v>0</v>
      </c>
      <c r="BD108">
        <v>1</v>
      </c>
      <c r="BE108">
        <v>252000</v>
      </c>
      <c r="BF108">
        <v>3549.2959999999998</v>
      </c>
      <c r="BG108">
        <v>3</v>
      </c>
    </row>
    <row r="109" spans="1:59" x14ac:dyDescent="0.2">
      <c r="A109" s="3">
        <v>108</v>
      </c>
      <c r="B109" s="3"/>
      <c r="C109">
        <v>715</v>
      </c>
      <c r="D109">
        <v>80</v>
      </c>
      <c r="E109">
        <v>420</v>
      </c>
      <c r="F109">
        <v>0</v>
      </c>
      <c r="G109">
        <v>0</v>
      </c>
      <c r="H109">
        <v>215</v>
      </c>
      <c r="I109">
        <v>8125</v>
      </c>
      <c r="J109">
        <v>0</v>
      </c>
      <c r="K109">
        <v>8000</v>
      </c>
      <c r="L109">
        <v>0</v>
      </c>
      <c r="M109">
        <v>5</v>
      </c>
      <c r="N109">
        <v>120</v>
      </c>
      <c r="O109">
        <v>0</v>
      </c>
      <c r="P109">
        <v>8840</v>
      </c>
      <c r="Q109">
        <v>715</v>
      </c>
      <c r="R109">
        <v>80</v>
      </c>
      <c r="S109">
        <v>420</v>
      </c>
      <c r="T109">
        <v>0</v>
      </c>
      <c r="U109">
        <v>0</v>
      </c>
      <c r="V109">
        <v>215</v>
      </c>
      <c r="W109">
        <v>120</v>
      </c>
      <c r="X109">
        <v>0</v>
      </c>
      <c r="Y109">
        <v>0</v>
      </c>
      <c r="Z109">
        <v>120</v>
      </c>
      <c r="AA109">
        <v>0</v>
      </c>
      <c r="AB109">
        <v>835</v>
      </c>
      <c r="AC109">
        <v>0</v>
      </c>
      <c r="AD109">
        <v>0</v>
      </c>
      <c r="AE109">
        <v>0</v>
      </c>
      <c r="AF109">
        <v>8005</v>
      </c>
      <c r="AG109">
        <v>0</v>
      </c>
      <c r="AH109">
        <v>8000</v>
      </c>
      <c r="AI109">
        <v>0</v>
      </c>
      <c r="AJ109">
        <v>5</v>
      </c>
      <c r="AK109">
        <v>0</v>
      </c>
      <c r="AL109">
        <v>0</v>
      </c>
      <c r="AM109">
        <v>0</v>
      </c>
      <c r="AN109">
        <v>8005</v>
      </c>
      <c r="AO109">
        <v>0</v>
      </c>
      <c r="AP109">
        <v>835</v>
      </c>
      <c r="AQ109">
        <v>8840</v>
      </c>
      <c r="AS109">
        <v>21</v>
      </c>
      <c r="AT109">
        <v>1</v>
      </c>
      <c r="AU109">
        <v>1</v>
      </c>
      <c r="AV109">
        <v>1</v>
      </c>
      <c r="AW109">
        <v>10</v>
      </c>
      <c r="AX109">
        <v>3</v>
      </c>
      <c r="AY109">
        <v>1</v>
      </c>
      <c r="AZ109">
        <v>2</v>
      </c>
      <c r="BA109">
        <v>1</v>
      </c>
      <c r="BB109">
        <v>1</v>
      </c>
      <c r="BC109">
        <v>0</v>
      </c>
      <c r="BD109">
        <v>1</v>
      </c>
      <c r="BE109">
        <v>180000</v>
      </c>
      <c r="BF109">
        <v>2535.2109999999998</v>
      </c>
      <c r="BG109">
        <v>2</v>
      </c>
    </row>
    <row r="110" spans="1:59" x14ac:dyDescent="0.2">
      <c r="A110" s="3">
        <v>109</v>
      </c>
      <c r="B110" s="3"/>
      <c r="C110">
        <v>6460</v>
      </c>
      <c r="D110">
        <v>1500</v>
      </c>
      <c r="E110">
        <v>2160</v>
      </c>
      <c r="F110">
        <v>0</v>
      </c>
      <c r="G110">
        <v>0</v>
      </c>
      <c r="H110">
        <v>2800</v>
      </c>
      <c r="I110">
        <v>3000</v>
      </c>
      <c r="J110">
        <v>1600</v>
      </c>
      <c r="K110">
        <v>0</v>
      </c>
      <c r="L110">
        <v>0</v>
      </c>
      <c r="M110">
        <v>0</v>
      </c>
      <c r="N110">
        <v>1400</v>
      </c>
      <c r="O110">
        <v>0</v>
      </c>
      <c r="P110">
        <v>9460</v>
      </c>
      <c r="Q110">
        <v>6460</v>
      </c>
      <c r="R110">
        <v>1500</v>
      </c>
      <c r="S110">
        <v>2160</v>
      </c>
      <c r="T110">
        <v>0</v>
      </c>
      <c r="U110">
        <v>0</v>
      </c>
      <c r="V110">
        <v>2800</v>
      </c>
      <c r="W110">
        <v>40</v>
      </c>
      <c r="X110">
        <v>0</v>
      </c>
      <c r="Y110">
        <v>0</v>
      </c>
      <c r="Z110">
        <v>40</v>
      </c>
      <c r="AA110">
        <v>0</v>
      </c>
      <c r="AB110">
        <v>6500</v>
      </c>
      <c r="AC110">
        <v>0</v>
      </c>
      <c r="AD110">
        <v>0</v>
      </c>
      <c r="AE110">
        <v>0</v>
      </c>
      <c r="AF110">
        <v>2960</v>
      </c>
      <c r="AG110">
        <v>1600</v>
      </c>
      <c r="AH110">
        <v>0</v>
      </c>
      <c r="AI110">
        <v>0</v>
      </c>
      <c r="AJ110">
        <v>0</v>
      </c>
      <c r="AK110">
        <v>1360</v>
      </c>
      <c r="AL110">
        <v>0</v>
      </c>
      <c r="AM110">
        <v>0</v>
      </c>
      <c r="AN110">
        <v>2960</v>
      </c>
      <c r="AO110">
        <v>0</v>
      </c>
      <c r="AP110">
        <v>6500</v>
      </c>
      <c r="AQ110">
        <v>9460</v>
      </c>
      <c r="AS110">
        <v>26</v>
      </c>
      <c r="AT110">
        <v>2</v>
      </c>
      <c r="AU110">
        <v>1</v>
      </c>
      <c r="AV110">
        <v>1</v>
      </c>
      <c r="AW110">
        <v>15</v>
      </c>
      <c r="AX110">
        <v>4</v>
      </c>
      <c r="AY110">
        <v>1</v>
      </c>
      <c r="AZ110">
        <v>2</v>
      </c>
      <c r="BA110">
        <v>1</v>
      </c>
      <c r="BB110">
        <v>1</v>
      </c>
      <c r="BC110">
        <v>0</v>
      </c>
      <c r="BD110">
        <v>1</v>
      </c>
      <c r="BE110">
        <v>120000</v>
      </c>
      <c r="BF110">
        <v>1690.1410000000001</v>
      </c>
      <c r="BG110">
        <v>2</v>
      </c>
    </row>
    <row r="111" spans="1:59" x14ac:dyDescent="0.2">
      <c r="A111" s="3">
        <v>110</v>
      </c>
      <c r="B111" s="3"/>
      <c r="C111">
        <v>2980</v>
      </c>
      <c r="D111">
        <v>650</v>
      </c>
      <c r="E111">
        <v>1050</v>
      </c>
      <c r="F111">
        <v>350</v>
      </c>
      <c r="G111">
        <v>0</v>
      </c>
      <c r="H111">
        <v>930</v>
      </c>
      <c r="I111">
        <v>10160</v>
      </c>
      <c r="J111">
        <v>0</v>
      </c>
      <c r="K111">
        <v>10000</v>
      </c>
      <c r="L111">
        <v>0</v>
      </c>
      <c r="M111">
        <v>0</v>
      </c>
      <c r="N111">
        <v>160</v>
      </c>
      <c r="O111">
        <v>0</v>
      </c>
      <c r="P111">
        <v>13140</v>
      </c>
      <c r="Q111">
        <v>2980</v>
      </c>
      <c r="R111">
        <v>650</v>
      </c>
      <c r="S111">
        <v>1050</v>
      </c>
      <c r="T111">
        <v>350</v>
      </c>
      <c r="U111">
        <v>0</v>
      </c>
      <c r="V111">
        <v>930</v>
      </c>
      <c r="W111">
        <v>80</v>
      </c>
      <c r="X111">
        <v>0</v>
      </c>
      <c r="Y111">
        <v>0</v>
      </c>
      <c r="Z111">
        <v>80</v>
      </c>
      <c r="AA111">
        <v>0</v>
      </c>
      <c r="AB111">
        <v>3060</v>
      </c>
      <c r="AC111">
        <v>0</v>
      </c>
      <c r="AD111">
        <v>0</v>
      </c>
      <c r="AE111">
        <v>0</v>
      </c>
      <c r="AF111">
        <v>10080</v>
      </c>
      <c r="AG111">
        <v>0</v>
      </c>
      <c r="AH111">
        <v>10000</v>
      </c>
      <c r="AI111">
        <v>0</v>
      </c>
      <c r="AJ111">
        <v>0</v>
      </c>
      <c r="AK111">
        <v>80</v>
      </c>
      <c r="AL111">
        <v>0</v>
      </c>
      <c r="AM111">
        <v>0</v>
      </c>
      <c r="AN111">
        <v>10080</v>
      </c>
      <c r="AO111">
        <v>0</v>
      </c>
      <c r="AP111">
        <v>3060</v>
      </c>
      <c r="AQ111">
        <v>13140</v>
      </c>
      <c r="AS111">
        <v>56</v>
      </c>
      <c r="AT111">
        <v>3</v>
      </c>
      <c r="AU111">
        <v>1</v>
      </c>
      <c r="AV111">
        <v>1</v>
      </c>
      <c r="AW111">
        <v>0</v>
      </c>
      <c r="AX111">
        <v>1</v>
      </c>
      <c r="AY111">
        <v>1</v>
      </c>
      <c r="AZ111">
        <v>2</v>
      </c>
      <c r="BA111">
        <v>1</v>
      </c>
      <c r="BB111">
        <v>1</v>
      </c>
      <c r="BC111">
        <v>0</v>
      </c>
      <c r="BD111">
        <v>1</v>
      </c>
      <c r="BE111">
        <v>360000</v>
      </c>
      <c r="BF111">
        <v>5070.4219999999996</v>
      </c>
      <c r="BG11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BD3F-C6B2-0242-8928-996514393CCB}">
  <dimension ref="A1:BC111"/>
  <sheetViews>
    <sheetView topLeftCell="AX1" workbookViewId="0">
      <selection sqref="A1:A1048576"/>
    </sheetView>
  </sheetViews>
  <sheetFormatPr baseColWidth="10" defaultRowHeight="16" x14ac:dyDescent="0.2"/>
  <cols>
    <col min="35" max="35" width="10.83203125" style="45"/>
    <col min="36" max="36" width="10.83203125" style="46"/>
    <col min="37" max="37" width="10.83203125" style="47"/>
    <col min="40" max="40" width="10.83203125" style="9"/>
    <col min="46" max="46" width="10.83203125" style="48"/>
  </cols>
  <sheetData>
    <row r="1" spans="1:55" x14ac:dyDescent="0.2">
      <c r="A1" s="37" t="s">
        <v>0</v>
      </c>
      <c r="B1" s="37" t="s">
        <v>1</v>
      </c>
      <c r="C1" s="37" t="s">
        <v>147</v>
      </c>
      <c r="D1" s="37" t="s">
        <v>2</v>
      </c>
      <c r="E1" s="37" t="s">
        <v>148</v>
      </c>
      <c r="F1" s="37" t="s">
        <v>15</v>
      </c>
      <c r="G1" s="37" t="s">
        <v>149</v>
      </c>
      <c r="H1" s="37" t="s">
        <v>150</v>
      </c>
      <c r="I1" s="37" t="s">
        <v>151</v>
      </c>
      <c r="J1" s="37" t="s">
        <v>23</v>
      </c>
      <c r="K1" s="38" t="s">
        <v>26</v>
      </c>
      <c r="L1" s="37" t="s">
        <v>50</v>
      </c>
      <c r="M1" s="39" t="s">
        <v>152</v>
      </c>
      <c r="N1" s="37" t="s">
        <v>143</v>
      </c>
      <c r="O1" s="37" t="s">
        <v>17</v>
      </c>
      <c r="P1" s="37" t="s">
        <v>153</v>
      </c>
      <c r="Q1" s="37" t="s">
        <v>154</v>
      </c>
      <c r="R1" s="1" t="s">
        <v>155</v>
      </c>
      <c r="S1" s="1" t="s">
        <v>156</v>
      </c>
      <c r="T1" s="1" t="s">
        <v>157</v>
      </c>
      <c r="U1" s="1" t="s">
        <v>158</v>
      </c>
      <c r="V1" s="1" t="s">
        <v>159</v>
      </c>
      <c r="W1" s="1" t="s">
        <v>160</v>
      </c>
      <c r="X1" s="1" t="s">
        <v>161</v>
      </c>
      <c r="Y1" s="1" t="s">
        <v>162</v>
      </c>
      <c r="Z1" s="1" t="s">
        <v>163</v>
      </c>
      <c r="AA1" s="1" t="s">
        <v>164</v>
      </c>
      <c r="AB1" s="1" t="s">
        <v>165</v>
      </c>
      <c r="AC1" s="1" t="s">
        <v>166</v>
      </c>
      <c r="AD1" s="1" t="s">
        <v>167</v>
      </c>
      <c r="AE1" s="1" t="s">
        <v>168</v>
      </c>
      <c r="AF1" s="1" t="s">
        <v>169</v>
      </c>
      <c r="AG1" s="1" t="s">
        <v>170</v>
      </c>
      <c r="AH1" s="1" t="s">
        <v>171</v>
      </c>
      <c r="AI1" s="40" t="s">
        <v>172</v>
      </c>
      <c r="AJ1" s="41" t="s">
        <v>173</v>
      </c>
      <c r="AK1" s="42" t="s">
        <v>174</v>
      </c>
      <c r="AL1" s="30" t="s">
        <v>175</v>
      </c>
      <c r="AM1" s="30" t="s">
        <v>176</v>
      </c>
      <c r="AN1" s="8" t="s">
        <v>177</v>
      </c>
      <c r="AO1" s="1" t="s">
        <v>178</v>
      </c>
      <c r="AP1" s="1" t="s">
        <v>179</v>
      </c>
      <c r="AQ1" s="1" t="s">
        <v>180</v>
      </c>
      <c r="AR1" s="1" t="s">
        <v>181</v>
      </c>
      <c r="AS1" s="1" t="s">
        <v>182</v>
      </c>
      <c r="AT1" s="43" t="s">
        <v>183</v>
      </c>
      <c r="AU1" s="1" t="s">
        <v>184</v>
      </c>
      <c r="AV1" s="1" t="s">
        <v>185</v>
      </c>
      <c r="AW1" s="1" t="s">
        <v>186</v>
      </c>
      <c r="AX1" s="1" t="s">
        <v>187</v>
      </c>
      <c r="AY1" s="1" t="s">
        <v>188</v>
      </c>
      <c r="AZ1" s="1" t="s">
        <v>189</v>
      </c>
      <c r="BA1" s="1" t="s">
        <v>190</v>
      </c>
      <c r="BB1" s="1" t="s">
        <v>191</v>
      </c>
      <c r="BC1" s="1" t="s">
        <v>192</v>
      </c>
    </row>
    <row r="2" spans="1:55" x14ac:dyDescent="0.2">
      <c r="A2" s="3">
        <v>1</v>
      </c>
      <c r="B2" s="3">
        <v>20</v>
      </c>
      <c r="C2" s="3">
        <v>1</v>
      </c>
      <c r="D2" s="3">
        <v>1</v>
      </c>
      <c r="E2" s="3">
        <v>1</v>
      </c>
      <c r="F2" s="3">
        <v>1</v>
      </c>
      <c r="G2" s="3">
        <v>3</v>
      </c>
      <c r="H2" s="3">
        <v>1</v>
      </c>
      <c r="I2" s="3">
        <v>1</v>
      </c>
      <c r="J2" s="3">
        <v>0</v>
      </c>
      <c r="K2" s="44">
        <v>5</v>
      </c>
      <c r="L2" s="3">
        <v>1</v>
      </c>
      <c r="M2" s="3">
        <v>0</v>
      </c>
      <c r="N2" s="3">
        <v>2</v>
      </c>
      <c r="O2" s="3">
        <v>1</v>
      </c>
      <c r="P2">
        <f>[1]continutaion!AF2+[1]Intensive!AG2</f>
        <v>36</v>
      </c>
      <c r="Q2">
        <f>[1]continutaion!AG2+[1]Intensive!AH2</f>
        <v>26</v>
      </c>
      <c r="R2">
        <f>[1]continutaion!Z2+[1]Intensive!Z2</f>
        <v>2</v>
      </c>
      <c r="S2">
        <f>[1]continutaion!AA2+[1]Intensive!AA2</f>
        <v>2</v>
      </c>
      <c r="T2">
        <f>[1]Intensive!AB2</f>
        <v>0</v>
      </c>
      <c r="U2">
        <v>0</v>
      </c>
      <c r="V2">
        <f>R2+S2+T2</f>
        <v>4</v>
      </c>
      <c r="W2">
        <f>[1]continutaion!Q2+[1]Intensive!Q2</f>
        <v>0</v>
      </c>
      <c r="X2">
        <f>[1]continutaion!R2+[1]Intensive!R2</f>
        <v>0</v>
      </c>
      <c r="Y2">
        <f>[1]continutaion!S2+[1]Intensive!S2</f>
        <v>0</v>
      </c>
      <c r="Z2">
        <f>[1]continutaion!T2+[1]Intensive!T2</f>
        <v>0</v>
      </c>
      <c r="AA2">
        <f>[1]continutaion!W2+[1]Intensive!W2</f>
        <v>0</v>
      </c>
      <c r="AB2">
        <f>[1]continutaion!X2+[1]Intensive!X2</f>
        <v>60</v>
      </c>
      <c r="AC2">
        <f>[1]continutaion!AC2+[1]Intensive!AD2</f>
        <v>4</v>
      </c>
      <c r="AD2">
        <f>W2+X2+Y2</f>
        <v>0</v>
      </c>
      <c r="AE2">
        <f>[1]continutaion!AD2+[1]Intensive!AE2</f>
        <v>0</v>
      </c>
      <c r="AF2">
        <f>[1]continutaion!BB2+[1]Intensive!BE2</f>
        <v>420</v>
      </c>
      <c r="AG2">
        <f>AB2+Z2</f>
        <v>60</v>
      </c>
      <c r="AH2">
        <f>AD2+AE2+AF2+AC2+AA2</f>
        <v>424</v>
      </c>
      <c r="AI2" s="45">
        <f>[1]continutaion!AK2+[1]Intensive!AM2</f>
        <v>484</v>
      </c>
      <c r="AJ2" s="46">
        <f>[1]continutaion!AL2+[1]Intensive!AN2</f>
        <v>3915.2221</v>
      </c>
      <c r="AK2" s="47">
        <f>[1]continutaion!AM2+[1]Intensive!AO2</f>
        <v>4399.2221</v>
      </c>
      <c r="AL2">
        <f>[1]continutaion!AN2+[1]Intensive!AP2</f>
        <v>1441.3471</v>
      </c>
      <c r="AM2">
        <f>[1]continutaion!AO2+[1]Intensive!AQ2</f>
        <v>2473.875</v>
      </c>
      <c r="AN2" s="9">
        <f>[1]continutaion!AR2+[1]Intensive!AT2</f>
        <v>33.97</v>
      </c>
      <c r="AO2">
        <f>[1]continutaion!AS2+[1]Intensive!AU2</f>
        <v>21.3</v>
      </c>
      <c r="AP2">
        <f>[1]continutaion!AT2+[1]Intensive!AV2</f>
        <v>12.67</v>
      </c>
      <c r="AQ2">
        <f>[1]continutaion!AU2+[1]Intensive!AW2</f>
        <v>0</v>
      </c>
      <c r="AR2">
        <f>[1]Intensive!AX2</f>
        <v>0</v>
      </c>
      <c r="AS2">
        <f>[1]continutaion!AW2+[1]continutaion!AX2+[1]Intensive!AZ2+[1]Intensive!BA2</f>
        <v>0</v>
      </c>
      <c r="AT2" s="48">
        <f>AU2+AV2+AW2+AX2</f>
        <v>65.97</v>
      </c>
      <c r="AU2">
        <f>[1]continutaion!BD2+[1]Intensive!BG2</f>
        <v>21.3</v>
      </c>
      <c r="AV2">
        <f>[1]continutaion!BE2+[1]Intensive!BH2</f>
        <v>12.67</v>
      </c>
      <c r="AW2">
        <f>[1]continutaion!BF2+[1]Intensive!BI2</f>
        <v>32</v>
      </c>
      <c r="AX2">
        <f>U2*24</f>
        <v>0</v>
      </c>
      <c r="AY2">
        <f>[1]continutaion!BH2+[1]Intensive!BK2</f>
        <v>4</v>
      </c>
      <c r="AZ2">
        <f>[1]continutaion!AV2+[1]Intensive!AY2</f>
        <v>0</v>
      </c>
      <c r="BA2">
        <f>[1]continutaion!AW2+[1]continutaion!AX2+[1]Intensive!AZ2+[1]Intensive!BA2</f>
        <v>0</v>
      </c>
      <c r="BB2">
        <f>[1]continutaion!BG2+[1]Intensive!BJ2</f>
        <v>1200</v>
      </c>
      <c r="BC2">
        <f>[1]continutaion!BH2+[1]Intensive!BK2</f>
        <v>4</v>
      </c>
    </row>
    <row r="3" spans="1:55" x14ac:dyDescent="0.2">
      <c r="A3" s="3">
        <v>2</v>
      </c>
      <c r="B3" s="3">
        <v>33</v>
      </c>
      <c r="C3" s="3">
        <v>2</v>
      </c>
      <c r="D3" s="3">
        <v>2</v>
      </c>
      <c r="E3" s="3">
        <v>1</v>
      </c>
      <c r="F3" s="3">
        <v>1</v>
      </c>
      <c r="G3" s="3">
        <v>3</v>
      </c>
      <c r="H3" s="3">
        <v>1</v>
      </c>
      <c r="I3" s="3">
        <v>1</v>
      </c>
      <c r="J3" s="3">
        <v>0</v>
      </c>
      <c r="K3" s="44">
        <v>1</v>
      </c>
      <c r="L3" s="3">
        <v>0</v>
      </c>
      <c r="M3" s="3">
        <v>0</v>
      </c>
      <c r="N3" s="3">
        <v>2</v>
      </c>
      <c r="O3" s="3">
        <v>2</v>
      </c>
      <c r="P3">
        <f>[1]continutaion!AF3+[1]Intensive!AG3</f>
        <v>78</v>
      </c>
      <c r="Q3">
        <f>[1]continutaion!AG3+[1]Intensive!AH3</f>
        <v>48</v>
      </c>
      <c r="R3">
        <f>[1]continutaion!Z3+[1]Intensive!Z3</f>
        <v>0</v>
      </c>
      <c r="S3">
        <f>[1]continutaion!AA3+[1]Intensive!AA3</f>
        <v>2</v>
      </c>
      <c r="T3">
        <f>[1]Intensive!AB3</f>
        <v>0</v>
      </c>
      <c r="U3">
        <v>0</v>
      </c>
      <c r="V3">
        <f t="shared" ref="V3:V66" si="0">R3+S3+T3</f>
        <v>2</v>
      </c>
      <c r="W3">
        <f>[1]continutaion!Q3+[1]Intensive!Q3</f>
        <v>0</v>
      </c>
      <c r="X3">
        <f>[1]continutaion!R3+[1]Intensive!R3</f>
        <v>0</v>
      </c>
      <c r="Y3">
        <f>[1]continutaion!S3+[1]Intensive!S3</f>
        <v>0</v>
      </c>
      <c r="Z3">
        <f>[1]continutaion!T3+[1]Intensive!T3</f>
        <v>0</v>
      </c>
      <c r="AA3">
        <f>[1]continutaion!W3+[1]Intensive!W3</f>
        <v>0</v>
      </c>
      <c r="AB3">
        <f>[1]continutaion!X3+[1]Intensive!X3</f>
        <v>0</v>
      </c>
      <c r="AC3">
        <f>[1]continutaion!AC3+[1]Intensive!AD3</f>
        <v>5</v>
      </c>
      <c r="AD3">
        <f t="shared" ref="AD3:AD66" si="1">W3+X3+Y3</f>
        <v>0</v>
      </c>
      <c r="AE3">
        <f>[1]continutaion!AD3+[1]Intensive!AE3</f>
        <v>2100</v>
      </c>
      <c r="AF3">
        <f>[1]continutaion!BB3+[1]Intensive!BE3</f>
        <v>720</v>
      </c>
      <c r="AG3">
        <f t="shared" ref="AG3:AG66" si="2">AB3+Z3</f>
        <v>0</v>
      </c>
      <c r="AH3">
        <f t="shared" ref="AH3:AH66" si="3">AD3+AE3+AF3+AC3+AA3</f>
        <v>2825</v>
      </c>
      <c r="AI3" s="45">
        <f>[1]continutaion!AK3+[1]Intensive!AM3</f>
        <v>2825</v>
      </c>
      <c r="AJ3" s="46">
        <f>[1]continutaion!AL3+[1]Intensive!AN3</f>
        <v>58701.135000000002</v>
      </c>
      <c r="AK3" s="47">
        <f>[1]continutaion!AM3+[1]Intensive!AO3</f>
        <v>61526.135000000002</v>
      </c>
      <c r="AL3">
        <f>[1]continutaion!AN3+[1]Intensive!AP3</f>
        <v>54267.200000000004</v>
      </c>
      <c r="AM3">
        <f>[1]continutaion!AO3+[1]Intensive!AQ3</f>
        <v>4433.9350000000004</v>
      </c>
      <c r="AN3" s="9">
        <f>[1]continutaion!AR3+[1]Intensive!AT3</f>
        <v>1304.5</v>
      </c>
      <c r="AO3">
        <f>[1]continutaion!AS3+[1]Intensive!AU3</f>
        <v>93</v>
      </c>
      <c r="AP3">
        <f>[1]continutaion!AT3+[1]Intensive!AV3</f>
        <v>11.5</v>
      </c>
      <c r="AQ3">
        <f>[1]continutaion!AU3+[1]Intensive!AW3</f>
        <v>1200</v>
      </c>
      <c r="AR3">
        <f>[1]Intensive!AX3</f>
        <v>0</v>
      </c>
      <c r="AS3">
        <f>[1]continutaion!AW3+[1]continutaion!AX3+[1]Intensive!AZ3+[1]Intensive!BA3</f>
        <v>150</v>
      </c>
      <c r="AT3" s="48">
        <f t="shared" ref="AT3:AT66" si="4">AU3+AV3+AW3+AX3</f>
        <v>104.5</v>
      </c>
      <c r="AU3">
        <f>[1]continutaion!BD3+[1]Intensive!BG3</f>
        <v>93</v>
      </c>
      <c r="AV3">
        <f>[1]continutaion!BE3+[1]Intensive!BH3</f>
        <v>11.5</v>
      </c>
      <c r="AW3">
        <f>[1]continutaion!BF3+[1]Intensive!BI3</f>
        <v>0</v>
      </c>
      <c r="AX3">
        <f t="shared" ref="AX3:AX66" si="5">U3*24</f>
        <v>0</v>
      </c>
      <c r="AY3">
        <f>[1]continutaion!BH3+[1]Intensive!BK3</f>
        <v>0</v>
      </c>
      <c r="AZ3">
        <f>[1]continutaion!AV3+[1]Intensive!AY3</f>
        <v>49936</v>
      </c>
      <c r="BA3">
        <f>[1]continutaion!AW3+[1]continutaion!AX3+[1]Intensive!AZ3+[1]Intensive!BA3</f>
        <v>150</v>
      </c>
      <c r="BB3">
        <f>[1]continutaion!BG3+[1]Intensive!BJ3</f>
        <v>0</v>
      </c>
      <c r="BC3">
        <f>[1]continutaion!BH3+[1]Intensive!BK3</f>
        <v>0</v>
      </c>
    </row>
    <row r="4" spans="1:55" x14ac:dyDescent="0.2">
      <c r="A4" s="3">
        <v>3</v>
      </c>
      <c r="B4" s="3">
        <v>37</v>
      </c>
      <c r="C4" s="3">
        <v>2</v>
      </c>
      <c r="D4" s="3">
        <v>2</v>
      </c>
      <c r="E4" s="3">
        <v>1</v>
      </c>
      <c r="F4" s="3">
        <v>1</v>
      </c>
      <c r="G4" s="3">
        <v>1</v>
      </c>
      <c r="H4" s="3">
        <v>3</v>
      </c>
      <c r="I4" s="3">
        <v>1</v>
      </c>
      <c r="J4" s="3">
        <v>0</v>
      </c>
      <c r="K4" s="44">
        <v>1</v>
      </c>
      <c r="L4" s="3">
        <v>0</v>
      </c>
      <c r="M4" s="3">
        <v>0</v>
      </c>
      <c r="N4" s="3">
        <v>3</v>
      </c>
      <c r="O4" s="3">
        <v>2</v>
      </c>
      <c r="P4">
        <f>[1]continutaion!AF4+[1]Intensive!AG4</f>
        <v>12</v>
      </c>
      <c r="Q4">
        <f>[1]continutaion!AG4+[1]Intensive!AH4</f>
        <v>0</v>
      </c>
      <c r="R4">
        <f>[1]continutaion!Z4+[1]Intensive!Z4</f>
        <v>0</v>
      </c>
      <c r="S4">
        <f>[1]continutaion!AA4+[1]Intensive!AA4</f>
        <v>2</v>
      </c>
      <c r="T4">
        <f>[1]Intensive!AB4</f>
        <v>0</v>
      </c>
      <c r="U4">
        <v>0</v>
      </c>
      <c r="V4">
        <f t="shared" si="0"/>
        <v>2</v>
      </c>
      <c r="W4">
        <f>[1]continutaion!Q4+[1]Intensive!Q4</f>
        <v>0</v>
      </c>
      <c r="X4">
        <f>[1]continutaion!R4+[1]Intensive!R4</f>
        <v>0</v>
      </c>
      <c r="Y4">
        <f>[1]continutaion!S4+[1]Intensive!S4</f>
        <v>0</v>
      </c>
      <c r="Z4">
        <f>[1]continutaion!T4+[1]Intensive!T4</f>
        <v>0</v>
      </c>
      <c r="AA4">
        <f>[1]continutaion!W4+[1]Intensive!W4</f>
        <v>0</v>
      </c>
      <c r="AB4">
        <f>[1]continutaion!X4+[1]Intensive!X4</f>
        <v>0</v>
      </c>
      <c r="AC4">
        <f>[1]continutaion!AC4+[1]Intensive!AD4</f>
        <v>10</v>
      </c>
      <c r="AD4">
        <f t="shared" si="1"/>
        <v>0</v>
      </c>
      <c r="AE4">
        <f>[1]continutaion!AD4+[1]Intensive!AE4</f>
        <v>0</v>
      </c>
      <c r="AF4">
        <f>[1]continutaion!BB4+[1]Intensive!BE4</f>
        <v>420</v>
      </c>
      <c r="AG4">
        <f t="shared" si="2"/>
        <v>0</v>
      </c>
      <c r="AH4">
        <f t="shared" si="3"/>
        <v>430</v>
      </c>
      <c r="AI4" s="45">
        <f>[1]continutaion!AK4+[1]Intensive!AM4</f>
        <v>430</v>
      </c>
      <c r="AJ4" s="46">
        <f>[1]continutaion!AL4+[1]Intensive!AN4</f>
        <v>14212.875</v>
      </c>
      <c r="AK4" s="47">
        <f>[1]continutaion!AM4+[1]Intensive!AO4</f>
        <v>14642.875</v>
      </c>
      <c r="AL4">
        <f>[1]continutaion!AN4+[1]Intensive!AP4</f>
        <v>14212.875</v>
      </c>
      <c r="AM4">
        <f>[1]continutaion!AO4+[1]Intensive!AQ4</f>
        <v>0</v>
      </c>
      <c r="AN4" s="9">
        <f>[1]continutaion!AR4+[1]Intensive!AT4</f>
        <v>379.01</v>
      </c>
      <c r="AO4">
        <f>[1]continutaion!AS4+[1]Intensive!AU4</f>
        <v>15.67</v>
      </c>
      <c r="AP4">
        <f>[1]continutaion!AT4+[1]Intensive!AV4</f>
        <v>3.34</v>
      </c>
      <c r="AQ4">
        <f>[1]continutaion!AU4+[1]Intensive!AW4</f>
        <v>360</v>
      </c>
      <c r="AR4">
        <f>[1]Intensive!AX4</f>
        <v>0</v>
      </c>
      <c r="AS4">
        <f>[1]continutaion!AW4+[1]continutaion!AX4+[1]Intensive!AZ4+[1]Intensive!BA4</f>
        <v>45</v>
      </c>
      <c r="AT4" s="48">
        <f t="shared" si="4"/>
        <v>0</v>
      </c>
      <c r="AU4">
        <f>[1]continutaion!BD4+[1]Intensive!BG4</f>
        <v>0</v>
      </c>
      <c r="AV4">
        <f>[1]continutaion!BE4+[1]Intensive!BH4</f>
        <v>0</v>
      </c>
      <c r="AW4">
        <f>[1]continutaion!BF4+[1]Intensive!BI4</f>
        <v>0</v>
      </c>
      <c r="AX4">
        <f t="shared" si="5"/>
        <v>0</v>
      </c>
      <c r="AY4">
        <f>[1]continutaion!BH4+[1]Intensive!BK4</f>
        <v>0</v>
      </c>
      <c r="AZ4">
        <f>[1]continutaion!AV4+[1]Intensive!AY4</f>
        <v>13500</v>
      </c>
      <c r="BA4">
        <f>[1]continutaion!AW4+[1]continutaion!AX4+[1]Intensive!AZ4+[1]Intensive!BA4</f>
        <v>45</v>
      </c>
      <c r="BB4">
        <f>[1]continutaion!BG4+[1]Intensive!BJ4</f>
        <v>0</v>
      </c>
      <c r="BC4">
        <f>[1]continutaion!BH4+[1]Intensive!BK4</f>
        <v>0</v>
      </c>
    </row>
    <row r="5" spans="1:55" x14ac:dyDescent="0.2">
      <c r="A5" s="3">
        <v>4</v>
      </c>
      <c r="B5" s="3">
        <v>26</v>
      </c>
      <c r="C5" s="3">
        <v>2</v>
      </c>
      <c r="D5" s="3">
        <v>2</v>
      </c>
      <c r="E5" s="3">
        <v>1</v>
      </c>
      <c r="F5" s="3">
        <v>1</v>
      </c>
      <c r="G5" s="3">
        <v>4</v>
      </c>
      <c r="H5" s="3">
        <v>2</v>
      </c>
      <c r="I5" s="3">
        <v>2</v>
      </c>
      <c r="J5" s="3">
        <v>1</v>
      </c>
      <c r="K5" s="44">
        <v>4</v>
      </c>
      <c r="L5" s="3">
        <v>1</v>
      </c>
      <c r="M5" s="3">
        <v>0</v>
      </c>
      <c r="N5" s="3">
        <v>3</v>
      </c>
      <c r="O5" s="3">
        <v>2</v>
      </c>
      <c r="P5">
        <f>[1]continutaion!AF5+[1]Intensive!AG5</f>
        <v>74</v>
      </c>
      <c r="Q5">
        <f>[1]continutaion!AG5+[1]Intensive!AH5</f>
        <v>30</v>
      </c>
      <c r="R5">
        <f>[1]continutaion!Z5+[1]Intensive!Z5</f>
        <v>0</v>
      </c>
      <c r="S5">
        <f>[1]continutaion!AA5+[1]Intensive!AA5</f>
        <v>1</v>
      </c>
      <c r="T5">
        <f>[1]Intensive!AB5</f>
        <v>0</v>
      </c>
      <c r="U5">
        <v>0</v>
      </c>
      <c r="V5">
        <f t="shared" si="0"/>
        <v>1</v>
      </c>
      <c r="W5">
        <f>[1]continutaion!Q5+[1]Intensive!Q5</f>
        <v>1800</v>
      </c>
      <c r="X5">
        <f>[1]continutaion!R5+[1]Intensive!R5</f>
        <v>0</v>
      </c>
      <c r="Y5">
        <f>[1]continutaion!S5+[1]Intensive!S5</f>
        <v>0</v>
      </c>
      <c r="Z5">
        <f>[1]continutaion!T5+[1]Intensive!T5</f>
        <v>0</v>
      </c>
      <c r="AA5">
        <f>[1]continutaion!W5+[1]Intensive!W5</f>
        <v>0</v>
      </c>
      <c r="AB5">
        <f>[1]continutaion!X5+[1]Intensive!X5</f>
        <v>0</v>
      </c>
      <c r="AC5">
        <f>[1]continutaion!AC5+[1]Intensive!AD5</f>
        <v>5</v>
      </c>
      <c r="AD5">
        <f t="shared" si="1"/>
        <v>1800</v>
      </c>
      <c r="AE5">
        <f>[1]continutaion!AD5+[1]Intensive!AE5</f>
        <v>0</v>
      </c>
      <c r="AF5">
        <f>[1]continutaion!BB5+[1]Intensive!BE5</f>
        <v>540</v>
      </c>
      <c r="AG5">
        <f t="shared" si="2"/>
        <v>0</v>
      </c>
      <c r="AH5">
        <f t="shared" si="3"/>
        <v>2345</v>
      </c>
      <c r="AI5" s="45">
        <f>[1]continutaion!AK5+[1]Intensive!AM5</f>
        <v>2345</v>
      </c>
      <c r="AJ5" s="46">
        <f>[1]continutaion!AL5+[1]Intensive!AN5</f>
        <v>11885.625</v>
      </c>
      <c r="AK5" s="47">
        <f>[1]continutaion!AM5+[1]Intensive!AO5</f>
        <v>14230.625</v>
      </c>
      <c r="AL5">
        <f>[1]continutaion!AN5+[1]Intensive!AP5</f>
        <v>11365.625</v>
      </c>
      <c r="AM5">
        <f>[1]continutaion!AO5+[1]Intensive!AQ5</f>
        <v>520</v>
      </c>
      <c r="AN5" s="9">
        <f>[1]continutaion!AR5+[1]Intensive!AT5</f>
        <v>181.85</v>
      </c>
      <c r="AO5">
        <f>[1]continutaion!AS5+[1]Intensive!AU5</f>
        <v>14.67</v>
      </c>
      <c r="AP5">
        <f>[1]continutaion!AT5+[1]Intensive!AV5</f>
        <v>7.18</v>
      </c>
      <c r="AQ5">
        <f>[1]continutaion!AU5+[1]Intensive!AW5</f>
        <v>160</v>
      </c>
      <c r="AR5">
        <f>[1]Intensive!AX5</f>
        <v>0</v>
      </c>
      <c r="AS5">
        <f>[1]continutaion!AW5+[1]continutaion!AX5+[1]Intensive!AZ5+[1]Intensive!BA5</f>
        <v>20</v>
      </c>
      <c r="AT5" s="48">
        <f t="shared" si="4"/>
        <v>12.5</v>
      </c>
      <c r="AU5">
        <f>[1]continutaion!BD5+[1]Intensive!BG5</f>
        <v>10</v>
      </c>
      <c r="AV5">
        <f>[1]continutaion!BE5+[1]Intensive!BH5</f>
        <v>2.5</v>
      </c>
      <c r="AW5">
        <f>[1]continutaion!BF5+[1]Intensive!BI5</f>
        <v>0</v>
      </c>
      <c r="AX5">
        <f t="shared" si="5"/>
        <v>0</v>
      </c>
      <c r="AY5">
        <f>[1]continutaion!BH5+[1]Intensive!BK5</f>
        <v>0</v>
      </c>
      <c r="AZ5">
        <f>[1]continutaion!AV5+[1]Intensive!AY5</f>
        <v>10000</v>
      </c>
      <c r="BA5">
        <f>[1]continutaion!AW5+[1]continutaion!AX5+[1]Intensive!AZ5+[1]Intensive!BA5</f>
        <v>20</v>
      </c>
      <c r="BB5">
        <f>[1]continutaion!BG5+[1]Intensive!BJ5</f>
        <v>0</v>
      </c>
      <c r="BC5">
        <f>[1]continutaion!BH5+[1]Intensive!BK5</f>
        <v>0</v>
      </c>
    </row>
    <row r="6" spans="1:55" x14ac:dyDescent="0.2">
      <c r="A6" s="3">
        <v>5</v>
      </c>
      <c r="B6" s="3">
        <v>45</v>
      </c>
      <c r="C6" s="3">
        <v>2</v>
      </c>
      <c r="D6" s="3">
        <v>2</v>
      </c>
      <c r="E6" s="3">
        <v>3</v>
      </c>
      <c r="F6" s="3">
        <v>1</v>
      </c>
      <c r="G6" s="3">
        <v>1</v>
      </c>
      <c r="H6" s="3">
        <v>1</v>
      </c>
      <c r="I6" s="3">
        <v>1</v>
      </c>
      <c r="J6" s="3">
        <v>0</v>
      </c>
      <c r="K6" s="44">
        <v>4</v>
      </c>
      <c r="L6" s="3">
        <v>0</v>
      </c>
      <c r="M6" s="3">
        <v>0</v>
      </c>
      <c r="N6" s="3">
        <v>3</v>
      </c>
      <c r="O6" s="3">
        <v>2</v>
      </c>
      <c r="P6">
        <f>[1]continutaion!AF6+[1]Intensive!AG6</f>
        <v>44</v>
      </c>
      <c r="Q6">
        <f>[1]continutaion!AG6+[1]Intensive!AH6</f>
        <v>0</v>
      </c>
      <c r="R6">
        <f>[1]continutaion!Z6+[1]Intensive!Z6</f>
        <v>0</v>
      </c>
      <c r="S6">
        <f>[1]continutaion!AA6+[1]Intensive!AA6</f>
        <v>0</v>
      </c>
      <c r="T6">
        <f>[1]Intensive!AB6</f>
        <v>0</v>
      </c>
      <c r="U6">
        <v>0</v>
      </c>
      <c r="V6">
        <f t="shared" si="0"/>
        <v>0</v>
      </c>
      <c r="W6">
        <f>[1]continutaion!Q6+[1]Intensive!Q6</f>
        <v>0</v>
      </c>
      <c r="X6">
        <f>[1]continutaion!R6+[1]Intensive!R6</f>
        <v>0</v>
      </c>
      <c r="Y6">
        <f>[1]continutaion!S6+[1]Intensive!S6</f>
        <v>0</v>
      </c>
      <c r="Z6">
        <f>[1]continutaion!T6+[1]Intensive!T6</f>
        <v>0</v>
      </c>
      <c r="AA6">
        <f>[1]continutaion!W6+[1]Intensive!W6</f>
        <v>0</v>
      </c>
      <c r="AB6">
        <f>[1]continutaion!X6+[1]Intensive!X6</f>
        <v>0</v>
      </c>
      <c r="AC6">
        <f>[1]continutaion!AC6+[1]Intensive!AD6</f>
        <v>0</v>
      </c>
      <c r="AD6">
        <f t="shared" si="1"/>
        <v>0</v>
      </c>
      <c r="AE6">
        <f>[1]continutaion!AD6+[1]Intensive!AE6</f>
        <v>6210</v>
      </c>
      <c r="AF6">
        <f>[1]continutaion!BB6+[1]Intensive!BE6</f>
        <v>520</v>
      </c>
      <c r="AG6">
        <f t="shared" si="2"/>
        <v>0</v>
      </c>
      <c r="AH6">
        <f t="shared" si="3"/>
        <v>6730</v>
      </c>
      <c r="AI6" s="45">
        <f>[1]continutaion!AK6+[1]Intensive!AM6</f>
        <v>6730</v>
      </c>
      <c r="AJ6" s="46">
        <f>[1]continutaion!AL6+[1]Intensive!AN6</f>
        <v>1233.8519999999999</v>
      </c>
      <c r="AK6" s="47">
        <f>[1]continutaion!AM6+[1]Intensive!AO6</f>
        <v>7963.8520000000008</v>
      </c>
      <c r="AL6">
        <f>[1]continutaion!AN6+[1]Intensive!AP6</f>
        <v>1233.8519999999999</v>
      </c>
      <c r="AM6">
        <f>[1]continutaion!AO6+[1]Intensive!AQ6</f>
        <v>0</v>
      </c>
      <c r="AN6" s="9">
        <f>[1]continutaion!AR6+[1]Intensive!AT6</f>
        <v>26.939999999999998</v>
      </c>
      <c r="AO6">
        <f>[1]continutaion!AS6+[1]Intensive!AU6</f>
        <v>21</v>
      </c>
      <c r="AP6">
        <f>[1]continutaion!AT6+[1]Intensive!AV6</f>
        <v>5.9399999999999995</v>
      </c>
      <c r="AQ6">
        <f>[1]continutaion!AU6+[1]Intensive!AW6</f>
        <v>0</v>
      </c>
      <c r="AR6">
        <f>[1]Intensive!AX6</f>
        <v>0</v>
      </c>
      <c r="AS6">
        <f>[1]continutaion!AW6+[1]continutaion!AX6+[1]Intensive!AZ6+[1]Intensive!BA6</f>
        <v>0</v>
      </c>
      <c r="AT6" s="48">
        <f t="shared" si="4"/>
        <v>0</v>
      </c>
      <c r="AU6">
        <f>[1]continutaion!BD6+[1]Intensive!BG6</f>
        <v>0</v>
      </c>
      <c r="AV6">
        <f>[1]continutaion!BE6+[1]Intensive!BH6</f>
        <v>0</v>
      </c>
      <c r="AW6">
        <f>[1]continutaion!BF6+[1]Intensive!BI6</f>
        <v>0</v>
      </c>
      <c r="AX6">
        <f t="shared" si="5"/>
        <v>0</v>
      </c>
      <c r="AY6">
        <f>[1]continutaion!BH6+[1]Intensive!BK6</f>
        <v>0</v>
      </c>
      <c r="AZ6">
        <f>[1]continutaion!AV6+[1]Intensive!AY6</f>
        <v>0</v>
      </c>
      <c r="BA6">
        <f>[1]continutaion!AW6+[1]continutaion!AX6+[1]Intensive!AZ6+[1]Intensive!BA6</f>
        <v>0</v>
      </c>
      <c r="BB6">
        <f>[1]continutaion!BG6+[1]Intensive!BJ6</f>
        <v>0</v>
      </c>
      <c r="BC6">
        <f>[1]continutaion!BH6+[1]Intensive!BK6</f>
        <v>0</v>
      </c>
    </row>
    <row r="7" spans="1:55" x14ac:dyDescent="0.2">
      <c r="A7" s="3">
        <v>6</v>
      </c>
      <c r="B7" s="3">
        <v>21</v>
      </c>
      <c r="C7" s="3">
        <v>1</v>
      </c>
      <c r="D7" s="3">
        <v>2</v>
      </c>
      <c r="E7" s="3">
        <v>1</v>
      </c>
      <c r="F7" s="3">
        <v>1</v>
      </c>
      <c r="G7" s="3">
        <v>3</v>
      </c>
      <c r="H7" s="3">
        <v>2</v>
      </c>
      <c r="I7" s="3">
        <v>1</v>
      </c>
      <c r="J7" s="3">
        <v>0</v>
      </c>
      <c r="K7" s="44">
        <v>3</v>
      </c>
      <c r="L7" s="3">
        <v>1</v>
      </c>
      <c r="M7" s="3">
        <v>0</v>
      </c>
      <c r="N7" s="3">
        <v>3</v>
      </c>
      <c r="O7" s="3">
        <v>2</v>
      </c>
      <c r="P7">
        <f>[1]continutaion!AF7+[1]Intensive!AG7</f>
        <v>152</v>
      </c>
      <c r="Q7">
        <f>[1]continutaion!AG7+[1]Intensive!AH7</f>
        <v>0</v>
      </c>
      <c r="R7">
        <f>[1]continutaion!Z7+[1]Intensive!Z7</f>
        <v>0</v>
      </c>
      <c r="S7">
        <f>[1]continutaion!AA7+[1]Intensive!AA7</f>
        <v>1</v>
      </c>
      <c r="T7">
        <f>[1]Intensive!AB7</f>
        <v>0</v>
      </c>
      <c r="U7">
        <v>0</v>
      </c>
      <c r="V7">
        <f t="shared" si="0"/>
        <v>1</v>
      </c>
      <c r="W7">
        <f>[1]continutaion!Q7+[1]Intensive!Q7</f>
        <v>400</v>
      </c>
      <c r="X7">
        <f>[1]continutaion!R7+[1]Intensive!R7</f>
        <v>50</v>
      </c>
      <c r="Y7">
        <f>[1]continutaion!S7+[1]Intensive!S7</f>
        <v>0</v>
      </c>
      <c r="Z7">
        <f>[1]continutaion!T7+[1]Intensive!T7</f>
        <v>0</v>
      </c>
      <c r="AA7">
        <f>[1]continutaion!W7+[1]Intensive!W7</f>
        <v>0</v>
      </c>
      <c r="AB7">
        <f>[1]continutaion!X7+[1]Intensive!X7</f>
        <v>0</v>
      </c>
      <c r="AC7">
        <f>[1]continutaion!AC7+[1]Intensive!AD7</f>
        <v>0</v>
      </c>
      <c r="AD7">
        <f t="shared" si="1"/>
        <v>450</v>
      </c>
      <c r="AE7">
        <f>[1]continutaion!AD7+[1]Intensive!AE7</f>
        <v>4200</v>
      </c>
      <c r="AF7">
        <f>[1]continutaion!BB7+[1]Intensive!BE7</f>
        <v>40</v>
      </c>
      <c r="AG7">
        <f t="shared" si="2"/>
        <v>0</v>
      </c>
      <c r="AH7">
        <f t="shared" si="3"/>
        <v>4690</v>
      </c>
      <c r="AI7" s="45">
        <f>[1]continutaion!AK7+[1]Intensive!AM7</f>
        <v>4690</v>
      </c>
      <c r="AJ7" s="46">
        <f>[1]continutaion!AL7+[1]Intensive!AN7</f>
        <v>60168</v>
      </c>
      <c r="AK7" s="47">
        <f>[1]continutaion!AM7+[1]Intensive!AO7</f>
        <v>64858</v>
      </c>
      <c r="AL7">
        <f>[1]continutaion!AN7+[1]Intensive!AP7</f>
        <v>60168</v>
      </c>
      <c r="AM7">
        <f>[1]continutaion!AO7+[1]Intensive!AQ7</f>
        <v>0</v>
      </c>
      <c r="AN7" s="9">
        <f>[1]continutaion!AR7+[1]Intensive!AT7</f>
        <v>1203.3600000000001</v>
      </c>
      <c r="AO7">
        <f>[1]continutaion!AS7+[1]Intensive!AU7</f>
        <v>26.03</v>
      </c>
      <c r="AP7">
        <f>[1]continutaion!AT7+[1]Intensive!AV7</f>
        <v>17.329999999999998</v>
      </c>
      <c r="AQ7">
        <f>[1]continutaion!AU7+[1]Intensive!AW7</f>
        <v>1160</v>
      </c>
      <c r="AR7">
        <f>[1]Intensive!AX7</f>
        <v>0</v>
      </c>
      <c r="AS7">
        <f>[1]continutaion!AW7+[1]continutaion!AX7+[1]Intensive!AZ7+[1]Intensive!BA7</f>
        <v>145</v>
      </c>
      <c r="AT7" s="48">
        <f t="shared" si="4"/>
        <v>0</v>
      </c>
      <c r="AU7">
        <f>[1]continutaion!BD7+[1]Intensive!BG7</f>
        <v>0</v>
      </c>
      <c r="AV7">
        <f>[1]continutaion!BE7+[1]Intensive!BH7</f>
        <v>0</v>
      </c>
      <c r="AW7">
        <f>[1]continutaion!BF7+[1]Intensive!BI7</f>
        <v>0</v>
      </c>
      <c r="AX7">
        <f t="shared" si="5"/>
        <v>0</v>
      </c>
      <c r="AY7">
        <f>[1]continutaion!BH7+[1]Intensive!BK7</f>
        <v>0</v>
      </c>
      <c r="AZ7">
        <f>[1]continutaion!AV7+[1]Intensive!AY7</f>
        <v>58000</v>
      </c>
      <c r="BA7">
        <f>[1]continutaion!AW7+[1]continutaion!AX7+[1]Intensive!AZ7+[1]Intensive!BA7</f>
        <v>145</v>
      </c>
      <c r="BB7">
        <f>[1]continutaion!BG7+[1]Intensive!BJ7</f>
        <v>0</v>
      </c>
      <c r="BC7">
        <f>[1]continutaion!BH7+[1]Intensive!BK7</f>
        <v>0</v>
      </c>
    </row>
    <row r="8" spans="1:55" x14ac:dyDescent="0.2">
      <c r="A8" s="3">
        <v>7</v>
      </c>
      <c r="B8" s="3">
        <v>22</v>
      </c>
      <c r="C8" s="3">
        <v>1</v>
      </c>
      <c r="D8" s="3">
        <v>1</v>
      </c>
      <c r="E8" s="3">
        <v>3</v>
      </c>
      <c r="F8" s="3">
        <v>1</v>
      </c>
      <c r="G8" s="3">
        <v>1</v>
      </c>
      <c r="H8" s="3">
        <v>1</v>
      </c>
      <c r="I8" s="3">
        <v>1</v>
      </c>
      <c r="J8" s="3">
        <v>0</v>
      </c>
      <c r="K8" s="44">
        <v>1</v>
      </c>
      <c r="L8" s="3">
        <v>0</v>
      </c>
      <c r="M8" s="3">
        <v>0</v>
      </c>
      <c r="N8" s="3">
        <v>2</v>
      </c>
      <c r="O8" s="3">
        <v>1</v>
      </c>
      <c r="P8">
        <f>[1]continutaion!AF8+[1]Intensive!AG8</f>
        <v>40</v>
      </c>
      <c r="Q8">
        <f>[1]continutaion!AG8+[1]Intensive!AH8</f>
        <v>0</v>
      </c>
      <c r="R8">
        <f>[1]continutaion!Z8+[1]Intensive!Z8</f>
        <v>0</v>
      </c>
      <c r="S8">
        <f>[1]continutaion!AA8+[1]Intensive!AA8</f>
        <v>2</v>
      </c>
      <c r="T8">
        <f>[1]Intensive!AB8</f>
        <v>0</v>
      </c>
      <c r="U8">
        <v>0</v>
      </c>
      <c r="V8">
        <f t="shared" si="0"/>
        <v>2</v>
      </c>
      <c r="W8">
        <f>[1]continutaion!Q8+[1]Intensive!Q8</f>
        <v>2300</v>
      </c>
      <c r="X8">
        <f>[1]continutaion!R8+[1]Intensive!R8</f>
        <v>890</v>
      </c>
      <c r="Y8">
        <f>[1]continutaion!S8+[1]Intensive!S8</f>
        <v>0</v>
      </c>
      <c r="Z8">
        <f>[1]continutaion!T8+[1]Intensive!T8</f>
        <v>0</v>
      </c>
      <c r="AA8">
        <f>[1]continutaion!W8+[1]Intensive!W8</f>
        <v>0</v>
      </c>
      <c r="AB8">
        <f>[1]continutaion!X8+[1]Intensive!X8</f>
        <v>0</v>
      </c>
      <c r="AC8">
        <f>[1]continutaion!AC8+[1]Intensive!AD8</f>
        <v>2</v>
      </c>
      <c r="AD8">
        <f t="shared" si="1"/>
        <v>3190</v>
      </c>
      <c r="AE8">
        <f>[1]continutaion!AD8+[1]Intensive!AE8</f>
        <v>0</v>
      </c>
      <c r="AF8">
        <f>[1]continutaion!BB8+[1]Intensive!BE8</f>
        <v>400</v>
      </c>
      <c r="AG8">
        <f t="shared" si="2"/>
        <v>0</v>
      </c>
      <c r="AH8">
        <f t="shared" si="3"/>
        <v>3592</v>
      </c>
      <c r="AI8" s="45">
        <f>[1]continutaion!AK8+[1]Intensive!AM8</f>
        <v>3592</v>
      </c>
      <c r="AJ8" s="46">
        <f>[1]continutaion!AL8+[1]Intensive!AN8</f>
        <v>886.78700000000003</v>
      </c>
      <c r="AK8" s="47">
        <f>[1]continutaion!AM8+[1]Intensive!AO8</f>
        <v>4478.7870000000003</v>
      </c>
      <c r="AL8">
        <f>[1]continutaion!AN8+[1]Intensive!AP8</f>
        <v>886.78700000000003</v>
      </c>
      <c r="AM8">
        <f>[1]continutaion!AO8+[1]Intensive!AQ8</f>
        <v>0</v>
      </c>
      <c r="AN8" s="9">
        <f>[1]continutaion!AR8+[1]Intensive!AT8</f>
        <v>20.9</v>
      </c>
      <c r="AO8">
        <f>[1]continutaion!AS8+[1]Intensive!AU8</f>
        <v>17</v>
      </c>
      <c r="AP8">
        <f>[1]continutaion!AT8+[1]Intensive!AV8</f>
        <v>3.9</v>
      </c>
      <c r="AQ8">
        <f>[1]continutaion!AU8+[1]Intensive!AW8</f>
        <v>0</v>
      </c>
      <c r="AR8">
        <f>[1]Intensive!AX8</f>
        <v>0</v>
      </c>
      <c r="AS8">
        <f>[1]continutaion!AW8+[1]continutaion!AX8+[1]Intensive!AZ8+[1]Intensive!BA8</f>
        <v>0</v>
      </c>
      <c r="AT8" s="48">
        <f t="shared" si="4"/>
        <v>0</v>
      </c>
      <c r="AU8">
        <f>[1]continutaion!BD8+[1]Intensive!BG8</f>
        <v>0</v>
      </c>
      <c r="AV8">
        <f>[1]continutaion!BE8+[1]Intensive!BH8</f>
        <v>0</v>
      </c>
      <c r="AW8">
        <f>[1]continutaion!BF8+[1]Intensive!BI8</f>
        <v>0</v>
      </c>
      <c r="AX8">
        <f t="shared" si="5"/>
        <v>0</v>
      </c>
      <c r="AY8">
        <f>[1]continutaion!BH8+[1]Intensive!BK8</f>
        <v>0</v>
      </c>
      <c r="AZ8">
        <f>[1]continutaion!AV8+[1]Intensive!AY8</f>
        <v>0</v>
      </c>
      <c r="BA8">
        <f>[1]continutaion!AW8+[1]continutaion!AX8+[1]Intensive!AZ8+[1]Intensive!BA8</f>
        <v>0</v>
      </c>
      <c r="BB8">
        <f>[1]continutaion!BG8+[1]Intensive!BJ8</f>
        <v>0</v>
      </c>
      <c r="BC8">
        <f>[1]continutaion!BH8+[1]Intensive!BK8</f>
        <v>0</v>
      </c>
    </row>
    <row r="9" spans="1:55" x14ac:dyDescent="0.2">
      <c r="A9" s="3">
        <v>8</v>
      </c>
      <c r="B9" s="3">
        <v>30</v>
      </c>
      <c r="C9" s="3">
        <v>2</v>
      </c>
      <c r="D9" s="3">
        <v>1</v>
      </c>
      <c r="E9" s="3">
        <v>3</v>
      </c>
      <c r="F9" s="3">
        <v>1</v>
      </c>
      <c r="G9" s="3">
        <v>3</v>
      </c>
      <c r="H9" s="3">
        <v>1</v>
      </c>
      <c r="I9" s="3">
        <v>1</v>
      </c>
      <c r="J9" s="3">
        <v>0</v>
      </c>
      <c r="K9" s="44">
        <v>5</v>
      </c>
      <c r="L9" s="3">
        <v>0</v>
      </c>
      <c r="M9" s="3">
        <v>0</v>
      </c>
      <c r="N9" s="3">
        <v>3</v>
      </c>
      <c r="O9" s="3">
        <v>1</v>
      </c>
      <c r="P9">
        <f>[1]continutaion!AF9+[1]Intensive!AG9</f>
        <v>47</v>
      </c>
      <c r="Q9">
        <f>[1]continutaion!AG9+[1]Intensive!AH9</f>
        <v>0</v>
      </c>
      <c r="R9">
        <f>[1]continutaion!Z9+[1]Intensive!Z9</f>
        <v>1</v>
      </c>
      <c r="S9">
        <f>[1]continutaion!AA9+[1]Intensive!AA9</f>
        <v>2</v>
      </c>
      <c r="T9">
        <f>[1]Intensive!AB9</f>
        <v>0</v>
      </c>
      <c r="U9">
        <v>0</v>
      </c>
      <c r="V9">
        <f t="shared" si="0"/>
        <v>3</v>
      </c>
      <c r="W9">
        <f>[1]continutaion!Q9+[1]Intensive!Q9</f>
        <v>700</v>
      </c>
      <c r="X9">
        <f>[1]continutaion!R9+[1]Intensive!R9</f>
        <v>800</v>
      </c>
      <c r="Y9">
        <f>[1]continutaion!S9+[1]Intensive!S9</f>
        <v>0</v>
      </c>
      <c r="Z9">
        <f>[1]continutaion!T9+[1]Intensive!T9</f>
        <v>90</v>
      </c>
      <c r="AA9">
        <f>[1]continutaion!W9+[1]Intensive!W9</f>
        <v>0</v>
      </c>
      <c r="AB9">
        <f>[1]continutaion!X9+[1]Intensive!X9</f>
        <v>0</v>
      </c>
      <c r="AC9">
        <f>[1]continutaion!AC9+[1]Intensive!AD9</f>
        <v>10</v>
      </c>
      <c r="AD9">
        <f t="shared" si="1"/>
        <v>1500</v>
      </c>
      <c r="AE9">
        <f>[1]continutaion!AD9+[1]Intensive!AE9</f>
        <v>0</v>
      </c>
      <c r="AF9">
        <f>[1]continutaion!BB9+[1]Intensive!BE9</f>
        <v>100</v>
      </c>
      <c r="AG9">
        <f t="shared" si="2"/>
        <v>90</v>
      </c>
      <c r="AH9">
        <f t="shared" si="3"/>
        <v>1610</v>
      </c>
      <c r="AI9" s="45">
        <f>[1]continutaion!AK9+[1]Intensive!AM9</f>
        <v>1700</v>
      </c>
      <c r="AJ9" s="46">
        <f>[1]continutaion!AL9+[1]Intensive!AN9</f>
        <v>662.33230000000003</v>
      </c>
      <c r="AK9" s="47">
        <f>[1]continutaion!AM9+[1]Intensive!AO9</f>
        <v>2362.3323</v>
      </c>
      <c r="AL9">
        <f>[1]continutaion!AN9+[1]Intensive!AP9</f>
        <v>662.33230000000003</v>
      </c>
      <c r="AM9">
        <f>[1]continutaion!AO9+[1]Intensive!AQ9</f>
        <v>0</v>
      </c>
      <c r="AN9" s="9">
        <f>[1]continutaion!AR9+[1]Intensive!AT9</f>
        <v>15.61</v>
      </c>
      <c r="AO9">
        <f>[1]continutaion!AS9+[1]Intensive!AU9</f>
        <v>8.77</v>
      </c>
      <c r="AP9">
        <f>[1]continutaion!AT9+[1]Intensive!AV9</f>
        <v>6.84</v>
      </c>
      <c r="AQ9">
        <f>[1]continutaion!AU9+[1]Intensive!AW9</f>
        <v>0</v>
      </c>
      <c r="AR9">
        <f>[1]Intensive!AX9</f>
        <v>0</v>
      </c>
      <c r="AS9">
        <f>[1]continutaion!AW9+[1]continutaion!AX9+[1]Intensive!AZ9+[1]Intensive!BA9</f>
        <v>0</v>
      </c>
      <c r="AT9" s="48">
        <f t="shared" si="4"/>
        <v>0</v>
      </c>
      <c r="AU9">
        <f>[1]continutaion!BD9+[1]Intensive!BG9</f>
        <v>0</v>
      </c>
      <c r="AV9">
        <f>[1]continutaion!BE9+[1]Intensive!BH9</f>
        <v>0</v>
      </c>
      <c r="AW9">
        <f>[1]continutaion!BF9+[1]Intensive!BI9</f>
        <v>0</v>
      </c>
      <c r="AX9">
        <f t="shared" si="5"/>
        <v>0</v>
      </c>
      <c r="AY9">
        <f>[1]continutaion!BH9+[1]Intensive!BK9</f>
        <v>0</v>
      </c>
      <c r="AZ9">
        <f>[1]continutaion!AV9+[1]Intensive!AY9</f>
        <v>0</v>
      </c>
      <c r="BA9">
        <f>[1]continutaion!AW9+[1]continutaion!AX9+[1]Intensive!AZ9+[1]Intensive!BA9</f>
        <v>0</v>
      </c>
      <c r="BB9">
        <f>[1]continutaion!BG9+[1]Intensive!BJ9</f>
        <v>0</v>
      </c>
      <c r="BC9">
        <f>[1]continutaion!BH9+[1]Intensive!BK9</f>
        <v>0</v>
      </c>
    </row>
    <row r="10" spans="1:55" x14ac:dyDescent="0.2">
      <c r="A10" s="3">
        <v>9</v>
      </c>
      <c r="B10" s="3">
        <v>25</v>
      </c>
      <c r="C10" s="3">
        <v>1</v>
      </c>
      <c r="D10" s="3">
        <v>1</v>
      </c>
      <c r="E10" s="3">
        <v>1</v>
      </c>
      <c r="F10" s="3">
        <v>1</v>
      </c>
      <c r="G10" s="3">
        <v>3</v>
      </c>
      <c r="H10" s="3">
        <v>1</v>
      </c>
      <c r="I10" s="3">
        <v>1</v>
      </c>
      <c r="J10" s="3">
        <v>0</v>
      </c>
      <c r="K10" s="44">
        <v>3</v>
      </c>
      <c r="L10" s="3">
        <v>1</v>
      </c>
      <c r="M10" s="3">
        <v>0</v>
      </c>
      <c r="N10" s="3">
        <v>2</v>
      </c>
      <c r="O10" s="3">
        <v>2</v>
      </c>
      <c r="P10">
        <f>[1]continutaion!AF10+[1]Intensive!AG10</f>
        <v>100</v>
      </c>
      <c r="Q10">
        <f>[1]continutaion!AG10+[1]Intensive!AH10</f>
        <v>0</v>
      </c>
      <c r="R10">
        <f>[1]continutaion!Z10+[1]Intensive!Z10</f>
        <v>0</v>
      </c>
      <c r="S10">
        <f>[1]continutaion!AA10+[1]Intensive!AA10</f>
        <v>2</v>
      </c>
      <c r="T10">
        <f>[1]Intensive!AB10</f>
        <v>0</v>
      </c>
      <c r="U10">
        <v>0</v>
      </c>
      <c r="V10">
        <f t="shared" si="0"/>
        <v>2</v>
      </c>
      <c r="W10">
        <f>[1]continutaion!Q10+[1]Intensive!Q10</f>
        <v>0</v>
      </c>
      <c r="X10">
        <f>[1]continutaion!R10+[1]Intensive!R10</f>
        <v>0</v>
      </c>
      <c r="Y10">
        <f>[1]continutaion!S10+[1]Intensive!S10</f>
        <v>0</v>
      </c>
      <c r="Z10">
        <f>[1]continutaion!T10+[1]Intensive!T10</f>
        <v>0</v>
      </c>
      <c r="AA10">
        <f>[1]continutaion!W10+[1]Intensive!W10</f>
        <v>0</v>
      </c>
      <c r="AB10">
        <f>[1]continutaion!X10+[1]Intensive!X10</f>
        <v>0</v>
      </c>
      <c r="AC10">
        <f>[1]continutaion!AC10+[1]Intensive!AD10</f>
        <v>5</v>
      </c>
      <c r="AD10">
        <f t="shared" si="1"/>
        <v>0</v>
      </c>
      <c r="AE10">
        <f>[1]continutaion!AD10+[1]Intensive!AE10</f>
        <v>6000</v>
      </c>
      <c r="AF10">
        <f>[1]continutaion!BB10+[1]Intensive!BE10</f>
        <v>40</v>
      </c>
      <c r="AG10">
        <f t="shared" si="2"/>
        <v>0</v>
      </c>
      <c r="AH10">
        <f t="shared" si="3"/>
        <v>6045</v>
      </c>
      <c r="AI10" s="45">
        <f>[1]continutaion!AK10+[1]Intensive!AM10</f>
        <v>6045</v>
      </c>
      <c r="AJ10" s="46">
        <f>[1]continutaion!AL10+[1]Intensive!AN10</f>
        <v>699.53309999999999</v>
      </c>
      <c r="AK10" s="47">
        <f>[1]continutaion!AM10+[1]Intensive!AO10</f>
        <v>6744.5330999999996</v>
      </c>
      <c r="AL10">
        <f>[1]continutaion!AN10+[1]Intensive!AP10</f>
        <v>699.53309999999999</v>
      </c>
      <c r="AM10">
        <f>[1]continutaion!AO10+[1]Intensive!AQ10</f>
        <v>0</v>
      </c>
      <c r="AN10" s="9">
        <f>[1]continutaion!AR10+[1]Intensive!AT10</f>
        <v>21.007000000000001</v>
      </c>
      <c r="AO10">
        <f>[1]continutaion!AS10+[1]Intensive!AU10</f>
        <v>12.34</v>
      </c>
      <c r="AP10">
        <f>[1]continutaion!AT10+[1]Intensive!AV10</f>
        <v>8.6669999999999998</v>
      </c>
      <c r="AQ10">
        <f>[1]continutaion!AU10+[1]Intensive!AW10</f>
        <v>0</v>
      </c>
      <c r="AR10">
        <f>[1]Intensive!AX10</f>
        <v>0</v>
      </c>
      <c r="AS10">
        <f>[1]continutaion!AW10+[1]continutaion!AX10+[1]Intensive!AZ10+[1]Intensive!BA10</f>
        <v>0</v>
      </c>
      <c r="AT10" s="48">
        <f t="shared" si="4"/>
        <v>0</v>
      </c>
      <c r="AU10">
        <f>[1]continutaion!BD10+[1]Intensive!BG10</f>
        <v>0</v>
      </c>
      <c r="AV10">
        <f>[1]continutaion!BE10+[1]Intensive!BH10</f>
        <v>0</v>
      </c>
      <c r="AW10">
        <f>[1]continutaion!BF10+[1]Intensive!BI10</f>
        <v>0</v>
      </c>
      <c r="AX10">
        <f t="shared" si="5"/>
        <v>0</v>
      </c>
      <c r="AY10">
        <f>[1]continutaion!BH10+[1]Intensive!BK10</f>
        <v>0</v>
      </c>
      <c r="AZ10">
        <f>[1]continutaion!AV10+[1]Intensive!AY10</f>
        <v>0</v>
      </c>
      <c r="BA10">
        <f>[1]continutaion!AW10+[1]continutaion!AX10+[1]Intensive!AZ10+[1]Intensive!BA10</f>
        <v>0</v>
      </c>
      <c r="BB10">
        <f>[1]continutaion!BG10+[1]Intensive!BJ10</f>
        <v>0</v>
      </c>
      <c r="BC10">
        <f>[1]continutaion!BH10+[1]Intensive!BK10</f>
        <v>0</v>
      </c>
    </row>
    <row r="11" spans="1:55" x14ac:dyDescent="0.2">
      <c r="A11" s="3">
        <v>10</v>
      </c>
      <c r="B11" s="3">
        <v>25</v>
      </c>
      <c r="C11" s="3">
        <v>1</v>
      </c>
      <c r="D11" s="3">
        <v>1</v>
      </c>
      <c r="E11" s="3">
        <v>3</v>
      </c>
      <c r="F11" s="3">
        <v>1</v>
      </c>
      <c r="G11" s="3">
        <v>2</v>
      </c>
      <c r="H11" s="3">
        <v>1</v>
      </c>
      <c r="I11" s="3">
        <v>1</v>
      </c>
      <c r="J11" s="3">
        <v>0</v>
      </c>
      <c r="K11" s="44">
        <v>2</v>
      </c>
      <c r="L11" s="3">
        <v>1</v>
      </c>
      <c r="M11" s="3">
        <v>0</v>
      </c>
      <c r="N11" s="3">
        <v>1</v>
      </c>
      <c r="O11" s="3">
        <v>1</v>
      </c>
      <c r="P11">
        <f>[1]continutaion!AF11+[1]Intensive!AG11</f>
        <v>29</v>
      </c>
      <c r="Q11">
        <f>[1]continutaion!AG11+[1]Intensive!AH11</f>
        <v>18</v>
      </c>
      <c r="R11">
        <f>[1]continutaion!Z11+[1]Intensive!Z11</f>
        <v>0</v>
      </c>
      <c r="S11">
        <f>[1]continutaion!AA11+[1]Intensive!AA11</f>
        <v>0</v>
      </c>
      <c r="T11">
        <f>[1]Intensive!AB11</f>
        <v>0</v>
      </c>
      <c r="U11">
        <v>0</v>
      </c>
      <c r="V11">
        <f t="shared" si="0"/>
        <v>0</v>
      </c>
      <c r="W11">
        <f>[1]continutaion!Q11+[1]Intensive!Q11</f>
        <v>0</v>
      </c>
      <c r="X11">
        <f>[1]continutaion!R11+[1]Intensive!R11</f>
        <v>0</v>
      </c>
      <c r="Y11">
        <f>[1]continutaion!S11+[1]Intensive!S11</f>
        <v>0</v>
      </c>
      <c r="Z11">
        <f>[1]continutaion!T11+[1]Intensive!T11</f>
        <v>0</v>
      </c>
      <c r="AA11">
        <f>[1]continutaion!W11+[1]Intensive!W11</f>
        <v>0</v>
      </c>
      <c r="AB11">
        <f>[1]continutaion!X11+[1]Intensive!X11</f>
        <v>0</v>
      </c>
      <c r="AC11">
        <f>[1]continutaion!AC11+[1]Intensive!AD11</f>
        <v>0</v>
      </c>
      <c r="AD11">
        <f t="shared" si="1"/>
        <v>0</v>
      </c>
      <c r="AE11">
        <f>[1]continutaion!AD11+[1]Intensive!AE11</f>
        <v>6000</v>
      </c>
      <c r="AF11">
        <f>[1]continutaion!BB11+[1]Intensive!BE11</f>
        <v>920</v>
      </c>
      <c r="AG11">
        <f t="shared" si="2"/>
        <v>0</v>
      </c>
      <c r="AH11">
        <f t="shared" si="3"/>
        <v>6920</v>
      </c>
      <c r="AI11" s="45">
        <f>[1]continutaion!AK11+[1]Intensive!AM11</f>
        <v>6920</v>
      </c>
      <c r="AJ11" s="46">
        <f>[1]continutaion!AL11+[1]Intensive!AN11</f>
        <v>3660.2856999999999</v>
      </c>
      <c r="AK11" s="47">
        <f>[1]continutaion!AM11+[1]Intensive!AO11</f>
        <v>10580.2857</v>
      </c>
      <c r="AL11">
        <f>[1]continutaion!AN11+[1]Intensive!AP11</f>
        <v>1993.7856999999999</v>
      </c>
      <c r="AM11">
        <f>[1]continutaion!AO11+[1]Intensive!AQ11</f>
        <v>1666.5</v>
      </c>
      <c r="AN11" s="9">
        <f>[1]continutaion!AR11+[1]Intensive!AT11</f>
        <v>46.989999999999995</v>
      </c>
      <c r="AO11">
        <f>[1]continutaion!AS11+[1]Intensive!AU11</f>
        <v>25.33</v>
      </c>
      <c r="AP11">
        <f>[1]continutaion!AT11+[1]Intensive!AV11</f>
        <v>21.66</v>
      </c>
      <c r="AQ11">
        <f>[1]continutaion!AU11+[1]Intensive!AW11</f>
        <v>0</v>
      </c>
      <c r="AR11">
        <f>[1]Intensive!AX11</f>
        <v>0</v>
      </c>
      <c r="AS11">
        <f>[1]continutaion!AW11+[1]continutaion!AX11+[1]Intensive!AZ11+[1]Intensive!BA11</f>
        <v>0</v>
      </c>
      <c r="AT11" s="48">
        <f t="shared" si="4"/>
        <v>50</v>
      </c>
      <c r="AU11">
        <f>[1]continutaion!BD11+[1]Intensive!BG11</f>
        <v>2</v>
      </c>
      <c r="AV11">
        <f>[1]continutaion!BE11+[1]Intensive!BH11</f>
        <v>8</v>
      </c>
      <c r="AW11">
        <f>[1]continutaion!BF11+[1]Intensive!BI11</f>
        <v>40</v>
      </c>
      <c r="AX11">
        <f t="shared" si="5"/>
        <v>0</v>
      </c>
      <c r="AY11">
        <f>[1]continutaion!BH11+[1]Intensive!BK11</f>
        <v>5</v>
      </c>
      <c r="AZ11">
        <f>[1]continutaion!AV11+[1]Intensive!AY11</f>
        <v>0</v>
      </c>
      <c r="BA11">
        <f>[1]continutaion!AW11+[1]continutaion!AX11+[1]Intensive!AZ11+[1]Intensive!BA11</f>
        <v>0</v>
      </c>
      <c r="BB11">
        <f>[1]continutaion!BG11+[1]Intensive!BJ11</f>
        <v>1333.1999999999998</v>
      </c>
      <c r="BC11">
        <f>[1]continutaion!BH11+[1]Intensive!BK11</f>
        <v>5</v>
      </c>
    </row>
    <row r="12" spans="1:55" x14ac:dyDescent="0.2">
      <c r="A12" s="3">
        <v>11</v>
      </c>
      <c r="B12" s="3">
        <v>29</v>
      </c>
      <c r="C12" s="3">
        <v>2</v>
      </c>
      <c r="D12" s="3">
        <v>2</v>
      </c>
      <c r="E12" s="3">
        <v>2</v>
      </c>
      <c r="F12" s="3">
        <v>1</v>
      </c>
      <c r="G12" s="3">
        <v>3</v>
      </c>
      <c r="H12" s="3">
        <v>3</v>
      </c>
      <c r="I12" s="3">
        <v>1</v>
      </c>
      <c r="J12" s="3">
        <v>0</v>
      </c>
      <c r="K12" s="44">
        <v>5</v>
      </c>
      <c r="L12" s="3">
        <v>1</v>
      </c>
      <c r="M12" s="3">
        <v>0</v>
      </c>
      <c r="N12" s="3">
        <v>1</v>
      </c>
      <c r="O12" s="3">
        <v>2</v>
      </c>
      <c r="P12">
        <f>[1]continutaion!AF12+[1]Intensive!AG12</f>
        <v>29</v>
      </c>
      <c r="Q12">
        <f>[1]continutaion!AG12+[1]Intensive!AH12</f>
        <v>0</v>
      </c>
      <c r="R12">
        <f>[1]continutaion!Z12+[1]Intensive!Z12</f>
        <v>1</v>
      </c>
      <c r="S12">
        <f>[1]continutaion!AA12+[1]Intensive!AA12</f>
        <v>1</v>
      </c>
      <c r="T12">
        <f>[1]Intensive!AB12</f>
        <v>0</v>
      </c>
      <c r="U12">
        <v>0</v>
      </c>
      <c r="V12">
        <f t="shared" si="0"/>
        <v>2</v>
      </c>
      <c r="W12">
        <f>[1]continutaion!Q12+[1]Intensive!Q12</f>
        <v>1000</v>
      </c>
      <c r="X12">
        <f>[1]continutaion!R12+[1]Intensive!R12</f>
        <v>400</v>
      </c>
      <c r="Y12">
        <f>[1]continutaion!S12+[1]Intensive!S12</f>
        <v>0</v>
      </c>
      <c r="Z12">
        <f>[1]continutaion!T12+[1]Intensive!T12</f>
        <v>0</v>
      </c>
      <c r="AA12">
        <f>[1]continutaion!W12+[1]Intensive!W12</f>
        <v>0</v>
      </c>
      <c r="AB12">
        <f>[1]continutaion!X12+[1]Intensive!X12</f>
        <v>450</v>
      </c>
      <c r="AC12">
        <f>[1]continutaion!AC12+[1]Intensive!AD12</f>
        <v>0</v>
      </c>
      <c r="AD12">
        <f t="shared" si="1"/>
        <v>1400</v>
      </c>
      <c r="AE12">
        <f>[1]continutaion!AD12+[1]Intensive!AE12</f>
        <v>3000</v>
      </c>
      <c r="AF12">
        <f>[1]continutaion!BB12+[1]Intensive!BE12</f>
        <v>120</v>
      </c>
      <c r="AG12">
        <f t="shared" si="2"/>
        <v>450</v>
      </c>
      <c r="AH12">
        <f t="shared" si="3"/>
        <v>4520</v>
      </c>
      <c r="AI12" s="45">
        <f>[1]continutaion!AK12+[1]Intensive!AM12</f>
        <v>4970</v>
      </c>
      <c r="AJ12" s="46">
        <f>[1]continutaion!AL12+[1]Intensive!AN12</f>
        <v>774.58920000000001</v>
      </c>
      <c r="AK12" s="47">
        <f>[1]continutaion!AM12+[1]Intensive!AO12</f>
        <v>5744.5891999999994</v>
      </c>
      <c r="AL12">
        <f>[1]continutaion!AN12+[1]Intensive!AP12</f>
        <v>774.58920000000001</v>
      </c>
      <c r="AM12">
        <f>[1]continutaion!AO12+[1]Intensive!AQ12</f>
        <v>0</v>
      </c>
      <c r="AN12" s="9">
        <f>[1]continutaion!AR12+[1]Intensive!AT12</f>
        <v>23.240000000000002</v>
      </c>
      <c r="AO12">
        <f>[1]continutaion!AS12+[1]Intensive!AU12</f>
        <v>4.84</v>
      </c>
      <c r="AP12">
        <f>[1]continutaion!AT12+[1]Intensive!AV12</f>
        <v>2.4</v>
      </c>
      <c r="AQ12">
        <f>[1]continutaion!AU12+[1]Intensive!AW12</f>
        <v>16</v>
      </c>
      <c r="AR12">
        <f>[1]Intensive!AX12</f>
        <v>0</v>
      </c>
      <c r="AS12">
        <f>[1]continutaion!AW12+[1]continutaion!AX12+[1]Intensive!AZ12+[1]Intensive!BA12</f>
        <v>2</v>
      </c>
      <c r="AT12" s="48">
        <f t="shared" si="4"/>
        <v>0</v>
      </c>
      <c r="AU12">
        <f>[1]continutaion!BD12+[1]Intensive!BG12</f>
        <v>0</v>
      </c>
      <c r="AV12">
        <f>[1]continutaion!BE12+[1]Intensive!BH12</f>
        <v>0</v>
      </c>
      <c r="AW12">
        <f>[1]continutaion!BF12+[1]Intensive!BI12</f>
        <v>0</v>
      </c>
      <c r="AX12">
        <f t="shared" si="5"/>
        <v>0</v>
      </c>
      <c r="AY12">
        <f>[1]continutaion!BH12+[1]Intensive!BK12</f>
        <v>0</v>
      </c>
      <c r="AZ12">
        <f>[1]continutaion!AV12+[1]Intensive!AY12</f>
        <v>0</v>
      </c>
      <c r="BA12">
        <f>[1]continutaion!AW12+[1]continutaion!AX12+[1]Intensive!AZ12+[1]Intensive!BA12</f>
        <v>2</v>
      </c>
      <c r="BB12">
        <f>[1]continutaion!BG12+[1]Intensive!BJ12</f>
        <v>0</v>
      </c>
      <c r="BC12">
        <f>[1]continutaion!BH12+[1]Intensive!BK12</f>
        <v>0</v>
      </c>
    </row>
    <row r="13" spans="1:55" x14ac:dyDescent="0.2">
      <c r="A13" s="3">
        <v>12</v>
      </c>
      <c r="B13" s="3">
        <v>25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  <c r="K13" s="44">
        <v>2</v>
      </c>
      <c r="L13" s="3">
        <v>1</v>
      </c>
      <c r="M13" s="3">
        <v>0</v>
      </c>
      <c r="N13" s="3">
        <v>3</v>
      </c>
      <c r="O13" s="3">
        <v>1</v>
      </c>
      <c r="P13">
        <f>[1]continutaion!AF13+[1]Intensive!AG13</f>
        <v>45</v>
      </c>
      <c r="Q13">
        <f>[1]continutaion!AG13+[1]Intensive!AH13</f>
        <v>0</v>
      </c>
      <c r="R13">
        <f>[1]continutaion!Z13+[1]Intensive!Z13</f>
        <v>0</v>
      </c>
      <c r="S13">
        <f>[1]continutaion!AA13+[1]Intensive!AA13</f>
        <v>1</v>
      </c>
      <c r="T13">
        <f>[1]Intensive!AB13</f>
        <v>0</v>
      </c>
      <c r="U13">
        <v>0</v>
      </c>
      <c r="V13">
        <f t="shared" si="0"/>
        <v>1</v>
      </c>
      <c r="W13">
        <f>[1]continutaion!Q13+[1]Intensive!Q13</f>
        <v>0</v>
      </c>
      <c r="X13">
        <f>[1]continutaion!R13+[1]Intensive!R13</f>
        <v>220</v>
      </c>
      <c r="Y13">
        <f>[1]continutaion!S13+[1]Intensive!S13</f>
        <v>0</v>
      </c>
      <c r="Z13">
        <f>[1]continutaion!T13+[1]Intensive!T13</f>
        <v>0</v>
      </c>
      <c r="AA13">
        <f>[1]continutaion!W13+[1]Intensive!W13</f>
        <v>0</v>
      </c>
      <c r="AB13">
        <f>[1]continutaion!X13+[1]Intensive!X13</f>
        <v>0</v>
      </c>
      <c r="AC13">
        <f>[1]continutaion!AC13+[1]Intensive!AD13</f>
        <v>4</v>
      </c>
      <c r="AD13">
        <f t="shared" si="1"/>
        <v>220</v>
      </c>
      <c r="AE13">
        <f>[1]continutaion!AD13+[1]Intensive!AE13</f>
        <v>4000</v>
      </c>
      <c r="AF13">
        <f>[1]continutaion!BB13+[1]Intensive!BE13</f>
        <v>280</v>
      </c>
      <c r="AG13">
        <f t="shared" si="2"/>
        <v>0</v>
      </c>
      <c r="AH13">
        <f t="shared" si="3"/>
        <v>4504</v>
      </c>
      <c r="AI13" s="45">
        <f>[1]continutaion!AK13+[1]Intensive!AM13</f>
        <v>4504</v>
      </c>
      <c r="AJ13" s="46">
        <f>[1]continutaion!AL13+[1]Intensive!AN13</f>
        <v>795.5625</v>
      </c>
      <c r="AK13" s="47">
        <f>[1]continutaion!AM13+[1]Intensive!AO13</f>
        <v>5299.5625</v>
      </c>
      <c r="AL13">
        <f>[1]continutaion!AN13+[1]Intensive!AP13</f>
        <v>795.5625</v>
      </c>
      <c r="AM13">
        <f>[1]continutaion!AO13+[1]Intensive!AQ13</f>
        <v>0</v>
      </c>
      <c r="AN13" s="9">
        <f>[1]continutaion!AR13+[1]Intensive!AT13</f>
        <v>18.75</v>
      </c>
      <c r="AO13">
        <f>[1]continutaion!AS13+[1]Intensive!AU13</f>
        <v>12.5</v>
      </c>
      <c r="AP13">
        <f>[1]continutaion!AT13+[1]Intensive!AV13</f>
        <v>6.25</v>
      </c>
      <c r="AQ13">
        <f>[1]continutaion!AU13+[1]Intensive!AW13</f>
        <v>0</v>
      </c>
      <c r="AR13">
        <f>[1]Intensive!AX13</f>
        <v>0</v>
      </c>
      <c r="AS13">
        <f>[1]continutaion!AW13+[1]continutaion!AX13+[1]Intensive!AZ13+[1]Intensive!BA13</f>
        <v>0</v>
      </c>
      <c r="AT13" s="48">
        <f t="shared" si="4"/>
        <v>0</v>
      </c>
      <c r="AU13">
        <f>[1]continutaion!BD13+[1]Intensive!BG13</f>
        <v>0</v>
      </c>
      <c r="AV13">
        <f>[1]continutaion!BE13+[1]Intensive!BH13</f>
        <v>0</v>
      </c>
      <c r="AW13">
        <f>[1]continutaion!BF13+[1]Intensive!BI13</f>
        <v>0</v>
      </c>
      <c r="AX13">
        <f t="shared" si="5"/>
        <v>0</v>
      </c>
      <c r="AY13">
        <f>[1]continutaion!BH13+[1]Intensive!BK13</f>
        <v>0</v>
      </c>
      <c r="AZ13">
        <f>[1]continutaion!AV13+[1]Intensive!AY13</f>
        <v>0</v>
      </c>
      <c r="BA13">
        <f>[1]continutaion!AW13+[1]continutaion!AX13+[1]Intensive!AZ13+[1]Intensive!BA13</f>
        <v>0</v>
      </c>
      <c r="BB13">
        <f>[1]continutaion!BG13+[1]Intensive!BJ13</f>
        <v>0</v>
      </c>
      <c r="BC13">
        <f>[1]continutaion!BH13+[1]Intensive!BK13</f>
        <v>0</v>
      </c>
    </row>
    <row r="14" spans="1:55" x14ac:dyDescent="0.2">
      <c r="A14" s="3">
        <v>13</v>
      </c>
      <c r="B14" s="3">
        <v>32</v>
      </c>
      <c r="C14" s="3">
        <v>2</v>
      </c>
      <c r="D14" s="3">
        <v>1</v>
      </c>
      <c r="E14" s="3">
        <v>1</v>
      </c>
      <c r="F14" s="3">
        <v>1</v>
      </c>
      <c r="G14" s="3">
        <v>2</v>
      </c>
      <c r="H14" s="3">
        <v>1</v>
      </c>
      <c r="I14" s="3">
        <v>1</v>
      </c>
      <c r="J14" s="3">
        <v>0</v>
      </c>
      <c r="K14" s="44">
        <v>1</v>
      </c>
      <c r="L14" s="3">
        <v>1</v>
      </c>
      <c r="M14" s="3">
        <v>0</v>
      </c>
      <c r="N14" s="3">
        <v>3</v>
      </c>
      <c r="O14" s="3">
        <v>2</v>
      </c>
      <c r="P14">
        <f>[1]continutaion!AF14+[1]Intensive!AG14</f>
        <v>25</v>
      </c>
      <c r="Q14">
        <f>[1]continutaion!AG14+[1]Intensive!AH14</f>
        <v>0</v>
      </c>
      <c r="R14">
        <f>[1]continutaion!Z14+[1]Intensive!Z14</f>
        <v>0</v>
      </c>
      <c r="S14">
        <f>[1]continutaion!AA14+[1]Intensive!AA14</f>
        <v>2</v>
      </c>
      <c r="T14">
        <f>[1]Intensive!AB14</f>
        <v>0</v>
      </c>
      <c r="U14">
        <v>0</v>
      </c>
      <c r="V14">
        <f t="shared" si="0"/>
        <v>2</v>
      </c>
      <c r="W14">
        <f>[1]continutaion!Q14+[1]Intensive!Q14</f>
        <v>700</v>
      </c>
      <c r="X14">
        <f>[1]continutaion!R14+[1]Intensive!R14</f>
        <v>400</v>
      </c>
      <c r="Y14">
        <f>[1]continutaion!S14+[1]Intensive!S14</f>
        <v>0</v>
      </c>
      <c r="Z14">
        <f>[1]continutaion!T14+[1]Intensive!T14</f>
        <v>550</v>
      </c>
      <c r="AA14">
        <f>[1]continutaion!W14+[1]Intensive!W14</f>
        <v>0</v>
      </c>
      <c r="AB14">
        <f>[1]continutaion!X14+[1]Intensive!X14</f>
        <v>200</v>
      </c>
      <c r="AC14">
        <f>[1]continutaion!AC14+[1]Intensive!AD14</f>
        <v>10</v>
      </c>
      <c r="AD14">
        <f t="shared" si="1"/>
        <v>1100</v>
      </c>
      <c r="AE14">
        <f>[1]continutaion!AD14+[1]Intensive!AE14</f>
        <v>1200</v>
      </c>
      <c r="AF14">
        <f>[1]continutaion!BB14+[1]Intensive!BE14</f>
        <v>0</v>
      </c>
      <c r="AG14">
        <f t="shared" si="2"/>
        <v>750</v>
      </c>
      <c r="AH14">
        <f t="shared" si="3"/>
        <v>2310</v>
      </c>
      <c r="AI14" s="45">
        <f>[1]continutaion!AK14+[1]Intensive!AM14</f>
        <v>3060</v>
      </c>
      <c r="AJ14" s="46">
        <f>[1]continutaion!AL14+[1]Intensive!AN14</f>
        <v>398.25</v>
      </c>
      <c r="AK14" s="47">
        <f>[1]continutaion!AM14+[1]Intensive!AO14</f>
        <v>3458.25</v>
      </c>
      <c r="AL14">
        <f>[1]continutaion!AN14+[1]Intensive!AP14</f>
        <v>398.25</v>
      </c>
      <c r="AM14">
        <f>[1]continutaion!AO14+[1]Intensive!AQ14</f>
        <v>0</v>
      </c>
      <c r="AN14" s="9">
        <f>[1]continutaion!AR14+[1]Intensive!AT14</f>
        <v>11.25</v>
      </c>
      <c r="AO14">
        <f>[1]continutaion!AS14+[1]Intensive!AU14</f>
        <v>7.51</v>
      </c>
      <c r="AP14">
        <f>[1]continutaion!AT14+[1]Intensive!AV14</f>
        <v>3.7399999999999998</v>
      </c>
      <c r="AQ14">
        <f>[1]continutaion!AU14+[1]Intensive!AW14</f>
        <v>0</v>
      </c>
      <c r="AR14">
        <f>[1]Intensive!AX14</f>
        <v>0</v>
      </c>
      <c r="AS14">
        <f>[1]continutaion!AW14+[1]continutaion!AX14+[1]Intensive!AZ14+[1]Intensive!BA14</f>
        <v>0</v>
      </c>
      <c r="AT14" s="48">
        <f t="shared" si="4"/>
        <v>0</v>
      </c>
      <c r="AU14">
        <f>[1]continutaion!BD14+[1]Intensive!BG14</f>
        <v>0</v>
      </c>
      <c r="AV14">
        <f>[1]continutaion!BE14+[1]Intensive!BH14</f>
        <v>0</v>
      </c>
      <c r="AW14">
        <f>[1]continutaion!BF14+[1]Intensive!BI14</f>
        <v>0</v>
      </c>
      <c r="AX14">
        <f t="shared" si="5"/>
        <v>0</v>
      </c>
      <c r="AY14">
        <f>[1]continutaion!BH14+[1]Intensive!BK14</f>
        <v>0</v>
      </c>
      <c r="AZ14">
        <f>[1]continutaion!AV14+[1]Intensive!AY14</f>
        <v>0</v>
      </c>
      <c r="BA14">
        <f>[1]continutaion!AW14+[1]continutaion!AX14+[1]Intensive!AZ14+[1]Intensive!BA14</f>
        <v>0</v>
      </c>
      <c r="BB14">
        <f>[1]continutaion!BG14+[1]Intensive!BJ14</f>
        <v>0</v>
      </c>
      <c r="BC14">
        <f>[1]continutaion!BH14+[1]Intensive!BK14</f>
        <v>0</v>
      </c>
    </row>
    <row r="15" spans="1:55" x14ac:dyDescent="0.2">
      <c r="A15" s="3">
        <v>14</v>
      </c>
      <c r="B15" s="3">
        <v>23</v>
      </c>
      <c r="C15" s="3">
        <v>1</v>
      </c>
      <c r="D15" s="3">
        <v>1</v>
      </c>
      <c r="E15" s="3">
        <v>3</v>
      </c>
      <c r="F15" s="3">
        <v>1</v>
      </c>
      <c r="G15" s="3">
        <v>3</v>
      </c>
      <c r="H15" s="3">
        <v>1</v>
      </c>
      <c r="I15" s="3">
        <v>1</v>
      </c>
      <c r="J15" s="3">
        <v>0</v>
      </c>
      <c r="K15" s="44">
        <v>1</v>
      </c>
      <c r="L15" s="3">
        <v>1</v>
      </c>
      <c r="M15" s="3">
        <v>0</v>
      </c>
      <c r="N15" s="3">
        <v>1</v>
      </c>
      <c r="O15" s="3">
        <v>1</v>
      </c>
      <c r="P15">
        <f>[1]continutaion!AF15+[1]Intensive!AG15</f>
        <v>76</v>
      </c>
      <c r="Q15">
        <f>[1]continutaion!AG15+[1]Intensive!AH15</f>
        <v>0</v>
      </c>
      <c r="R15">
        <f>[1]continutaion!Z15+[1]Intensive!Z15</f>
        <v>1</v>
      </c>
      <c r="S15">
        <f>[1]continutaion!AA15+[1]Intensive!AA15</f>
        <v>0</v>
      </c>
      <c r="T15">
        <f>[1]Intensive!AB15</f>
        <v>0</v>
      </c>
      <c r="U15">
        <v>0</v>
      </c>
      <c r="V15">
        <f t="shared" si="0"/>
        <v>1</v>
      </c>
      <c r="W15">
        <f>[1]continutaion!Q15+[1]Intensive!Q15</f>
        <v>900</v>
      </c>
      <c r="X15">
        <f>[1]continutaion!R15+[1]Intensive!R15</f>
        <v>200</v>
      </c>
      <c r="Y15">
        <f>[1]continutaion!S15+[1]Intensive!S15</f>
        <v>0</v>
      </c>
      <c r="Z15">
        <f>[1]continutaion!T15+[1]Intensive!T15</f>
        <v>0</v>
      </c>
      <c r="AA15">
        <f>[1]continutaion!W15+[1]Intensive!W15</f>
        <v>0</v>
      </c>
      <c r="AB15">
        <f>[1]continutaion!X15+[1]Intensive!X15</f>
        <v>30</v>
      </c>
      <c r="AC15">
        <f>[1]continutaion!AC15+[1]Intensive!AD15</f>
        <v>12</v>
      </c>
      <c r="AD15">
        <f t="shared" si="1"/>
        <v>1100</v>
      </c>
      <c r="AE15">
        <f>[1]continutaion!AD15+[1]Intensive!AE15</f>
        <v>0</v>
      </c>
      <c r="AF15">
        <f>[1]continutaion!BB15+[1]Intensive!BE15</f>
        <v>160</v>
      </c>
      <c r="AG15">
        <f t="shared" si="2"/>
        <v>30</v>
      </c>
      <c r="AH15">
        <f t="shared" si="3"/>
        <v>1272</v>
      </c>
      <c r="AI15" s="45">
        <f>[1]continutaion!AK15+[1]Intensive!AM15</f>
        <v>1302</v>
      </c>
      <c r="AJ15" s="46">
        <f>[1]continutaion!AL15+[1]Intensive!AN15</f>
        <v>2574.2280999999998</v>
      </c>
      <c r="AK15" s="47">
        <f>[1]continutaion!AM15+[1]Intensive!AO15</f>
        <v>3876.2281000000003</v>
      </c>
      <c r="AL15">
        <f>[1]continutaion!AN15+[1]Intensive!AP15</f>
        <v>2574.2280999999998</v>
      </c>
      <c r="AM15">
        <f>[1]continutaion!AO15+[1]Intensive!AQ15</f>
        <v>0</v>
      </c>
      <c r="AN15" s="9">
        <f>[1]continutaion!AR15+[1]Intensive!AT15</f>
        <v>60.67</v>
      </c>
      <c r="AO15">
        <f>[1]continutaion!AS15+[1]Intensive!AU15</f>
        <v>38</v>
      </c>
      <c r="AP15">
        <f>[1]continutaion!AT15+[1]Intensive!AV15</f>
        <v>22.67</v>
      </c>
      <c r="AQ15">
        <f>[1]continutaion!AU15+[1]Intensive!AW15</f>
        <v>0</v>
      </c>
      <c r="AR15">
        <f>[1]Intensive!AX15</f>
        <v>0</v>
      </c>
      <c r="AS15">
        <f>[1]continutaion!AW15+[1]continutaion!AX15+[1]Intensive!AZ15+[1]Intensive!BA15</f>
        <v>0</v>
      </c>
      <c r="AT15" s="48">
        <f t="shared" si="4"/>
        <v>0</v>
      </c>
      <c r="AU15">
        <f>[1]continutaion!BD15+[1]Intensive!BG15</f>
        <v>0</v>
      </c>
      <c r="AV15">
        <f>[1]continutaion!BE15+[1]Intensive!BH15</f>
        <v>0</v>
      </c>
      <c r="AW15">
        <f>[1]continutaion!BF15+[1]Intensive!BI15</f>
        <v>0</v>
      </c>
      <c r="AX15">
        <f t="shared" si="5"/>
        <v>0</v>
      </c>
      <c r="AY15">
        <f>[1]continutaion!BH15+[1]Intensive!BK15</f>
        <v>0</v>
      </c>
      <c r="AZ15">
        <f>[1]continutaion!AV15+[1]Intensive!AY15</f>
        <v>0</v>
      </c>
      <c r="BA15">
        <f>[1]continutaion!AW15+[1]continutaion!AX15+[1]Intensive!AZ15+[1]Intensive!BA15</f>
        <v>0</v>
      </c>
      <c r="BB15">
        <f>[1]continutaion!BG15+[1]Intensive!BJ15</f>
        <v>0</v>
      </c>
      <c r="BC15">
        <f>[1]continutaion!BH15+[1]Intensive!BK15</f>
        <v>0</v>
      </c>
    </row>
    <row r="16" spans="1:55" ht="17" customHeight="1" x14ac:dyDescent="0.2">
      <c r="A16" s="3">
        <v>15</v>
      </c>
      <c r="B16" s="3">
        <v>50</v>
      </c>
      <c r="C16" s="3">
        <v>3</v>
      </c>
      <c r="D16" s="3">
        <v>2</v>
      </c>
      <c r="E16" s="3">
        <v>1</v>
      </c>
      <c r="F16" s="3">
        <v>1</v>
      </c>
      <c r="G16" s="3">
        <v>4</v>
      </c>
      <c r="H16" s="3">
        <v>1</v>
      </c>
      <c r="I16" s="3">
        <v>1</v>
      </c>
      <c r="J16" s="3">
        <v>0</v>
      </c>
      <c r="K16" s="44">
        <v>5</v>
      </c>
      <c r="L16" s="3">
        <v>1</v>
      </c>
      <c r="M16" s="3">
        <v>0</v>
      </c>
      <c r="N16" s="3">
        <v>3</v>
      </c>
      <c r="O16" s="3">
        <v>3</v>
      </c>
      <c r="P16">
        <f>[1]continutaion!AF16+[1]Intensive!AG16</f>
        <v>18</v>
      </c>
      <c r="Q16">
        <f>[1]continutaion!AG16+[1]Intensive!AH16</f>
        <v>0</v>
      </c>
      <c r="R16">
        <f>[1]continutaion!Z16+[1]Intensive!Z16</f>
        <v>0</v>
      </c>
      <c r="S16">
        <f>[1]continutaion!AA16+[1]Intensive!AA16</f>
        <v>1</v>
      </c>
      <c r="T16">
        <f>[1]Intensive!AB16</f>
        <v>0</v>
      </c>
      <c r="U16">
        <v>0</v>
      </c>
      <c r="V16">
        <f t="shared" si="0"/>
        <v>1</v>
      </c>
      <c r="W16">
        <f>[1]continutaion!Q16+[1]Intensive!Q16</f>
        <v>0</v>
      </c>
      <c r="X16">
        <f>[1]continutaion!R16+[1]Intensive!R16</f>
        <v>0</v>
      </c>
      <c r="Y16">
        <f>[1]continutaion!S16+[1]Intensive!S16</f>
        <v>0</v>
      </c>
      <c r="Z16">
        <f>[1]continutaion!T16+[1]Intensive!T16</f>
        <v>0</v>
      </c>
      <c r="AA16">
        <f>[1]continutaion!W16+[1]Intensive!W16</f>
        <v>0</v>
      </c>
      <c r="AB16">
        <f>[1]continutaion!X16+[1]Intensive!X16</f>
        <v>0</v>
      </c>
      <c r="AC16">
        <f>[1]continutaion!AC16+[1]Intensive!AD16</f>
        <v>0</v>
      </c>
      <c r="AD16">
        <f t="shared" si="1"/>
        <v>0</v>
      </c>
      <c r="AE16">
        <f>[1]continutaion!AD16+[1]Intensive!AE16</f>
        <v>14400</v>
      </c>
      <c r="AF16">
        <f>[1]continutaion!BB16+[1]Intensive!BE16</f>
        <v>200</v>
      </c>
      <c r="AG16">
        <f t="shared" si="2"/>
        <v>0</v>
      </c>
      <c r="AH16">
        <f t="shared" si="3"/>
        <v>14600</v>
      </c>
      <c r="AI16" s="45">
        <f>[1]continutaion!AK16+[1]Intensive!AM16</f>
        <v>14600</v>
      </c>
      <c r="AJ16" s="46">
        <f>[1]continutaion!AL16+[1]Intensive!AN16</f>
        <v>20680.8063</v>
      </c>
      <c r="AK16" s="47">
        <f>[1]continutaion!AM16+[1]Intensive!AO16</f>
        <v>35280.806300000004</v>
      </c>
      <c r="AL16">
        <f>[1]continutaion!AN16+[1]Intensive!AP16</f>
        <v>20680.8063</v>
      </c>
      <c r="AM16">
        <f>[1]continutaion!AO16+[1]Intensive!AQ16</f>
        <v>0</v>
      </c>
      <c r="AN16" s="9">
        <f>[1]continutaion!AR16+[1]Intensive!AT16</f>
        <v>487.40999999999997</v>
      </c>
      <c r="AO16">
        <f>[1]continutaion!AS16+[1]Intensive!AU16</f>
        <v>4.34</v>
      </c>
      <c r="AP16">
        <f>[1]continutaion!AT16+[1]Intensive!AV16</f>
        <v>3.07</v>
      </c>
      <c r="AQ16">
        <f>[1]continutaion!AU16+[1]Intensive!AW16</f>
        <v>480</v>
      </c>
      <c r="AR16">
        <f>[1]Intensive!AX16</f>
        <v>0</v>
      </c>
      <c r="AS16">
        <f>[1]continutaion!AW16+[1]continutaion!AX16+[1]Intensive!AZ16+[1]Intensive!BA16</f>
        <v>60</v>
      </c>
      <c r="AT16" s="48">
        <f t="shared" si="4"/>
        <v>0</v>
      </c>
      <c r="AU16">
        <f>[1]continutaion!BD16+[1]Intensive!BG16</f>
        <v>0</v>
      </c>
      <c r="AV16">
        <f>[1]continutaion!BE16+[1]Intensive!BH16</f>
        <v>0</v>
      </c>
      <c r="AW16">
        <f>[1]continutaion!BF16+[1]Intensive!BI16</f>
        <v>0</v>
      </c>
      <c r="AX16">
        <f t="shared" si="5"/>
        <v>0</v>
      </c>
      <c r="AY16">
        <f>[1]continutaion!BH16+[1]Intensive!BK16</f>
        <v>0</v>
      </c>
      <c r="AZ16">
        <f>[1]continutaion!AV16+[1]Intensive!AY16</f>
        <v>0</v>
      </c>
      <c r="BA16">
        <f>[1]continutaion!AW16+[1]continutaion!AX16+[1]Intensive!AZ16+[1]Intensive!BA16</f>
        <v>60</v>
      </c>
      <c r="BB16">
        <f>[1]continutaion!BG16+[1]Intensive!BJ16</f>
        <v>0</v>
      </c>
      <c r="BC16">
        <f>[1]continutaion!BH16+[1]Intensive!BK16</f>
        <v>0</v>
      </c>
    </row>
    <row r="17" spans="1:55" s="47" customFormat="1" x14ac:dyDescent="0.2">
      <c r="A17" s="49"/>
      <c r="B17" s="49"/>
      <c r="C17" s="50"/>
      <c r="D17" s="50"/>
      <c r="E17" s="50"/>
      <c r="F17" s="50"/>
      <c r="G17" s="50"/>
      <c r="H17" s="50"/>
      <c r="I17" s="50"/>
      <c r="J17" s="50"/>
      <c r="K17" s="49"/>
      <c r="L17" s="50"/>
      <c r="M17" s="50"/>
      <c r="N17" s="50"/>
      <c r="O17" s="50"/>
    </row>
    <row r="18" spans="1:55" x14ac:dyDescent="0.2">
      <c r="A18" s="3">
        <v>17</v>
      </c>
      <c r="B18" s="3">
        <v>30</v>
      </c>
      <c r="C18" s="3">
        <v>2</v>
      </c>
      <c r="D18" s="3">
        <v>2</v>
      </c>
      <c r="E18" s="3">
        <v>1</v>
      </c>
      <c r="F18" s="3">
        <v>2</v>
      </c>
      <c r="G18" s="3">
        <v>2</v>
      </c>
      <c r="H18" s="3">
        <v>3</v>
      </c>
      <c r="I18" s="3">
        <v>1</v>
      </c>
      <c r="J18" s="3">
        <v>1</v>
      </c>
      <c r="K18" s="44">
        <v>5</v>
      </c>
      <c r="L18" s="3">
        <v>1</v>
      </c>
      <c r="M18" s="3">
        <v>0</v>
      </c>
      <c r="N18" s="3">
        <v>3</v>
      </c>
      <c r="O18" s="3">
        <v>2</v>
      </c>
      <c r="P18">
        <f>[1]continutaion!AF18+[1]Intensive!AG18</f>
        <v>5</v>
      </c>
      <c r="Q18">
        <f>[1]continutaion!AG18+[1]Intensive!AH18</f>
        <v>0</v>
      </c>
      <c r="R18">
        <f>[1]continutaion!Z18+[1]Intensive!Z18</f>
        <v>0</v>
      </c>
      <c r="S18">
        <f>[1]continutaion!AA18+[1]Intensive!AA18</f>
        <v>2</v>
      </c>
      <c r="T18">
        <f>[1]Intensive!AB18</f>
        <v>0</v>
      </c>
      <c r="U18">
        <v>0</v>
      </c>
      <c r="V18">
        <f t="shared" si="0"/>
        <v>2</v>
      </c>
      <c r="W18">
        <f>[1]continutaion!Q18+[1]Intensive!Q18</f>
        <v>0</v>
      </c>
      <c r="X18">
        <f>[1]continutaion!R18+[1]Intensive!R18</f>
        <v>0</v>
      </c>
      <c r="Y18">
        <f>[1]continutaion!S18+[1]Intensive!S18</f>
        <v>0</v>
      </c>
      <c r="Z18">
        <f>[1]continutaion!T18+[1]Intensive!T18</f>
        <v>0</v>
      </c>
      <c r="AA18">
        <f>[1]continutaion!W18+[1]Intensive!W18</f>
        <v>0</v>
      </c>
      <c r="AB18">
        <f>[1]continutaion!X18+[1]Intensive!X18</f>
        <v>0</v>
      </c>
      <c r="AC18">
        <f>[1]continutaion!AC18+[1]Intensive!AD18</f>
        <v>2</v>
      </c>
      <c r="AD18">
        <f t="shared" si="1"/>
        <v>0</v>
      </c>
      <c r="AE18">
        <f>[1]continutaion!AD18+[1]Intensive!AE18</f>
        <v>0</v>
      </c>
      <c r="AF18">
        <f>[1]continutaion!BB18+[1]Intensive!BE18</f>
        <v>100</v>
      </c>
      <c r="AG18">
        <f t="shared" si="2"/>
        <v>0</v>
      </c>
      <c r="AH18">
        <f t="shared" si="3"/>
        <v>102</v>
      </c>
      <c r="AI18" s="45">
        <f>[1]continutaion!AK18+[1]Intensive!AM18</f>
        <v>102</v>
      </c>
      <c r="AJ18" s="46">
        <f>[1]continutaion!AL18+[1]Intensive!AN18</f>
        <v>784.71180000000004</v>
      </c>
      <c r="AK18" s="47">
        <f>[1]continutaion!AM18+[1]Intensive!AO18</f>
        <v>886.71180000000004</v>
      </c>
      <c r="AL18">
        <f>[1]continutaion!AN18+[1]Intensive!AP18</f>
        <v>784.71180000000004</v>
      </c>
      <c r="AM18">
        <f>[1]continutaion!AO18+[1]Intensive!AQ18</f>
        <v>0</v>
      </c>
      <c r="AN18" s="9">
        <f>[1]continutaion!AR18+[1]Intensive!AT18</f>
        <v>22.167000000000002</v>
      </c>
      <c r="AO18">
        <f>[1]continutaion!AS18+[1]Intensive!AU18</f>
        <v>3</v>
      </c>
      <c r="AP18">
        <f>[1]continutaion!AT18+[1]Intensive!AV18</f>
        <v>3.1669999999999998</v>
      </c>
      <c r="AQ18">
        <f>[1]continutaion!AU18+[1]Intensive!AW18</f>
        <v>16</v>
      </c>
      <c r="AR18">
        <f>[1]Intensive!AX18</f>
        <v>0</v>
      </c>
      <c r="AS18">
        <f>[1]continutaion!AW18+[1]continutaion!AX18+[1]Intensive!AZ18+[1]Intensive!BA18</f>
        <v>2</v>
      </c>
      <c r="AT18" s="48">
        <f t="shared" si="4"/>
        <v>0</v>
      </c>
      <c r="AU18">
        <f>[1]continutaion!BD18+[1]Intensive!BG18</f>
        <v>0</v>
      </c>
      <c r="AV18">
        <f>[1]continutaion!BE18+[1]Intensive!BH18</f>
        <v>0</v>
      </c>
      <c r="AW18">
        <f>[1]continutaion!BF18+[1]Intensive!BI18</f>
        <v>0</v>
      </c>
      <c r="AX18">
        <f t="shared" si="5"/>
        <v>0</v>
      </c>
      <c r="AY18">
        <f>[1]continutaion!BH18+[1]Intensive!BK18</f>
        <v>0</v>
      </c>
      <c r="AZ18">
        <f>[1]continutaion!AV18+[1]Intensive!AY18</f>
        <v>0</v>
      </c>
      <c r="BA18">
        <f>[1]continutaion!AW18+[1]continutaion!AX18+[1]Intensive!AZ18+[1]Intensive!BA18</f>
        <v>2</v>
      </c>
      <c r="BB18">
        <f>[1]continutaion!BG18+[1]Intensive!BJ18</f>
        <v>0</v>
      </c>
      <c r="BC18">
        <f>[1]continutaion!BH18+[1]Intensive!BK18</f>
        <v>0</v>
      </c>
    </row>
    <row r="19" spans="1:55" x14ac:dyDescent="0.2">
      <c r="A19" s="3">
        <v>18</v>
      </c>
      <c r="B19" s="3">
        <v>72</v>
      </c>
      <c r="C19" s="3">
        <v>3</v>
      </c>
      <c r="D19" s="3">
        <v>2</v>
      </c>
      <c r="E19" s="3">
        <v>2</v>
      </c>
      <c r="F19" s="3">
        <v>2</v>
      </c>
      <c r="G19" s="3">
        <v>3</v>
      </c>
      <c r="H19" s="3">
        <v>2</v>
      </c>
      <c r="I19" s="3">
        <v>1</v>
      </c>
      <c r="J19" s="3">
        <v>0</v>
      </c>
      <c r="K19" s="44">
        <v>3</v>
      </c>
      <c r="L19" s="3">
        <v>1</v>
      </c>
      <c r="M19" s="3">
        <v>0</v>
      </c>
      <c r="N19" s="3">
        <v>1</v>
      </c>
      <c r="O19" s="3">
        <v>3</v>
      </c>
      <c r="P19">
        <f>[1]continutaion!AF19+[1]Intensive!AG19</f>
        <v>7</v>
      </c>
      <c r="Q19">
        <f>[1]continutaion!AG19+[1]Intensive!AH19</f>
        <v>0</v>
      </c>
      <c r="R19">
        <f>[1]continutaion!Z19+[1]Intensive!Z19</f>
        <v>0</v>
      </c>
      <c r="S19">
        <f>[1]continutaion!AA19+[1]Intensive!AA19</f>
        <v>2</v>
      </c>
      <c r="T19">
        <f>[1]Intensive!AB19</f>
        <v>0</v>
      </c>
      <c r="U19">
        <v>0</v>
      </c>
      <c r="V19">
        <f t="shared" si="0"/>
        <v>2</v>
      </c>
      <c r="W19">
        <f>[1]continutaion!Q19+[1]Intensive!Q19</f>
        <v>0</v>
      </c>
      <c r="X19">
        <f>[1]continutaion!R19+[1]Intensive!R19</f>
        <v>0</v>
      </c>
      <c r="Y19">
        <f>[1]continutaion!S19+[1]Intensive!S19</f>
        <v>0</v>
      </c>
      <c r="Z19">
        <f>[1]continutaion!T19+[1]Intensive!T19</f>
        <v>0</v>
      </c>
      <c r="AA19">
        <f>[1]continutaion!W19+[1]Intensive!W19</f>
        <v>0</v>
      </c>
      <c r="AB19">
        <f>[1]continutaion!X19+[1]Intensive!X19</f>
        <v>0</v>
      </c>
      <c r="AC19">
        <f>[1]continutaion!AC19+[1]Intensive!AD19</f>
        <v>20</v>
      </c>
      <c r="AD19">
        <f t="shared" si="1"/>
        <v>0</v>
      </c>
      <c r="AE19">
        <f>[1]continutaion!AD19+[1]Intensive!AE19</f>
        <v>0</v>
      </c>
      <c r="AF19">
        <f>[1]continutaion!BB19+[1]Intensive!BE19</f>
        <v>180</v>
      </c>
      <c r="AG19">
        <f t="shared" si="2"/>
        <v>0</v>
      </c>
      <c r="AH19">
        <f t="shared" si="3"/>
        <v>200</v>
      </c>
      <c r="AI19" s="45">
        <f>[1]continutaion!AK19+[1]Intensive!AM19</f>
        <v>200</v>
      </c>
      <c r="AJ19" s="46">
        <f>[1]continutaion!AL19+[1]Intensive!AN19</f>
        <v>90.064000000000007</v>
      </c>
      <c r="AK19" s="47">
        <f>[1]continutaion!AM19+[1]Intensive!AO19</f>
        <v>290.06400000000002</v>
      </c>
      <c r="AL19">
        <f>[1]continutaion!AN19+[1]Intensive!AP19</f>
        <v>90.064000000000007</v>
      </c>
      <c r="AM19">
        <f>[1]continutaion!AO19+[1]Intensive!AQ19</f>
        <v>0</v>
      </c>
      <c r="AN19" s="9">
        <f>[1]continutaion!AR19+[1]Intensive!AT19</f>
        <v>4.33</v>
      </c>
      <c r="AO19">
        <f>[1]continutaion!AS19+[1]Intensive!AU19</f>
        <v>3.33</v>
      </c>
      <c r="AP19">
        <f>[1]continutaion!AT19+[1]Intensive!AV19</f>
        <v>1</v>
      </c>
      <c r="AQ19">
        <f>[1]continutaion!AU19+[1]Intensive!AW19</f>
        <v>0</v>
      </c>
      <c r="AR19">
        <f>[1]Intensive!AX19</f>
        <v>0</v>
      </c>
      <c r="AS19">
        <f>[1]continutaion!AW19+[1]continutaion!AX19+[1]Intensive!AZ19+[1]Intensive!BA19</f>
        <v>0</v>
      </c>
      <c r="AT19" s="48">
        <f t="shared" si="4"/>
        <v>0</v>
      </c>
      <c r="AU19">
        <f>[1]continutaion!BD19+[1]Intensive!BG19</f>
        <v>0</v>
      </c>
      <c r="AV19">
        <f>[1]continutaion!BE19+[1]Intensive!BH19</f>
        <v>0</v>
      </c>
      <c r="AW19">
        <f>[1]continutaion!BF19+[1]Intensive!BI19</f>
        <v>0</v>
      </c>
      <c r="AX19">
        <f t="shared" si="5"/>
        <v>0</v>
      </c>
      <c r="AY19">
        <f>[1]continutaion!BH19+[1]Intensive!BK19</f>
        <v>0</v>
      </c>
      <c r="AZ19">
        <f>[1]continutaion!AV19+[1]Intensive!AY19</f>
        <v>0</v>
      </c>
      <c r="BA19">
        <f>[1]continutaion!AW19+[1]continutaion!AX19+[1]Intensive!AZ19+[1]Intensive!BA19</f>
        <v>0</v>
      </c>
      <c r="BB19">
        <f>[1]continutaion!BG19+[1]Intensive!BJ19</f>
        <v>0</v>
      </c>
      <c r="BC19">
        <f>[1]continutaion!BH19+[1]Intensive!BK19</f>
        <v>0</v>
      </c>
    </row>
    <row r="20" spans="1:55" x14ac:dyDescent="0.2">
      <c r="A20" s="3">
        <v>19</v>
      </c>
      <c r="B20" s="3"/>
      <c r="C20" s="3">
        <v>2</v>
      </c>
      <c r="D20" s="3">
        <v>2</v>
      </c>
      <c r="E20" s="3">
        <v>3</v>
      </c>
      <c r="F20" s="3">
        <v>1</v>
      </c>
      <c r="G20" s="3">
        <v>4</v>
      </c>
      <c r="H20" s="3">
        <v>3</v>
      </c>
      <c r="I20" s="3">
        <v>1</v>
      </c>
      <c r="J20" s="3">
        <v>0</v>
      </c>
      <c r="K20" s="44">
        <v>5</v>
      </c>
      <c r="L20" s="3">
        <v>1</v>
      </c>
      <c r="M20" s="3">
        <v>0</v>
      </c>
      <c r="N20" s="3">
        <v>3</v>
      </c>
      <c r="O20" s="3">
        <v>2</v>
      </c>
      <c r="P20">
        <f>[1]continutaion!AF20+[1]Intensive!AG20</f>
        <v>22</v>
      </c>
      <c r="Q20">
        <f>[1]continutaion!AG20+[1]Intensive!AH20</f>
        <v>0</v>
      </c>
      <c r="R20">
        <f>[1]continutaion!Z20+[1]Intensive!Z20</f>
        <v>0</v>
      </c>
      <c r="S20">
        <f>[1]continutaion!AA20+[1]Intensive!AA20</f>
        <v>2</v>
      </c>
      <c r="T20">
        <f>[1]Intensive!AB20</f>
        <v>0</v>
      </c>
      <c r="U20">
        <v>0</v>
      </c>
      <c r="V20">
        <f t="shared" si="0"/>
        <v>2</v>
      </c>
      <c r="W20">
        <f>[1]continutaion!Q20+[1]Intensive!Q20</f>
        <v>900</v>
      </c>
      <c r="X20">
        <f>[1]continutaion!R20+[1]Intensive!R20</f>
        <v>600</v>
      </c>
      <c r="Y20">
        <f>[1]continutaion!S20+[1]Intensive!S20</f>
        <v>0</v>
      </c>
      <c r="Z20">
        <f>[1]continutaion!T20+[1]Intensive!T20</f>
        <v>0</v>
      </c>
      <c r="AA20">
        <f>[1]continutaion!W20+[1]Intensive!W20</f>
        <v>0</v>
      </c>
      <c r="AB20">
        <f>[1]continutaion!X20+[1]Intensive!X20</f>
        <v>0</v>
      </c>
      <c r="AC20">
        <f>[1]continutaion!AC20+[1]Intensive!AD20</f>
        <v>0</v>
      </c>
      <c r="AD20">
        <f t="shared" si="1"/>
        <v>1500</v>
      </c>
      <c r="AE20">
        <f>[1]continutaion!AD20+[1]Intensive!AE20</f>
        <v>0</v>
      </c>
      <c r="AF20">
        <f>[1]continutaion!BB20+[1]Intensive!BE20</f>
        <v>240</v>
      </c>
      <c r="AG20">
        <f t="shared" si="2"/>
        <v>0</v>
      </c>
      <c r="AH20">
        <f t="shared" si="3"/>
        <v>1740</v>
      </c>
      <c r="AI20" s="45">
        <f>[1]continutaion!AK20+[1]Intensive!AM20</f>
        <v>1740</v>
      </c>
      <c r="AJ20" s="46">
        <f>[1]continutaion!AL20+[1]Intensive!AN20</f>
        <v>7957.9500000000007</v>
      </c>
      <c r="AK20" s="47">
        <f>[1]continutaion!AM20+[1]Intensive!AO20</f>
        <v>9697.9500000000007</v>
      </c>
      <c r="AL20">
        <f>[1]continutaion!AN20+[1]Intensive!AP20</f>
        <v>7957.9500000000007</v>
      </c>
      <c r="AM20">
        <f>[1]continutaion!AO20+[1]Intensive!AQ20</f>
        <v>0</v>
      </c>
      <c r="AN20" s="9">
        <f>[1]continutaion!AR20+[1]Intensive!AT20</f>
        <v>103.35000000000001</v>
      </c>
      <c r="AO20">
        <f>[1]continutaion!AS20+[1]Intensive!AU20</f>
        <v>5.34</v>
      </c>
      <c r="AP20">
        <f>[1]continutaion!AT20+[1]Intensive!AV20</f>
        <v>2.0100000000000002</v>
      </c>
      <c r="AQ20">
        <f>[1]continutaion!AU20+[1]Intensive!AW20</f>
        <v>96</v>
      </c>
      <c r="AR20">
        <f>[1]Intensive!AX20</f>
        <v>0</v>
      </c>
      <c r="AS20">
        <f>[1]continutaion!AW20+[1]continutaion!AX20+[1]Intensive!AZ20+[1]Intensive!BA20</f>
        <v>12</v>
      </c>
      <c r="AT20" s="48">
        <f t="shared" si="4"/>
        <v>0</v>
      </c>
      <c r="AU20">
        <f>[1]continutaion!BD20+[1]Intensive!BG20</f>
        <v>0</v>
      </c>
      <c r="AV20">
        <f>[1]continutaion!BE20+[1]Intensive!BH20</f>
        <v>0</v>
      </c>
      <c r="AW20">
        <f>[1]continutaion!BF20+[1]Intensive!BI20</f>
        <v>0</v>
      </c>
      <c r="AX20">
        <f t="shared" si="5"/>
        <v>0</v>
      </c>
      <c r="AY20">
        <f>[1]continutaion!BH20+[1]Intensive!BK20</f>
        <v>0</v>
      </c>
      <c r="AZ20">
        <f>[1]continutaion!AV20+[1]Intensive!AY20</f>
        <v>1232</v>
      </c>
      <c r="BA20">
        <f>[1]continutaion!AW20+[1]continutaion!AX20+[1]Intensive!AZ20+[1]Intensive!BA20</f>
        <v>12</v>
      </c>
      <c r="BB20">
        <f>[1]continutaion!BG20+[1]Intensive!BJ20</f>
        <v>0</v>
      </c>
      <c r="BC20">
        <f>[1]continutaion!BH20+[1]Intensive!BK20</f>
        <v>0</v>
      </c>
    </row>
    <row r="21" spans="1:55" x14ac:dyDescent="0.2">
      <c r="A21" s="3">
        <v>20</v>
      </c>
      <c r="B21" s="3">
        <v>50</v>
      </c>
      <c r="C21" s="3">
        <v>3</v>
      </c>
      <c r="D21" s="3">
        <v>2</v>
      </c>
      <c r="E21" s="3">
        <v>1</v>
      </c>
      <c r="F21" s="3">
        <v>1</v>
      </c>
      <c r="G21" s="3">
        <v>3</v>
      </c>
      <c r="H21" s="3">
        <v>1</v>
      </c>
      <c r="I21" s="3">
        <v>1</v>
      </c>
      <c r="J21" s="3">
        <v>0</v>
      </c>
      <c r="K21" s="44">
        <v>4</v>
      </c>
      <c r="L21" s="3">
        <v>0</v>
      </c>
      <c r="M21" s="3">
        <v>0</v>
      </c>
      <c r="N21" s="3">
        <v>3</v>
      </c>
      <c r="O21" s="3">
        <v>2</v>
      </c>
      <c r="P21">
        <f>[1]continutaion!AF21+[1]Intensive!AG21</f>
        <v>24</v>
      </c>
      <c r="Q21">
        <f>[1]continutaion!AG21+[1]Intensive!AH21</f>
        <v>0</v>
      </c>
      <c r="R21">
        <f>[1]continutaion!Z21+[1]Intensive!Z21</f>
        <v>0</v>
      </c>
      <c r="S21">
        <f>[1]continutaion!AA21+[1]Intensive!AA21</f>
        <v>2</v>
      </c>
      <c r="T21">
        <f>[1]Intensive!AB21</f>
        <v>0</v>
      </c>
      <c r="U21">
        <v>0</v>
      </c>
      <c r="V21">
        <f t="shared" si="0"/>
        <v>2</v>
      </c>
      <c r="W21">
        <f>[1]continutaion!Q21+[1]Intensive!Q21</f>
        <v>0</v>
      </c>
      <c r="X21">
        <f>[1]continutaion!R21+[1]Intensive!R21</f>
        <v>0</v>
      </c>
      <c r="Y21">
        <f>[1]continutaion!S21+[1]Intensive!S21</f>
        <v>0</v>
      </c>
      <c r="Z21">
        <f>[1]continutaion!T21+[1]Intensive!T21</f>
        <v>0</v>
      </c>
      <c r="AA21">
        <f>[1]continutaion!W21+[1]Intensive!W21</f>
        <v>0</v>
      </c>
      <c r="AB21">
        <f>[1]continutaion!X21+[1]Intensive!X21</f>
        <v>0</v>
      </c>
      <c r="AC21">
        <f>[1]continutaion!AC21+[1]Intensive!AD21</f>
        <v>0</v>
      </c>
      <c r="AD21">
        <f t="shared" si="1"/>
        <v>0</v>
      </c>
      <c r="AE21">
        <f>[1]continutaion!AD21+[1]Intensive!AE21</f>
        <v>7200</v>
      </c>
      <c r="AF21">
        <f>[1]continutaion!BB21+[1]Intensive!BE21</f>
        <v>60</v>
      </c>
      <c r="AG21">
        <f t="shared" si="2"/>
        <v>0</v>
      </c>
      <c r="AH21">
        <f t="shared" si="3"/>
        <v>7260</v>
      </c>
      <c r="AI21" s="45">
        <f>[1]continutaion!AK21+[1]Intensive!AM21</f>
        <v>7260</v>
      </c>
      <c r="AJ21" s="46">
        <f>[1]continutaion!AL21+[1]Intensive!AN21</f>
        <v>12975</v>
      </c>
      <c r="AK21" s="47">
        <f>[1]continutaion!AM21+[1]Intensive!AO21</f>
        <v>20235</v>
      </c>
      <c r="AL21">
        <f>[1]continutaion!AN21+[1]Intensive!AP21</f>
        <v>12975</v>
      </c>
      <c r="AM21">
        <f>[1]continutaion!AO21+[1]Intensive!AQ21</f>
        <v>0</v>
      </c>
      <c r="AN21" s="9">
        <f>[1]continutaion!AR21+[1]Intensive!AT21</f>
        <v>259.5</v>
      </c>
      <c r="AO21">
        <f>[1]continutaion!AS21+[1]Intensive!AU21</f>
        <v>4</v>
      </c>
      <c r="AP21">
        <f>[1]continutaion!AT21+[1]Intensive!AV21</f>
        <v>15.5</v>
      </c>
      <c r="AQ21">
        <f>[1]continutaion!AU21+[1]Intensive!AW21</f>
        <v>240</v>
      </c>
      <c r="AR21">
        <f>[1]Intensive!AX21</f>
        <v>0</v>
      </c>
      <c r="AS21">
        <f>[1]continutaion!AW21+[1]continutaion!AX21+[1]Intensive!AZ21+[1]Intensive!BA21</f>
        <v>30</v>
      </c>
      <c r="AT21" s="48">
        <f t="shared" si="4"/>
        <v>0</v>
      </c>
      <c r="AU21">
        <f>[1]continutaion!BD21+[1]Intensive!BG21</f>
        <v>0</v>
      </c>
      <c r="AV21">
        <f>[1]continutaion!BE21+[1]Intensive!BH21</f>
        <v>0</v>
      </c>
      <c r="AW21">
        <f>[1]continutaion!BF21+[1]Intensive!BI21</f>
        <v>0</v>
      </c>
      <c r="AX21">
        <f t="shared" si="5"/>
        <v>0</v>
      </c>
      <c r="AY21">
        <f>[1]continutaion!BH21+[1]Intensive!BK21</f>
        <v>0</v>
      </c>
      <c r="AZ21">
        <f>[1]continutaion!AV21+[1]Intensive!AY21</f>
        <v>12000</v>
      </c>
      <c r="BA21">
        <f>[1]continutaion!AW21+[1]continutaion!AX21+[1]Intensive!AZ21+[1]Intensive!BA21</f>
        <v>30</v>
      </c>
      <c r="BB21">
        <f>[1]continutaion!BG21+[1]Intensive!BJ21</f>
        <v>0</v>
      </c>
      <c r="BC21">
        <f>[1]continutaion!BH21+[1]Intensive!BK21</f>
        <v>0</v>
      </c>
    </row>
    <row r="22" spans="1:55" x14ac:dyDescent="0.2">
      <c r="A22" s="3">
        <v>21</v>
      </c>
      <c r="B22" s="3">
        <v>22</v>
      </c>
      <c r="C22" s="3">
        <v>1</v>
      </c>
      <c r="D22" s="3">
        <v>2</v>
      </c>
      <c r="E22" s="3">
        <v>1</v>
      </c>
      <c r="F22" s="3">
        <v>1</v>
      </c>
      <c r="G22" s="3">
        <v>4</v>
      </c>
      <c r="H22" s="3">
        <v>1</v>
      </c>
      <c r="I22" s="3">
        <v>1</v>
      </c>
      <c r="J22" s="3">
        <v>0</v>
      </c>
      <c r="K22" s="44">
        <v>5</v>
      </c>
      <c r="L22" s="3">
        <v>1</v>
      </c>
      <c r="M22" s="3">
        <v>0</v>
      </c>
      <c r="N22" s="3">
        <v>3</v>
      </c>
      <c r="O22" s="3">
        <v>4</v>
      </c>
      <c r="P22">
        <f>[1]continutaion!AF22+[1]Intensive!AG22</f>
        <v>4</v>
      </c>
      <c r="Q22">
        <f>[1]continutaion!AG22+[1]Intensive!AH22</f>
        <v>11</v>
      </c>
      <c r="R22">
        <f>[1]continutaion!Z22+[1]Intensive!Z22</f>
        <v>0</v>
      </c>
      <c r="S22">
        <f>[1]continutaion!AA22+[1]Intensive!AA22</f>
        <v>1</v>
      </c>
      <c r="T22">
        <f>[1]Intensive!AB22</f>
        <v>0</v>
      </c>
      <c r="U22">
        <v>0</v>
      </c>
      <c r="V22">
        <f t="shared" si="0"/>
        <v>1</v>
      </c>
      <c r="W22">
        <f>[1]continutaion!Q22+[1]Intensive!Q22</f>
        <v>0</v>
      </c>
      <c r="X22">
        <f>[1]continutaion!R22+[1]Intensive!R22</f>
        <v>0</v>
      </c>
      <c r="Y22">
        <f>[1]continutaion!S22+[1]Intensive!S22</f>
        <v>0</v>
      </c>
      <c r="Z22">
        <f>[1]continutaion!T22+[1]Intensive!T22</f>
        <v>0</v>
      </c>
      <c r="AA22">
        <f>[1]continutaion!W22+[1]Intensive!W22</f>
        <v>0</v>
      </c>
      <c r="AB22">
        <f>[1]continutaion!X22+[1]Intensive!X22</f>
        <v>0</v>
      </c>
      <c r="AC22">
        <f>[1]continutaion!AC22+[1]Intensive!AD22</f>
        <v>10</v>
      </c>
      <c r="AD22">
        <f t="shared" si="1"/>
        <v>0</v>
      </c>
      <c r="AE22">
        <f>[1]continutaion!AD22+[1]Intensive!AE22</f>
        <v>16700</v>
      </c>
      <c r="AF22">
        <f>[1]continutaion!BB22+[1]Intensive!BE22</f>
        <v>130</v>
      </c>
      <c r="AG22">
        <f t="shared" si="2"/>
        <v>0</v>
      </c>
      <c r="AH22">
        <f t="shared" si="3"/>
        <v>16840</v>
      </c>
      <c r="AI22" s="45">
        <f>[1]continutaion!AK22+[1]Intensive!AM22</f>
        <v>16840</v>
      </c>
      <c r="AJ22" s="46">
        <f>[1]continutaion!AL22+[1]Intensive!AN22</f>
        <v>14600.809510000001</v>
      </c>
      <c r="AK22" s="47">
        <f>[1]continutaion!AM22+[1]Intensive!AO22</f>
        <v>31440.809509999999</v>
      </c>
      <c r="AL22">
        <f>[1]continutaion!AN22+[1]Intensive!AP22</f>
        <v>13652.149510000001</v>
      </c>
      <c r="AM22">
        <f>[1]continutaion!AO22+[1]Intensive!AQ22</f>
        <v>948.66000000000008</v>
      </c>
      <c r="AN22" s="9">
        <f>[1]continutaion!AR22+[1]Intensive!AT22</f>
        <v>321.75700000000001</v>
      </c>
      <c r="AO22">
        <f>[1]continutaion!AS22+[1]Intensive!AU22</f>
        <v>1.167</v>
      </c>
      <c r="AP22">
        <f>[1]continutaion!AT22+[1]Intensive!AV22</f>
        <v>0.59000000000000008</v>
      </c>
      <c r="AQ22">
        <f>[1]continutaion!AU22+[1]Intensive!AW22</f>
        <v>320</v>
      </c>
      <c r="AR22">
        <f>[1]Intensive!AX22</f>
        <v>0</v>
      </c>
      <c r="AS22">
        <f>[1]continutaion!AW22+[1]continutaion!AX22+[1]Intensive!AZ22+[1]Intensive!BA22</f>
        <v>40</v>
      </c>
      <c r="AT22" s="48">
        <f t="shared" si="4"/>
        <v>3.26</v>
      </c>
      <c r="AU22">
        <f>[1]continutaion!BD22+[1]Intensive!BG22</f>
        <v>2.34</v>
      </c>
      <c r="AV22">
        <f>[1]continutaion!BE22+[1]Intensive!BH22</f>
        <v>0.92</v>
      </c>
      <c r="AW22">
        <f>[1]continutaion!BF22+[1]Intensive!BI22</f>
        <v>0</v>
      </c>
      <c r="AX22">
        <f t="shared" si="5"/>
        <v>0</v>
      </c>
      <c r="AY22">
        <f>[1]continutaion!BH22+[1]Intensive!BK22</f>
        <v>0</v>
      </c>
      <c r="AZ22">
        <f>[1]continutaion!AV22+[1]Intensive!AY22</f>
        <v>0</v>
      </c>
      <c r="BA22">
        <f>[1]continutaion!AW22+[1]continutaion!AX22+[1]Intensive!AZ22+[1]Intensive!BA22</f>
        <v>40</v>
      </c>
      <c r="BB22">
        <f>[1]continutaion!BG22+[1]Intensive!BJ22</f>
        <v>0</v>
      </c>
      <c r="BC22">
        <f>[1]continutaion!BH22+[1]Intensive!BK22</f>
        <v>0</v>
      </c>
    </row>
    <row r="23" spans="1:55" x14ac:dyDescent="0.2">
      <c r="A23" s="3">
        <v>22</v>
      </c>
      <c r="B23" s="3">
        <v>54</v>
      </c>
      <c r="C23" s="3">
        <v>3</v>
      </c>
      <c r="D23" s="3">
        <v>2</v>
      </c>
      <c r="E23" s="3">
        <v>3</v>
      </c>
      <c r="F23" s="3">
        <v>1</v>
      </c>
      <c r="G23" s="3">
        <v>1</v>
      </c>
      <c r="H23" s="3">
        <v>2</v>
      </c>
      <c r="I23" s="3">
        <v>1</v>
      </c>
      <c r="J23" s="3">
        <v>0</v>
      </c>
      <c r="K23" s="44">
        <v>3</v>
      </c>
      <c r="L23" s="3">
        <v>1</v>
      </c>
      <c r="M23" s="3">
        <v>0</v>
      </c>
      <c r="N23" s="3">
        <v>1</v>
      </c>
      <c r="O23" s="3">
        <v>2</v>
      </c>
      <c r="P23">
        <f>[1]continutaion!AF23+[1]Intensive!AG23</f>
        <v>30</v>
      </c>
      <c r="Q23">
        <f>[1]continutaion!AG23+[1]Intensive!AH23</f>
        <v>0</v>
      </c>
      <c r="R23">
        <f>[1]continutaion!Z23+[1]Intensive!Z23</f>
        <v>0</v>
      </c>
      <c r="S23">
        <f>[1]continutaion!AA23+[1]Intensive!AA23</f>
        <v>1</v>
      </c>
      <c r="T23">
        <f>[1]Intensive!AB23</f>
        <v>0</v>
      </c>
      <c r="U23">
        <v>0</v>
      </c>
      <c r="V23">
        <f t="shared" si="0"/>
        <v>1</v>
      </c>
      <c r="W23">
        <f>[1]continutaion!Q23+[1]Intensive!Q23</f>
        <v>0</v>
      </c>
      <c r="X23">
        <f>[1]continutaion!R23+[1]Intensive!R23</f>
        <v>0</v>
      </c>
      <c r="Y23">
        <f>[1]continutaion!S23+[1]Intensive!S23</f>
        <v>0</v>
      </c>
      <c r="Z23">
        <f>[1]continutaion!T23+[1]Intensive!T23</f>
        <v>0</v>
      </c>
      <c r="AA23">
        <f>[1]continutaion!W23+[1]Intensive!W23</f>
        <v>0</v>
      </c>
      <c r="AB23">
        <f>[1]continutaion!X23+[1]Intensive!X23</f>
        <v>0</v>
      </c>
      <c r="AC23">
        <f>[1]continutaion!AC23+[1]Intensive!AD23</f>
        <v>0</v>
      </c>
      <c r="AD23">
        <f t="shared" si="1"/>
        <v>0</v>
      </c>
      <c r="AE23">
        <f>[1]continutaion!AD23+[1]Intensive!AE23</f>
        <v>3350</v>
      </c>
      <c r="AF23">
        <f>[1]continutaion!BB23+[1]Intensive!BE23</f>
        <v>480</v>
      </c>
      <c r="AG23">
        <f t="shared" si="2"/>
        <v>0</v>
      </c>
      <c r="AH23">
        <f t="shared" si="3"/>
        <v>3830</v>
      </c>
      <c r="AI23" s="45">
        <f>[1]continutaion!AK23+[1]Intensive!AM23</f>
        <v>3830</v>
      </c>
      <c r="AJ23" s="46">
        <f>[1]continutaion!AL23+[1]Intensive!AN23</f>
        <v>17968.75</v>
      </c>
      <c r="AK23" s="47">
        <f>[1]continutaion!AM23+[1]Intensive!AO23</f>
        <v>21798.75</v>
      </c>
      <c r="AL23">
        <f>[1]continutaion!AN23+[1]Intensive!AP23</f>
        <v>17968.75</v>
      </c>
      <c r="AM23">
        <f>[1]continutaion!AO23+[1]Intensive!AQ23</f>
        <v>0</v>
      </c>
      <c r="AN23" s="9">
        <f>[1]continutaion!AR23+[1]Intensive!AT23</f>
        <v>575</v>
      </c>
      <c r="AO23">
        <f>[1]continutaion!AS23+[1]Intensive!AU23</f>
        <v>9</v>
      </c>
      <c r="AP23">
        <f>[1]continutaion!AT23+[1]Intensive!AV23</f>
        <v>6</v>
      </c>
      <c r="AQ23">
        <f>[1]continutaion!AU23+[1]Intensive!AW23</f>
        <v>560</v>
      </c>
      <c r="AR23">
        <f>[1]Intensive!AX23</f>
        <v>0</v>
      </c>
      <c r="AS23">
        <f>[1]continutaion!AW23+[1]continutaion!AX23+[1]Intensive!AZ23+[1]Intensive!BA23</f>
        <v>70</v>
      </c>
      <c r="AT23" s="48">
        <f t="shared" si="4"/>
        <v>0</v>
      </c>
      <c r="AU23">
        <f>[1]continutaion!BD23+[1]Intensive!BG23</f>
        <v>0</v>
      </c>
      <c r="AV23">
        <f>[1]continutaion!BE23+[1]Intensive!BH23</f>
        <v>0</v>
      </c>
      <c r="AW23">
        <f>[1]continutaion!BF23+[1]Intensive!BI23</f>
        <v>0</v>
      </c>
      <c r="AX23">
        <f t="shared" si="5"/>
        <v>0</v>
      </c>
      <c r="AY23">
        <f>[1]continutaion!BH23+[1]Intensive!BK23</f>
        <v>0</v>
      </c>
      <c r="AZ23">
        <f>[1]continutaion!AV23+[1]Intensive!AY23</f>
        <v>17500</v>
      </c>
      <c r="BA23">
        <f>[1]continutaion!AW23+[1]continutaion!AX23+[1]Intensive!AZ23+[1]Intensive!BA23</f>
        <v>70</v>
      </c>
      <c r="BB23">
        <f>[1]continutaion!BG23+[1]Intensive!BJ23</f>
        <v>0</v>
      </c>
      <c r="BC23">
        <f>[1]continutaion!BH23+[1]Intensive!BK23</f>
        <v>0</v>
      </c>
    </row>
    <row r="24" spans="1:55" x14ac:dyDescent="0.2">
      <c r="A24" s="3">
        <v>23</v>
      </c>
      <c r="B24" s="3">
        <v>34</v>
      </c>
      <c r="C24" s="3">
        <v>2</v>
      </c>
      <c r="D24" s="3">
        <v>1</v>
      </c>
      <c r="E24" s="3">
        <v>1</v>
      </c>
      <c r="F24" s="3">
        <v>1</v>
      </c>
      <c r="G24" s="3">
        <v>3</v>
      </c>
      <c r="H24" s="3">
        <v>1</v>
      </c>
      <c r="I24" s="3">
        <v>1</v>
      </c>
      <c r="J24" s="3">
        <v>0</v>
      </c>
      <c r="K24" s="44">
        <v>4</v>
      </c>
      <c r="L24" s="3">
        <v>1</v>
      </c>
      <c r="M24" s="3">
        <v>0</v>
      </c>
      <c r="N24" s="3">
        <v>3</v>
      </c>
      <c r="O24" s="3">
        <v>2</v>
      </c>
      <c r="P24">
        <f>[1]continutaion!AF24+[1]Intensive!AG24</f>
        <v>24</v>
      </c>
      <c r="Q24">
        <f>[1]continutaion!AG24+[1]Intensive!AH24</f>
        <v>0</v>
      </c>
      <c r="R24">
        <f>[1]continutaion!Z24+[1]Intensive!Z24</f>
        <v>0</v>
      </c>
      <c r="S24">
        <f>[1]continutaion!AA24+[1]Intensive!AA24</f>
        <v>2</v>
      </c>
      <c r="T24">
        <f>[1]Intensive!AB24</f>
        <v>0</v>
      </c>
      <c r="U24">
        <v>0</v>
      </c>
      <c r="V24">
        <f t="shared" si="0"/>
        <v>2</v>
      </c>
      <c r="W24">
        <f>[1]continutaion!Q24+[1]Intensive!Q24</f>
        <v>0</v>
      </c>
      <c r="X24">
        <f>[1]continutaion!R24+[1]Intensive!R24</f>
        <v>0</v>
      </c>
      <c r="Y24">
        <f>[1]continutaion!S24+[1]Intensive!S24</f>
        <v>0</v>
      </c>
      <c r="Z24">
        <f>[1]continutaion!T24+[1]Intensive!T24</f>
        <v>0</v>
      </c>
      <c r="AA24">
        <f>[1]continutaion!W24+[1]Intensive!W24</f>
        <v>0</v>
      </c>
      <c r="AB24">
        <f>[1]continutaion!X24+[1]Intensive!X24</f>
        <v>0</v>
      </c>
      <c r="AC24">
        <f>[1]continutaion!AC24+[1]Intensive!AD24</f>
        <v>2</v>
      </c>
      <c r="AD24">
        <f t="shared" si="1"/>
        <v>0</v>
      </c>
      <c r="AE24">
        <f>[1]continutaion!AD24+[1]Intensive!AE24</f>
        <v>0</v>
      </c>
      <c r="AF24">
        <f>[1]continutaion!BB24+[1]Intensive!BE24</f>
        <v>160</v>
      </c>
      <c r="AG24">
        <f t="shared" si="2"/>
        <v>0</v>
      </c>
      <c r="AH24">
        <f t="shared" si="3"/>
        <v>162</v>
      </c>
      <c r="AI24" s="45">
        <f>[1]continutaion!AK24+[1]Intensive!AM24</f>
        <v>162</v>
      </c>
      <c r="AJ24" s="46">
        <f>[1]continutaion!AL24+[1]Intensive!AN24</f>
        <v>956.25</v>
      </c>
      <c r="AK24" s="47">
        <f>[1]continutaion!AM24+[1]Intensive!AO24</f>
        <v>1118.25</v>
      </c>
      <c r="AL24">
        <f>[1]continutaion!AN24+[1]Intensive!AP24</f>
        <v>956.25</v>
      </c>
      <c r="AM24">
        <f>[1]continutaion!AO24+[1]Intensive!AQ24</f>
        <v>0</v>
      </c>
      <c r="AN24" s="9">
        <f>[1]continutaion!AR24+[1]Intensive!AT24</f>
        <v>15.3</v>
      </c>
      <c r="AO24">
        <f>[1]continutaion!AS24+[1]Intensive!AU24</f>
        <v>11</v>
      </c>
      <c r="AP24">
        <f>[1]continutaion!AT24+[1]Intensive!AV24</f>
        <v>4.3</v>
      </c>
      <c r="AQ24">
        <f>[1]continutaion!AU24+[1]Intensive!AW24</f>
        <v>0</v>
      </c>
      <c r="AR24">
        <f>[1]Intensive!AX24</f>
        <v>0</v>
      </c>
      <c r="AS24">
        <f>[1]continutaion!AW24+[1]continutaion!AX24+[1]Intensive!AZ24+[1]Intensive!BA24</f>
        <v>0</v>
      </c>
      <c r="AT24" s="48">
        <f t="shared" si="4"/>
        <v>0</v>
      </c>
      <c r="AU24">
        <f>[1]continutaion!BD24+[1]Intensive!BG24</f>
        <v>0</v>
      </c>
      <c r="AV24">
        <f>[1]continutaion!BE24+[1]Intensive!BH24</f>
        <v>0</v>
      </c>
      <c r="AW24">
        <f>[1]continutaion!BF24+[1]Intensive!BI24</f>
        <v>0</v>
      </c>
      <c r="AX24">
        <f t="shared" si="5"/>
        <v>0</v>
      </c>
      <c r="AY24">
        <f>[1]continutaion!BH24+[1]Intensive!BK24</f>
        <v>0</v>
      </c>
      <c r="AZ24">
        <f>[1]continutaion!AV24+[1]Intensive!AY24</f>
        <v>0</v>
      </c>
      <c r="BA24">
        <f>[1]continutaion!AW24+[1]continutaion!AX24+[1]Intensive!AZ24+[1]Intensive!BA24</f>
        <v>0</v>
      </c>
      <c r="BB24">
        <f>[1]continutaion!BG24+[1]Intensive!BJ24</f>
        <v>0</v>
      </c>
      <c r="BC24">
        <f>[1]continutaion!BH24+[1]Intensive!BK24</f>
        <v>0</v>
      </c>
    </row>
    <row r="25" spans="1:55" x14ac:dyDescent="0.2">
      <c r="A25" s="3">
        <v>24</v>
      </c>
      <c r="B25" s="3">
        <v>28</v>
      </c>
      <c r="C25" s="3">
        <v>2</v>
      </c>
      <c r="D25" s="3">
        <v>1</v>
      </c>
      <c r="E25" s="3">
        <v>1</v>
      </c>
      <c r="F25" s="3">
        <v>1</v>
      </c>
      <c r="G25" s="3">
        <v>3</v>
      </c>
      <c r="H25" s="3">
        <v>1</v>
      </c>
      <c r="I25" s="3">
        <v>1</v>
      </c>
      <c r="J25" s="3">
        <v>0</v>
      </c>
      <c r="K25" s="44">
        <v>4</v>
      </c>
      <c r="L25" s="3">
        <v>1</v>
      </c>
      <c r="M25" s="3">
        <v>0</v>
      </c>
      <c r="N25" s="3">
        <v>2</v>
      </c>
      <c r="O25" s="3">
        <v>1</v>
      </c>
      <c r="P25">
        <f>[1]continutaion!AF25+[1]Intensive!AG25</f>
        <v>42</v>
      </c>
      <c r="Q25">
        <f>[1]continutaion!AG25+[1]Intensive!AH25</f>
        <v>20</v>
      </c>
      <c r="R25">
        <f>[1]continutaion!Z25+[1]Intensive!Z25</f>
        <v>0</v>
      </c>
      <c r="S25">
        <f>[1]continutaion!AA25+[1]Intensive!AA25</f>
        <v>1</v>
      </c>
      <c r="T25">
        <f>[1]Intensive!AB25</f>
        <v>0</v>
      </c>
      <c r="U25">
        <v>0</v>
      </c>
      <c r="V25">
        <f t="shared" si="0"/>
        <v>1</v>
      </c>
      <c r="W25">
        <f>[1]continutaion!Q25+[1]Intensive!Q25</f>
        <v>0</v>
      </c>
      <c r="X25">
        <f>[1]continutaion!R25+[1]Intensive!R25</f>
        <v>0</v>
      </c>
      <c r="Y25">
        <f>[1]continutaion!S25+[1]Intensive!S25</f>
        <v>0</v>
      </c>
      <c r="Z25">
        <f>[1]continutaion!T25+[1]Intensive!T25</f>
        <v>0</v>
      </c>
      <c r="AA25">
        <f>[1]continutaion!W25+[1]Intensive!W25</f>
        <v>0</v>
      </c>
      <c r="AB25">
        <f>[1]continutaion!X25+[1]Intensive!X25</f>
        <v>0</v>
      </c>
      <c r="AC25">
        <f>[1]continutaion!AC25+[1]Intensive!AD25</f>
        <v>5</v>
      </c>
      <c r="AD25">
        <f t="shared" si="1"/>
        <v>0</v>
      </c>
      <c r="AE25">
        <f>[1]continutaion!AD25+[1]Intensive!AE25</f>
        <v>0</v>
      </c>
      <c r="AF25">
        <f>[1]continutaion!BB25+[1]Intensive!BE25</f>
        <v>0</v>
      </c>
      <c r="AG25">
        <f t="shared" si="2"/>
        <v>0</v>
      </c>
      <c r="AH25">
        <f t="shared" si="3"/>
        <v>5</v>
      </c>
      <c r="AI25" s="45">
        <f>[1]continutaion!AK25+[1]Intensive!AM25</f>
        <v>5</v>
      </c>
      <c r="AJ25" s="46">
        <f>[1]continutaion!AL25+[1]Intensive!AN25</f>
        <v>93557.72570000001</v>
      </c>
      <c r="AK25" s="47">
        <f>[1]continutaion!AM25+[1]Intensive!AO25</f>
        <v>93562.72570000001</v>
      </c>
      <c r="AL25">
        <f>[1]continutaion!AN25+[1]Intensive!AP25</f>
        <v>93557.72570000001</v>
      </c>
      <c r="AM25">
        <f>[1]continutaion!AO25+[1]Intensive!AQ25</f>
        <v>0</v>
      </c>
      <c r="AN25" s="9">
        <f>[1]continutaion!AR25+[1]Intensive!AT25</f>
        <v>2204.9899999999998</v>
      </c>
      <c r="AO25">
        <f>[1]continutaion!AS25+[1]Intensive!AU25</f>
        <v>35.33</v>
      </c>
      <c r="AP25">
        <f>[1]continutaion!AT25+[1]Intensive!AV25</f>
        <v>2169.66</v>
      </c>
      <c r="AQ25">
        <f>[1]continutaion!AU25+[1]Intensive!AW25</f>
        <v>0</v>
      </c>
      <c r="AR25">
        <f>[1]Intensive!AX25</f>
        <v>0</v>
      </c>
      <c r="AS25">
        <f>[1]continutaion!AW25+[1]continutaion!AX25+[1]Intensive!AZ25+[1]Intensive!BA25</f>
        <v>0</v>
      </c>
      <c r="AT25" s="48">
        <f t="shared" si="4"/>
        <v>22.167000000000002</v>
      </c>
      <c r="AU25">
        <f>[1]continutaion!BD25+[1]Intensive!BG25</f>
        <v>20</v>
      </c>
      <c r="AV25">
        <f>[1]continutaion!BE25+[1]Intensive!BH25</f>
        <v>2.1669999999999998</v>
      </c>
      <c r="AW25">
        <f>[1]continutaion!BF25+[1]Intensive!BI25</f>
        <v>0</v>
      </c>
      <c r="AX25">
        <f t="shared" si="5"/>
        <v>0</v>
      </c>
      <c r="AY25">
        <f>[1]continutaion!BH25+[1]Intensive!BK25</f>
        <v>0</v>
      </c>
      <c r="AZ25">
        <f>[1]continutaion!AV25+[1]Intensive!AY25</f>
        <v>0</v>
      </c>
      <c r="BA25">
        <f>[1]continutaion!AW25+[1]continutaion!AX25+[1]Intensive!AZ25+[1]Intensive!BA25</f>
        <v>0</v>
      </c>
      <c r="BB25">
        <f>[1]continutaion!BG25+[1]Intensive!BJ25</f>
        <v>0</v>
      </c>
      <c r="BC25">
        <f>[1]continutaion!BH25+[1]Intensive!BK25</f>
        <v>0</v>
      </c>
    </row>
    <row r="26" spans="1:55" x14ac:dyDescent="0.2">
      <c r="A26" s="3">
        <v>25</v>
      </c>
      <c r="B26" s="3">
        <v>53</v>
      </c>
      <c r="C26" s="3">
        <v>3</v>
      </c>
      <c r="D26" s="3">
        <v>2</v>
      </c>
      <c r="E26" s="3">
        <v>1</v>
      </c>
      <c r="F26" s="3">
        <v>1</v>
      </c>
      <c r="G26" s="3">
        <v>2</v>
      </c>
      <c r="H26" s="3">
        <v>3</v>
      </c>
      <c r="I26" s="3">
        <v>1</v>
      </c>
      <c r="J26" s="3">
        <v>0</v>
      </c>
      <c r="K26" s="44">
        <v>4</v>
      </c>
      <c r="L26" s="3">
        <v>1</v>
      </c>
      <c r="M26" s="3">
        <v>0</v>
      </c>
      <c r="N26" s="3">
        <v>3</v>
      </c>
      <c r="O26" s="3">
        <v>3</v>
      </c>
      <c r="P26">
        <f>[1]continutaion!AF26+[1]Intensive!AG26</f>
        <v>26</v>
      </c>
      <c r="Q26">
        <f>[1]continutaion!AG26+[1]Intensive!AH26</f>
        <v>0</v>
      </c>
      <c r="R26">
        <f>[1]continutaion!Z26+[1]Intensive!Z26</f>
        <v>0</v>
      </c>
      <c r="S26">
        <f>[1]continutaion!AA26+[1]Intensive!AA26</f>
        <v>2</v>
      </c>
      <c r="T26">
        <f>[1]Intensive!AB26</f>
        <v>0</v>
      </c>
      <c r="U26">
        <v>0</v>
      </c>
      <c r="V26">
        <f t="shared" si="0"/>
        <v>2</v>
      </c>
      <c r="W26">
        <f>[1]continutaion!Q26+[1]Intensive!Q26</f>
        <v>0</v>
      </c>
      <c r="X26">
        <f>[1]continutaion!R26+[1]Intensive!R26</f>
        <v>0</v>
      </c>
      <c r="Y26">
        <f>[1]continutaion!S26+[1]Intensive!S26</f>
        <v>0</v>
      </c>
      <c r="Z26">
        <f>[1]continutaion!T26+[1]Intensive!T26</f>
        <v>0</v>
      </c>
      <c r="AA26">
        <f>[1]continutaion!W26+[1]Intensive!W26</f>
        <v>0</v>
      </c>
      <c r="AB26">
        <f>[1]continutaion!X26+[1]Intensive!X26</f>
        <v>0</v>
      </c>
      <c r="AC26">
        <f>[1]continutaion!AC26+[1]Intensive!AD26</f>
        <v>10</v>
      </c>
      <c r="AD26">
        <f t="shared" si="1"/>
        <v>0</v>
      </c>
      <c r="AE26">
        <f>[1]continutaion!AD26+[1]Intensive!AE26</f>
        <v>800</v>
      </c>
      <c r="AF26">
        <f>[1]continutaion!BB26+[1]Intensive!BE26</f>
        <v>40</v>
      </c>
      <c r="AG26">
        <f t="shared" si="2"/>
        <v>0</v>
      </c>
      <c r="AH26">
        <f t="shared" si="3"/>
        <v>850</v>
      </c>
      <c r="AI26" s="45">
        <f>[1]continutaion!AK26+[1]Intensive!AM26</f>
        <v>850</v>
      </c>
      <c r="AJ26" s="46">
        <f>[1]continutaion!AL26+[1]Intensive!AN26</f>
        <v>580.0181</v>
      </c>
      <c r="AK26" s="47">
        <f>[1]continutaion!AM26+[1]Intensive!AO26</f>
        <v>1430.0181</v>
      </c>
      <c r="AL26">
        <f>[1]continutaion!AN26+[1]Intensive!AP26</f>
        <v>580.0181</v>
      </c>
      <c r="AM26">
        <f>[1]continutaion!AO26+[1]Intensive!AQ26</f>
        <v>0</v>
      </c>
      <c r="AN26" s="9">
        <f>[1]continutaion!AR26+[1]Intensive!AT26</f>
        <v>13.67</v>
      </c>
      <c r="AO26">
        <f>[1]continutaion!AS26+[1]Intensive!AU26</f>
        <v>9.67</v>
      </c>
      <c r="AP26">
        <f>[1]continutaion!AT26+[1]Intensive!AV26</f>
        <v>4</v>
      </c>
      <c r="AQ26">
        <f>[1]continutaion!AU26+[1]Intensive!AW26</f>
        <v>0</v>
      </c>
      <c r="AR26">
        <f>[1]Intensive!AX26</f>
        <v>0</v>
      </c>
      <c r="AS26">
        <f>[1]continutaion!AW26+[1]continutaion!AX26+[1]Intensive!AZ26+[1]Intensive!BA26</f>
        <v>0</v>
      </c>
      <c r="AT26" s="48">
        <f t="shared" si="4"/>
        <v>0</v>
      </c>
      <c r="AU26">
        <f>[1]continutaion!BD26+[1]Intensive!BG26</f>
        <v>0</v>
      </c>
      <c r="AV26">
        <f>[1]continutaion!BE26+[1]Intensive!BH26</f>
        <v>0</v>
      </c>
      <c r="AW26">
        <f>[1]continutaion!BF26+[1]Intensive!BI26</f>
        <v>0</v>
      </c>
      <c r="AX26">
        <f t="shared" si="5"/>
        <v>0</v>
      </c>
      <c r="AY26">
        <f>[1]continutaion!BH26+[1]Intensive!BK26</f>
        <v>0</v>
      </c>
      <c r="AZ26">
        <f>[1]continutaion!AV26+[1]Intensive!AY26</f>
        <v>0</v>
      </c>
      <c r="BA26">
        <f>[1]continutaion!AW26+[1]continutaion!AX26+[1]Intensive!AZ26+[1]Intensive!BA26</f>
        <v>0</v>
      </c>
      <c r="BB26">
        <f>[1]continutaion!BG26+[1]Intensive!BJ26</f>
        <v>0</v>
      </c>
      <c r="BC26">
        <f>[1]continutaion!BH26+[1]Intensive!BK26</f>
        <v>0</v>
      </c>
    </row>
    <row r="27" spans="1:55" x14ac:dyDescent="0.2">
      <c r="A27" s="3">
        <v>26</v>
      </c>
      <c r="B27" s="3">
        <v>30</v>
      </c>
      <c r="C27" s="3">
        <v>2</v>
      </c>
      <c r="D27" s="3">
        <v>1</v>
      </c>
      <c r="E27" s="3">
        <v>2</v>
      </c>
      <c r="F27" s="3">
        <v>1</v>
      </c>
      <c r="G27" s="3">
        <v>4</v>
      </c>
      <c r="H27" s="3">
        <v>1</v>
      </c>
      <c r="I27" s="3">
        <v>1</v>
      </c>
      <c r="J27" s="3">
        <v>0</v>
      </c>
      <c r="K27" s="44">
        <v>4</v>
      </c>
      <c r="L27" s="3">
        <v>0</v>
      </c>
      <c r="M27" s="3">
        <v>0</v>
      </c>
      <c r="N27" s="3">
        <v>3</v>
      </c>
      <c r="O27" s="3">
        <v>2</v>
      </c>
      <c r="P27">
        <f>[1]continutaion!AF27+[1]Intensive!AG27</f>
        <v>22</v>
      </c>
      <c r="Q27">
        <f>[1]continutaion!AG27+[1]Intensive!AH27</f>
        <v>0</v>
      </c>
      <c r="R27">
        <f>[1]continutaion!Z27+[1]Intensive!Z27</f>
        <v>0</v>
      </c>
      <c r="S27">
        <f>[1]continutaion!AA27+[1]Intensive!AA27</f>
        <v>1</v>
      </c>
      <c r="T27">
        <f>[1]Intensive!AB27</f>
        <v>0</v>
      </c>
      <c r="U27">
        <v>0</v>
      </c>
      <c r="V27">
        <f t="shared" si="0"/>
        <v>1</v>
      </c>
      <c r="W27">
        <f>[1]continutaion!Q27+[1]Intensive!Q27</f>
        <v>0</v>
      </c>
      <c r="X27">
        <f>[1]continutaion!R27+[1]Intensive!R27</f>
        <v>0</v>
      </c>
      <c r="Y27">
        <f>[1]continutaion!S27+[1]Intensive!S27</f>
        <v>0</v>
      </c>
      <c r="Z27">
        <f>[1]continutaion!T27+[1]Intensive!T27</f>
        <v>0</v>
      </c>
      <c r="AA27">
        <f>[1]continutaion!W27+[1]Intensive!W27</f>
        <v>0</v>
      </c>
      <c r="AB27">
        <f>[1]continutaion!X27+[1]Intensive!X27</f>
        <v>0</v>
      </c>
      <c r="AC27">
        <f>[1]continutaion!AC27+[1]Intensive!AD27</f>
        <v>10</v>
      </c>
      <c r="AD27">
        <f t="shared" si="1"/>
        <v>0</v>
      </c>
      <c r="AE27">
        <f>[1]continutaion!AD27+[1]Intensive!AE27</f>
        <v>0</v>
      </c>
      <c r="AF27">
        <f>[1]continutaion!BB27+[1]Intensive!BE27</f>
        <v>80</v>
      </c>
      <c r="AG27">
        <f t="shared" si="2"/>
        <v>0</v>
      </c>
      <c r="AH27">
        <f t="shared" si="3"/>
        <v>90</v>
      </c>
      <c r="AI27" s="45">
        <f>[1]continutaion!AK27+[1]Intensive!AM27</f>
        <v>90</v>
      </c>
      <c r="AJ27" s="46">
        <f>[1]continutaion!AL27+[1]Intensive!AN27</f>
        <v>17179.75</v>
      </c>
      <c r="AK27" s="47">
        <f>[1]continutaion!AM27+[1]Intensive!AO27</f>
        <v>17269.75</v>
      </c>
      <c r="AL27">
        <f>[1]continutaion!AN27+[1]Intensive!AP27</f>
        <v>17179.75</v>
      </c>
      <c r="AM27">
        <f>[1]continutaion!AO27+[1]Intensive!AQ27</f>
        <v>0</v>
      </c>
      <c r="AN27" s="9">
        <f>[1]continutaion!AR27+[1]Intensive!AT27</f>
        <v>98.17</v>
      </c>
      <c r="AO27">
        <f>[1]continutaion!AS27+[1]Intensive!AU27</f>
        <v>15.5</v>
      </c>
      <c r="AP27">
        <f>[1]continutaion!AT27+[1]Intensive!AV27</f>
        <v>2.67</v>
      </c>
      <c r="AQ27">
        <f>[1]continutaion!AU27+[1]Intensive!AW27</f>
        <v>80</v>
      </c>
      <c r="AR27">
        <f>[1]Intensive!AX27</f>
        <v>0</v>
      </c>
      <c r="AS27">
        <f>[1]continutaion!AW27+[1]continutaion!AX27+[1]Intensive!AZ27+[1]Intensive!BA27</f>
        <v>10</v>
      </c>
      <c r="AT27" s="48">
        <f t="shared" si="4"/>
        <v>0</v>
      </c>
      <c r="AU27">
        <f>[1]continutaion!BD27+[1]Intensive!BG27</f>
        <v>0</v>
      </c>
      <c r="AV27">
        <f>[1]continutaion!BE27+[1]Intensive!BH27</f>
        <v>0</v>
      </c>
      <c r="AW27">
        <f>[1]continutaion!BF27+[1]Intensive!BI27</f>
        <v>0</v>
      </c>
      <c r="AX27">
        <f t="shared" si="5"/>
        <v>0</v>
      </c>
      <c r="AY27">
        <f>[1]continutaion!BH27+[1]Intensive!BK27</f>
        <v>0</v>
      </c>
      <c r="AZ27">
        <f>[1]continutaion!AV27+[1]Intensive!AY27</f>
        <v>14000</v>
      </c>
      <c r="BA27">
        <f>[1]continutaion!AW27+[1]continutaion!AX27+[1]Intensive!AZ27+[1]Intensive!BA27</f>
        <v>10</v>
      </c>
      <c r="BB27">
        <f>[1]continutaion!BG27+[1]Intensive!BJ27</f>
        <v>0</v>
      </c>
      <c r="BC27">
        <f>[1]continutaion!BH27+[1]Intensive!BK27</f>
        <v>0</v>
      </c>
    </row>
    <row r="28" spans="1:55" x14ac:dyDescent="0.2">
      <c r="A28" s="3">
        <v>27</v>
      </c>
      <c r="B28" s="3">
        <v>22</v>
      </c>
      <c r="C28" s="3">
        <v>1</v>
      </c>
      <c r="D28" s="3">
        <v>1</v>
      </c>
      <c r="E28" s="3">
        <v>3</v>
      </c>
      <c r="F28" s="3">
        <v>1</v>
      </c>
      <c r="G28" s="3">
        <v>3</v>
      </c>
      <c r="H28" s="3">
        <v>1</v>
      </c>
      <c r="I28" s="3">
        <v>1</v>
      </c>
      <c r="J28" s="3">
        <v>0</v>
      </c>
      <c r="K28" s="44">
        <v>4</v>
      </c>
      <c r="L28" s="3">
        <v>1</v>
      </c>
      <c r="M28" s="3">
        <v>0</v>
      </c>
      <c r="N28" s="3">
        <v>2</v>
      </c>
      <c r="O28" s="3">
        <v>1</v>
      </c>
      <c r="P28">
        <f>[1]continutaion!AF28+[1]Intensive!AG28</f>
        <v>15</v>
      </c>
      <c r="Q28">
        <f>[1]continutaion!AG28+[1]Intensive!AH28</f>
        <v>15</v>
      </c>
      <c r="R28">
        <f>[1]continutaion!Z28+[1]Intensive!Z28</f>
        <v>0</v>
      </c>
      <c r="S28">
        <f>[1]continutaion!AA28+[1]Intensive!AA28</f>
        <v>1</v>
      </c>
      <c r="T28">
        <f>[1]Intensive!AB28</f>
        <v>1</v>
      </c>
      <c r="U28">
        <v>0</v>
      </c>
      <c r="V28">
        <f t="shared" si="0"/>
        <v>2</v>
      </c>
      <c r="W28">
        <f>[1]continutaion!Q28+[1]Intensive!Q28</f>
        <v>1800</v>
      </c>
      <c r="X28">
        <f>[1]continutaion!R28+[1]Intensive!R28</f>
        <v>7200</v>
      </c>
      <c r="Y28">
        <f>[1]continutaion!S28+[1]Intensive!S28</f>
        <v>0</v>
      </c>
      <c r="Z28">
        <f>[1]continutaion!T28+[1]Intensive!T28</f>
        <v>0</v>
      </c>
      <c r="AA28">
        <f>[1]continutaion!W28+[1]Intensive!W28</f>
        <v>0</v>
      </c>
      <c r="AB28">
        <f>[1]continutaion!X28+[1]Intensive!X28</f>
        <v>1000</v>
      </c>
      <c r="AC28">
        <f>[1]continutaion!AC28+[1]Intensive!AD28</f>
        <v>0</v>
      </c>
      <c r="AD28">
        <f t="shared" si="1"/>
        <v>9000</v>
      </c>
      <c r="AE28">
        <f>[1]continutaion!AD28+[1]Intensive!AE28</f>
        <v>0</v>
      </c>
      <c r="AF28">
        <f>[1]continutaion!BB28+[1]Intensive!BE28</f>
        <v>20</v>
      </c>
      <c r="AG28">
        <f t="shared" si="2"/>
        <v>1000</v>
      </c>
      <c r="AH28">
        <f t="shared" si="3"/>
        <v>9020</v>
      </c>
      <c r="AI28" s="45">
        <f>[1]continutaion!AK28+[1]Intensive!AM28</f>
        <v>10020</v>
      </c>
      <c r="AJ28" s="46">
        <f>[1]continutaion!AL28+[1]Intensive!AN28</f>
        <v>615.01740999999993</v>
      </c>
      <c r="AK28" s="47">
        <f>[1]continutaion!AM28+[1]Intensive!AO28</f>
        <v>10635.01741</v>
      </c>
      <c r="AL28">
        <f>[1]continutaion!AN28+[1]Intensive!AP28</f>
        <v>244.8211</v>
      </c>
      <c r="AM28">
        <f>[1]continutaion!AO28+[1]Intensive!AQ28</f>
        <v>370.19630999999998</v>
      </c>
      <c r="AN28" s="9">
        <f>[1]continutaion!AR28+[1]Intensive!AT28</f>
        <v>5.77</v>
      </c>
      <c r="AO28">
        <f>[1]continutaion!AS28+[1]Intensive!AU28</f>
        <v>4.34</v>
      </c>
      <c r="AP28">
        <f>[1]continutaion!AT28+[1]Intensive!AV28</f>
        <v>1.43</v>
      </c>
      <c r="AQ28">
        <f>[1]continutaion!AU28+[1]Intensive!AW28</f>
        <v>0</v>
      </c>
      <c r="AR28">
        <f>[1]Intensive!AX28</f>
        <v>0</v>
      </c>
      <c r="AS28">
        <f>[1]continutaion!AW28+[1]continutaion!AX28+[1]Intensive!AZ28+[1]Intensive!BA28</f>
        <v>0</v>
      </c>
      <c r="AT28" s="48">
        <f t="shared" si="4"/>
        <v>11.106999999999999</v>
      </c>
      <c r="AU28">
        <f>[1]continutaion!BD28+[1]Intensive!BG28</f>
        <v>2.34</v>
      </c>
      <c r="AV28">
        <f>[1]continutaion!BE28+[1]Intensive!BH28</f>
        <v>0.76700000000000002</v>
      </c>
      <c r="AW28">
        <f>[1]continutaion!BF28+[1]Intensive!BI28</f>
        <v>8</v>
      </c>
      <c r="AX28">
        <f t="shared" si="5"/>
        <v>0</v>
      </c>
      <c r="AY28">
        <f>[1]continutaion!BH28+[1]Intensive!BK28</f>
        <v>1</v>
      </c>
      <c r="AZ28">
        <f>[1]continutaion!AV28+[1]Intensive!AY28</f>
        <v>0</v>
      </c>
      <c r="BA28">
        <f>[1]continutaion!AW28+[1]continutaion!AX28+[1]Intensive!AZ28+[1]Intensive!BA28</f>
        <v>0</v>
      </c>
      <c r="BB28">
        <f>[1]continutaion!BG28+[1]Intensive!BJ28</f>
        <v>266.64</v>
      </c>
      <c r="BC28">
        <f>[1]continutaion!BH28+[1]Intensive!BK28</f>
        <v>1</v>
      </c>
    </row>
    <row r="29" spans="1:55" x14ac:dyDescent="0.2">
      <c r="A29" s="3">
        <v>28</v>
      </c>
      <c r="B29" s="3">
        <v>19</v>
      </c>
      <c r="C29" s="3">
        <v>1</v>
      </c>
      <c r="D29" s="3">
        <v>2</v>
      </c>
      <c r="E29" s="3">
        <v>3</v>
      </c>
      <c r="F29" s="3">
        <v>1</v>
      </c>
      <c r="G29" s="3">
        <v>4</v>
      </c>
      <c r="H29" s="3">
        <v>1</v>
      </c>
      <c r="I29" s="3">
        <v>1</v>
      </c>
      <c r="J29" s="3">
        <v>0</v>
      </c>
      <c r="K29" s="44">
        <v>5</v>
      </c>
      <c r="L29" s="3">
        <v>0</v>
      </c>
      <c r="M29" s="3">
        <v>0</v>
      </c>
      <c r="N29" s="3">
        <v>2</v>
      </c>
      <c r="O29" s="3">
        <v>4</v>
      </c>
      <c r="P29">
        <f>[1]continutaion!AF29+[1]Intensive!AG29</f>
        <v>26</v>
      </c>
      <c r="Q29">
        <f>[1]continutaion!AG29+[1]Intensive!AH29</f>
        <v>0</v>
      </c>
      <c r="R29">
        <f>[1]continutaion!Z29+[1]Intensive!Z29</f>
        <v>0</v>
      </c>
      <c r="S29">
        <f>[1]continutaion!AA29+[1]Intensive!AA29</f>
        <v>1</v>
      </c>
      <c r="T29">
        <f>[1]Intensive!AB29</f>
        <v>0</v>
      </c>
      <c r="U29">
        <v>0</v>
      </c>
      <c r="V29">
        <f t="shared" si="0"/>
        <v>1</v>
      </c>
      <c r="W29">
        <f>[1]continutaion!Q29+[1]Intensive!Q29</f>
        <v>600</v>
      </c>
      <c r="X29">
        <f>[1]continutaion!R29+[1]Intensive!R29</f>
        <v>200</v>
      </c>
      <c r="Y29">
        <f>[1]continutaion!S29+[1]Intensive!S29</f>
        <v>0</v>
      </c>
      <c r="Z29">
        <f>[1]continutaion!T29+[1]Intensive!T29</f>
        <v>0</v>
      </c>
      <c r="AA29">
        <f>[1]continutaion!W29+[1]Intensive!W29</f>
        <v>0</v>
      </c>
      <c r="AB29">
        <f>[1]continutaion!X29+[1]Intensive!X29</f>
        <v>0</v>
      </c>
      <c r="AC29">
        <f>[1]continutaion!AC29+[1]Intensive!AD29</f>
        <v>5</v>
      </c>
      <c r="AD29">
        <f t="shared" si="1"/>
        <v>800</v>
      </c>
      <c r="AE29">
        <f>[1]continutaion!AD29+[1]Intensive!AE29</f>
        <v>6000</v>
      </c>
      <c r="AF29">
        <f>[1]continutaion!BB29+[1]Intensive!BE29</f>
        <v>0</v>
      </c>
      <c r="AG29">
        <f t="shared" si="2"/>
        <v>0</v>
      </c>
      <c r="AH29">
        <f t="shared" si="3"/>
        <v>6805</v>
      </c>
      <c r="AI29" s="45">
        <f>[1]continutaion!AK29+[1]Intensive!AM29</f>
        <v>6805</v>
      </c>
      <c r="AJ29" s="46">
        <f>[1]continutaion!AL29+[1]Intensive!AN29</f>
        <v>21066.494999999999</v>
      </c>
      <c r="AK29" s="47">
        <f>[1]continutaion!AM29+[1]Intensive!AO29</f>
        <v>27871.494999999999</v>
      </c>
      <c r="AL29">
        <f>[1]continutaion!AN29+[1]Intensive!AP29</f>
        <v>21066.494999999999</v>
      </c>
      <c r="AM29">
        <f>[1]continutaion!AO29+[1]Intensive!AQ29</f>
        <v>0</v>
      </c>
      <c r="AN29" s="9">
        <f>[1]continutaion!AR29+[1]Intensive!AT29</f>
        <v>496.5</v>
      </c>
      <c r="AO29">
        <f>[1]continutaion!AS29+[1]Intensive!AU29</f>
        <v>10</v>
      </c>
      <c r="AP29">
        <f>[1]continutaion!AT29+[1]Intensive!AV29</f>
        <v>6.5</v>
      </c>
      <c r="AQ29">
        <f>[1]continutaion!AU29+[1]Intensive!AW29</f>
        <v>480</v>
      </c>
      <c r="AR29">
        <f>[1]Intensive!AX29</f>
        <v>0</v>
      </c>
      <c r="AS29">
        <f>[1]continutaion!AW29+[1]continutaion!AX29+[1]Intensive!AZ29+[1]Intensive!BA29</f>
        <v>60</v>
      </c>
      <c r="AT29" s="48">
        <f t="shared" si="4"/>
        <v>0</v>
      </c>
      <c r="AU29">
        <f>[1]continutaion!BD29+[1]Intensive!BG29</f>
        <v>0</v>
      </c>
      <c r="AV29">
        <f>[1]continutaion!BE29+[1]Intensive!BH29</f>
        <v>0</v>
      </c>
      <c r="AW29">
        <f>[1]continutaion!BF29+[1]Intensive!BI29</f>
        <v>0</v>
      </c>
      <c r="AX29">
        <f t="shared" si="5"/>
        <v>0</v>
      </c>
      <c r="AY29">
        <f>[1]continutaion!BH29+[1]Intensive!BK29</f>
        <v>0</v>
      </c>
      <c r="AZ29">
        <f>[1]continutaion!AV29+[1]Intensive!AY29</f>
        <v>0</v>
      </c>
      <c r="BA29">
        <f>[1]continutaion!AW29+[1]continutaion!AX29+[1]Intensive!AZ29+[1]Intensive!BA29</f>
        <v>60</v>
      </c>
      <c r="BB29">
        <f>[1]continutaion!BG29+[1]Intensive!BJ29</f>
        <v>0</v>
      </c>
      <c r="BC29">
        <f>[1]continutaion!BH29+[1]Intensive!BK29</f>
        <v>0</v>
      </c>
    </row>
    <row r="30" spans="1:55" x14ac:dyDescent="0.2">
      <c r="A30" s="3">
        <v>29</v>
      </c>
      <c r="B30" s="3">
        <v>35</v>
      </c>
      <c r="C30" s="3">
        <v>2</v>
      </c>
      <c r="D30" s="3">
        <v>2</v>
      </c>
      <c r="E30" s="3">
        <v>3</v>
      </c>
      <c r="F30" s="3">
        <v>1</v>
      </c>
      <c r="G30" s="3">
        <v>3</v>
      </c>
      <c r="H30" s="3">
        <v>2</v>
      </c>
      <c r="I30" s="3">
        <v>2</v>
      </c>
      <c r="J30" s="3">
        <v>0</v>
      </c>
      <c r="K30" s="44">
        <v>2</v>
      </c>
      <c r="L30" s="3">
        <v>1</v>
      </c>
      <c r="M30" s="3">
        <v>0</v>
      </c>
      <c r="N30" s="3">
        <v>2</v>
      </c>
      <c r="O30" s="3">
        <v>2</v>
      </c>
      <c r="P30">
        <f>[1]continutaion!AF30+[1]Intensive!AG30</f>
        <v>14</v>
      </c>
      <c r="Q30">
        <f>[1]continutaion!AG30+[1]Intensive!AH30</f>
        <v>0</v>
      </c>
      <c r="R30">
        <f>[1]continutaion!Z30+[1]Intensive!Z30</f>
        <v>0</v>
      </c>
      <c r="S30">
        <f>[1]continutaion!AA30+[1]Intensive!AA30</f>
        <v>2</v>
      </c>
      <c r="T30">
        <f>[1]Intensive!AB30</f>
        <v>1</v>
      </c>
      <c r="U30">
        <v>0</v>
      </c>
      <c r="V30">
        <f t="shared" si="0"/>
        <v>3</v>
      </c>
      <c r="W30">
        <f>[1]continutaion!Q30+[1]Intensive!Q30</f>
        <v>2500</v>
      </c>
      <c r="X30">
        <f>[1]continutaion!R30+[1]Intensive!R30</f>
        <v>7200</v>
      </c>
      <c r="Y30">
        <f>[1]continutaion!S30+[1]Intensive!S30</f>
        <v>0</v>
      </c>
      <c r="Z30">
        <f>[1]continutaion!T30+[1]Intensive!T30</f>
        <v>0</v>
      </c>
      <c r="AA30">
        <f>[1]continutaion!W30+[1]Intensive!W30</f>
        <v>0</v>
      </c>
      <c r="AB30">
        <f>[1]continutaion!X30+[1]Intensive!X30</f>
        <v>1000</v>
      </c>
      <c r="AC30">
        <f>[1]continutaion!AC30+[1]Intensive!AD30</f>
        <v>10</v>
      </c>
      <c r="AD30">
        <f t="shared" si="1"/>
        <v>9700</v>
      </c>
      <c r="AE30">
        <f>[1]continutaion!AD30+[1]Intensive!AE30</f>
        <v>0</v>
      </c>
      <c r="AF30">
        <f>[1]continutaion!BB30+[1]Intensive!BE30</f>
        <v>740</v>
      </c>
      <c r="AG30">
        <f t="shared" si="2"/>
        <v>1000</v>
      </c>
      <c r="AH30">
        <f t="shared" si="3"/>
        <v>10450</v>
      </c>
      <c r="AI30" s="45">
        <f>[1]continutaion!AK30+[1]Intensive!AM30</f>
        <v>11450</v>
      </c>
      <c r="AJ30" s="46">
        <f>[1]continutaion!AL30+[1]Intensive!AN30</f>
        <v>19100.25</v>
      </c>
      <c r="AK30" s="47">
        <f>[1]continutaion!AM30+[1]Intensive!AO30</f>
        <v>30550.25</v>
      </c>
      <c r="AL30">
        <f>[1]continutaion!AN30+[1]Intensive!AP30</f>
        <v>19100.25</v>
      </c>
      <c r="AM30">
        <f>[1]continutaion!AO30+[1]Intensive!AQ30</f>
        <v>0</v>
      </c>
      <c r="AN30" s="9">
        <f>[1]continutaion!AR30+[1]Intensive!AT30</f>
        <v>509.34</v>
      </c>
      <c r="AO30">
        <f>[1]continutaion!AS30+[1]Intensive!AU30</f>
        <v>28</v>
      </c>
      <c r="AP30">
        <f>[1]continutaion!AT30+[1]Intensive!AV30</f>
        <v>1.34</v>
      </c>
      <c r="AQ30">
        <f>[1]continutaion!AU30+[1]Intensive!AW30</f>
        <v>480</v>
      </c>
      <c r="AR30">
        <f>[1]Intensive!AX30</f>
        <v>0</v>
      </c>
      <c r="AS30">
        <f>[1]continutaion!AW30+[1]continutaion!AX30+[1]Intensive!AZ30+[1]Intensive!BA30</f>
        <v>60</v>
      </c>
      <c r="AT30" s="48">
        <f t="shared" si="4"/>
        <v>0</v>
      </c>
      <c r="AU30">
        <f>[1]continutaion!BD30+[1]Intensive!BG30</f>
        <v>0</v>
      </c>
      <c r="AV30">
        <f>[1]continutaion!BE30+[1]Intensive!BH30</f>
        <v>0</v>
      </c>
      <c r="AW30">
        <f>[1]continutaion!BF30+[1]Intensive!BI30</f>
        <v>0</v>
      </c>
      <c r="AX30">
        <f t="shared" si="5"/>
        <v>0</v>
      </c>
      <c r="AY30">
        <f>[1]continutaion!BH30+[1]Intensive!BK30</f>
        <v>0</v>
      </c>
      <c r="AZ30">
        <f>[1]continutaion!AV30+[1]Intensive!AY30</f>
        <v>18000</v>
      </c>
      <c r="BA30">
        <f>[1]continutaion!AW30+[1]continutaion!AX30+[1]Intensive!AZ30+[1]Intensive!BA30</f>
        <v>60</v>
      </c>
      <c r="BB30">
        <f>[1]continutaion!BG30+[1]Intensive!BJ30</f>
        <v>0</v>
      </c>
      <c r="BC30">
        <f>[1]continutaion!BH30+[1]Intensive!BK30</f>
        <v>0</v>
      </c>
    </row>
    <row r="31" spans="1:55" x14ac:dyDescent="0.2">
      <c r="A31" s="3">
        <v>30</v>
      </c>
      <c r="B31" s="3">
        <v>40</v>
      </c>
      <c r="C31" s="3">
        <v>2</v>
      </c>
      <c r="D31" s="3">
        <v>2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44">
        <v>1</v>
      </c>
      <c r="L31" s="3">
        <v>1</v>
      </c>
      <c r="M31" s="3">
        <v>0</v>
      </c>
      <c r="N31" s="3">
        <v>1</v>
      </c>
      <c r="O31" s="3">
        <v>2</v>
      </c>
      <c r="P31">
        <f>[1]continutaion!AF31+[1]Intensive!AG31</f>
        <v>76</v>
      </c>
      <c r="Q31">
        <f>[1]continutaion!AG31+[1]Intensive!AH31</f>
        <v>0</v>
      </c>
      <c r="R31">
        <f>[1]continutaion!Z31+[1]Intensive!Z31</f>
        <v>0</v>
      </c>
      <c r="S31">
        <f>[1]continutaion!AA31+[1]Intensive!AA31</f>
        <v>2</v>
      </c>
      <c r="T31">
        <f>[1]Intensive!AB31</f>
        <v>0</v>
      </c>
      <c r="U31">
        <v>0</v>
      </c>
      <c r="V31">
        <f t="shared" si="0"/>
        <v>2</v>
      </c>
      <c r="W31">
        <f>[1]continutaion!Q31+[1]Intensive!Q31</f>
        <v>0</v>
      </c>
      <c r="X31">
        <f>[1]continutaion!R31+[1]Intensive!R31</f>
        <v>0</v>
      </c>
      <c r="Y31">
        <f>[1]continutaion!S31+[1]Intensive!S31</f>
        <v>0</v>
      </c>
      <c r="Z31">
        <f>[1]continutaion!T31+[1]Intensive!T31</f>
        <v>0</v>
      </c>
      <c r="AA31">
        <f>[1]continutaion!W31+[1]Intensive!W31</f>
        <v>0</v>
      </c>
      <c r="AB31">
        <f>[1]continutaion!X31+[1]Intensive!X31</f>
        <v>0</v>
      </c>
      <c r="AC31">
        <f>[1]continutaion!AC31+[1]Intensive!AD31</f>
        <v>5</v>
      </c>
      <c r="AD31">
        <f t="shared" si="1"/>
        <v>0</v>
      </c>
      <c r="AE31">
        <f>[1]continutaion!AD31+[1]Intensive!AE31</f>
        <v>0</v>
      </c>
      <c r="AF31">
        <f>[1]continutaion!BB31+[1]Intensive!BE31</f>
        <v>0</v>
      </c>
      <c r="AG31">
        <f t="shared" si="2"/>
        <v>0</v>
      </c>
      <c r="AH31">
        <f t="shared" si="3"/>
        <v>5</v>
      </c>
      <c r="AI31" s="45">
        <f>[1]continutaion!AK31+[1]Intensive!AM31</f>
        <v>5</v>
      </c>
      <c r="AJ31" s="46">
        <f>[1]continutaion!AL31+[1]Intensive!AN31</f>
        <v>31081.95</v>
      </c>
      <c r="AK31" s="47">
        <f>[1]continutaion!AM31+[1]Intensive!AO31</f>
        <v>31086.95</v>
      </c>
      <c r="AL31">
        <f>[1]continutaion!AN31+[1]Intensive!AP31</f>
        <v>31081.95</v>
      </c>
      <c r="AM31">
        <f>[1]continutaion!AO31+[1]Intensive!AQ31</f>
        <v>0</v>
      </c>
      <c r="AN31" s="9">
        <f>[1]continutaion!AR31+[1]Intensive!AT31</f>
        <v>1462.6799999999998</v>
      </c>
      <c r="AO31">
        <f>[1]continutaion!AS31+[1]Intensive!AU31</f>
        <v>11.34</v>
      </c>
      <c r="AP31">
        <f>[1]continutaion!AT31+[1]Intensive!AV31</f>
        <v>11.34</v>
      </c>
      <c r="AQ31">
        <f>[1]continutaion!AU31+[1]Intensive!AW31</f>
        <v>1440</v>
      </c>
      <c r="AR31">
        <f>[1]Intensive!AX31</f>
        <v>0</v>
      </c>
      <c r="AS31">
        <f>[1]continutaion!AW31+[1]continutaion!AX31+[1]Intensive!AZ31+[1]Intensive!BA31</f>
        <v>180</v>
      </c>
      <c r="AT31" s="48">
        <f t="shared" si="4"/>
        <v>0</v>
      </c>
      <c r="AU31">
        <f>[1]continutaion!BD31+[1]Intensive!BG31</f>
        <v>0</v>
      </c>
      <c r="AV31">
        <f>[1]continutaion!BE31+[1]Intensive!BH31</f>
        <v>0</v>
      </c>
      <c r="AW31">
        <f>[1]continutaion!BF31+[1]Intensive!BI31</f>
        <v>0</v>
      </c>
      <c r="AX31">
        <f t="shared" si="5"/>
        <v>0</v>
      </c>
      <c r="AY31">
        <f>[1]continutaion!BH31+[1]Intensive!BK31</f>
        <v>0</v>
      </c>
      <c r="AZ31">
        <f>[1]continutaion!AV31+[1]Intensive!AY31</f>
        <v>30600</v>
      </c>
      <c r="BA31">
        <f>[1]continutaion!AW31+[1]continutaion!AX31+[1]Intensive!AZ31+[1]Intensive!BA31</f>
        <v>180</v>
      </c>
      <c r="BB31">
        <f>[1]continutaion!BG31+[1]Intensive!BJ31</f>
        <v>0</v>
      </c>
      <c r="BC31">
        <f>[1]continutaion!BH31+[1]Intensive!BK31</f>
        <v>0</v>
      </c>
    </row>
    <row r="32" spans="1:55" x14ac:dyDescent="0.2">
      <c r="A32" s="3">
        <v>31</v>
      </c>
      <c r="B32" s="3">
        <v>65</v>
      </c>
      <c r="C32" s="3">
        <v>3</v>
      </c>
      <c r="D32" s="3">
        <v>2</v>
      </c>
      <c r="E32" s="3">
        <v>3</v>
      </c>
      <c r="F32" s="3">
        <v>1</v>
      </c>
      <c r="G32" s="3">
        <v>1</v>
      </c>
      <c r="H32" s="3">
        <v>2</v>
      </c>
      <c r="I32" s="3">
        <v>1</v>
      </c>
      <c r="J32" s="3">
        <v>0</v>
      </c>
      <c r="K32" s="44">
        <v>3</v>
      </c>
      <c r="L32" s="3">
        <v>0</v>
      </c>
      <c r="M32" s="3">
        <v>0</v>
      </c>
      <c r="N32" s="3">
        <v>3</v>
      </c>
      <c r="O32" s="3">
        <v>3</v>
      </c>
      <c r="P32">
        <f>[1]continutaion!AF32+[1]Intensive!AG32</f>
        <v>16</v>
      </c>
      <c r="Q32">
        <f>[1]continutaion!AG32+[1]Intensive!AH32</f>
        <v>16</v>
      </c>
      <c r="R32">
        <f>[1]continutaion!Z32+[1]Intensive!Z32</f>
        <v>0</v>
      </c>
      <c r="S32">
        <f>[1]continutaion!AA32+[1]Intensive!AA32</f>
        <v>2</v>
      </c>
      <c r="T32">
        <f>[1]Intensive!AB32</f>
        <v>0</v>
      </c>
      <c r="U32">
        <v>0</v>
      </c>
      <c r="V32">
        <f t="shared" si="0"/>
        <v>2</v>
      </c>
      <c r="W32">
        <f>[1]continutaion!Q32+[1]Intensive!Q32</f>
        <v>0</v>
      </c>
      <c r="X32">
        <f>[1]continutaion!R32+[1]Intensive!R32</f>
        <v>0</v>
      </c>
      <c r="Y32">
        <f>[1]continutaion!S32+[1]Intensive!S32</f>
        <v>0</v>
      </c>
      <c r="Z32">
        <f>[1]continutaion!T32+[1]Intensive!T32</f>
        <v>0</v>
      </c>
      <c r="AA32">
        <f>[1]continutaion!W32+[1]Intensive!W32</f>
        <v>0</v>
      </c>
      <c r="AB32">
        <f>[1]continutaion!X32+[1]Intensive!X32</f>
        <v>0</v>
      </c>
      <c r="AC32">
        <f>[1]continutaion!AC32+[1]Intensive!AD32</f>
        <v>0</v>
      </c>
      <c r="AD32">
        <f t="shared" si="1"/>
        <v>0</v>
      </c>
      <c r="AE32">
        <f>[1]continutaion!AD32+[1]Intensive!AE32</f>
        <v>0</v>
      </c>
      <c r="AF32">
        <f>[1]continutaion!BB32+[1]Intensive!BE32</f>
        <v>0</v>
      </c>
      <c r="AG32">
        <f t="shared" si="2"/>
        <v>0</v>
      </c>
      <c r="AH32">
        <f t="shared" si="3"/>
        <v>0</v>
      </c>
      <c r="AI32" s="45">
        <f>[1]continutaion!AK32+[1]Intensive!AM32</f>
        <v>0</v>
      </c>
      <c r="AJ32" s="46">
        <f>[1]continutaion!AL32+[1]Intensive!AN32</f>
        <v>661.90800000000002</v>
      </c>
      <c r="AK32" s="47">
        <f>[1]continutaion!AM32+[1]Intensive!AO32</f>
        <v>661.90800000000002</v>
      </c>
      <c r="AL32">
        <f>[1]continutaion!AN32+[1]Intensive!AP32</f>
        <v>220.636</v>
      </c>
      <c r="AM32">
        <f>[1]continutaion!AO32+[1]Intensive!AQ32</f>
        <v>441.27199999999999</v>
      </c>
      <c r="AN32" s="9">
        <f>[1]continutaion!AR32+[1]Intensive!AT32</f>
        <v>5.2</v>
      </c>
      <c r="AO32">
        <f>[1]continutaion!AS32+[1]Intensive!AU32</f>
        <v>2.6</v>
      </c>
      <c r="AP32">
        <f>[1]continutaion!AT32+[1]Intensive!AV32</f>
        <v>2.6</v>
      </c>
      <c r="AQ32">
        <f>[1]continutaion!AU32+[1]Intensive!AW32</f>
        <v>0</v>
      </c>
      <c r="AR32">
        <f>[1]Intensive!AX32</f>
        <v>0</v>
      </c>
      <c r="AS32">
        <f>[1]continutaion!AW32+[1]continutaion!AX32+[1]Intensive!AZ32+[1]Intensive!BA32</f>
        <v>0</v>
      </c>
      <c r="AT32" s="48">
        <f t="shared" si="4"/>
        <v>10.4</v>
      </c>
      <c r="AU32">
        <f>[1]continutaion!BD32+[1]Intensive!BG32</f>
        <v>5.2</v>
      </c>
      <c r="AV32">
        <f>[1]continutaion!BE32+[1]Intensive!BH32</f>
        <v>5.2</v>
      </c>
      <c r="AW32">
        <f>[1]continutaion!BF32+[1]Intensive!BI32</f>
        <v>0</v>
      </c>
      <c r="AX32">
        <f t="shared" si="5"/>
        <v>0</v>
      </c>
      <c r="AY32">
        <f>[1]continutaion!BH32+[1]Intensive!BK32</f>
        <v>0</v>
      </c>
      <c r="AZ32">
        <f>[1]continutaion!AV32+[1]Intensive!AY32</f>
        <v>0</v>
      </c>
      <c r="BA32">
        <f>[1]continutaion!AW32+[1]continutaion!AX32+[1]Intensive!AZ32+[1]Intensive!BA32</f>
        <v>0</v>
      </c>
      <c r="BB32">
        <f>[1]continutaion!BG32+[1]Intensive!BJ32</f>
        <v>0</v>
      </c>
      <c r="BC32">
        <f>[1]continutaion!BH32+[1]Intensive!BK32</f>
        <v>0</v>
      </c>
    </row>
    <row r="33" spans="1:55" x14ac:dyDescent="0.2">
      <c r="A33" s="3">
        <v>32</v>
      </c>
      <c r="B33" s="3">
        <v>44</v>
      </c>
      <c r="C33" s="3">
        <v>2</v>
      </c>
      <c r="D33" s="3">
        <v>2</v>
      </c>
      <c r="E33" s="3">
        <v>3</v>
      </c>
      <c r="F33" s="3">
        <v>1</v>
      </c>
      <c r="G33" s="3">
        <v>2</v>
      </c>
      <c r="H33" s="3">
        <v>1</v>
      </c>
      <c r="I33" s="3">
        <v>1</v>
      </c>
      <c r="J33" s="3">
        <v>0</v>
      </c>
      <c r="K33" s="44">
        <v>2</v>
      </c>
      <c r="L33" s="3">
        <v>1</v>
      </c>
      <c r="M33" s="3">
        <v>0</v>
      </c>
      <c r="N33" s="3">
        <v>3</v>
      </c>
      <c r="O33" s="3">
        <v>2</v>
      </c>
      <c r="P33">
        <f>[1]continutaion!AF33+[1]Intensive!AG33</f>
        <v>14</v>
      </c>
      <c r="Q33">
        <f>[1]continutaion!AG33+[1]Intensive!AH33</f>
        <v>24</v>
      </c>
      <c r="R33">
        <f>[1]continutaion!Z33+[1]Intensive!Z33</f>
        <v>0</v>
      </c>
      <c r="S33">
        <f>[1]continutaion!AA33+[1]Intensive!AA33</f>
        <v>2</v>
      </c>
      <c r="T33">
        <f>[1]Intensive!AB33</f>
        <v>0</v>
      </c>
      <c r="U33">
        <v>0</v>
      </c>
      <c r="V33">
        <f t="shared" si="0"/>
        <v>2</v>
      </c>
      <c r="W33">
        <f>[1]continutaion!Q33+[1]Intensive!Q33</f>
        <v>0</v>
      </c>
      <c r="X33">
        <f>[1]continutaion!R33+[1]Intensive!R33</f>
        <v>0</v>
      </c>
      <c r="Y33">
        <f>[1]continutaion!S33+[1]Intensive!S33</f>
        <v>0</v>
      </c>
      <c r="Z33">
        <f>[1]continutaion!T33+[1]Intensive!T33</f>
        <v>0</v>
      </c>
      <c r="AA33">
        <f>[1]continutaion!W33+[1]Intensive!W33</f>
        <v>0</v>
      </c>
      <c r="AB33">
        <f>[1]continutaion!X33+[1]Intensive!X33</f>
        <v>0</v>
      </c>
      <c r="AC33">
        <f>[1]continutaion!AC33+[1]Intensive!AD33</f>
        <v>0</v>
      </c>
      <c r="AD33">
        <f t="shared" si="1"/>
        <v>0</v>
      </c>
      <c r="AE33">
        <f>[1]continutaion!AD33+[1]Intensive!AE33</f>
        <v>1200</v>
      </c>
      <c r="AF33">
        <f>[1]continutaion!BB33+[1]Intensive!BE33</f>
        <v>0</v>
      </c>
      <c r="AG33">
        <f t="shared" si="2"/>
        <v>0</v>
      </c>
      <c r="AH33">
        <f t="shared" si="3"/>
        <v>1200</v>
      </c>
      <c r="AI33" s="45">
        <f>[1]continutaion!AK33+[1]Intensive!AM33</f>
        <v>1200</v>
      </c>
      <c r="AJ33" s="46">
        <f>[1]continutaion!AL33+[1]Intensive!AN33</f>
        <v>75881.288100000005</v>
      </c>
      <c r="AK33" s="47">
        <f>[1]continutaion!AM33+[1]Intensive!AO33</f>
        <v>77081.288100000005</v>
      </c>
      <c r="AL33">
        <f>[1]continutaion!AN33+[1]Intensive!AP33</f>
        <v>75768</v>
      </c>
      <c r="AM33">
        <f>[1]continutaion!AO33+[1]Intensive!AQ33</f>
        <v>113.2881</v>
      </c>
      <c r="AN33" s="9">
        <f>[1]continutaion!AR33+[1]Intensive!AT33</f>
        <v>984</v>
      </c>
      <c r="AO33">
        <f>[1]continutaion!AS33+[1]Intensive!AU33</f>
        <v>18</v>
      </c>
      <c r="AP33">
        <f>[1]continutaion!AT33+[1]Intensive!AV33</f>
        <v>6</v>
      </c>
      <c r="AQ33">
        <f>[1]continutaion!AU33+[1]Intensive!AW33</f>
        <v>960</v>
      </c>
      <c r="AR33">
        <f>[1]Intensive!AX33</f>
        <v>0</v>
      </c>
      <c r="AS33">
        <f>[1]continutaion!AW33+[1]continutaion!AX33+[1]Intensive!AZ33+[1]Intensive!BA33</f>
        <v>120</v>
      </c>
      <c r="AT33" s="48">
        <f t="shared" si="4"/>
        <v>2.67</v>
      </c>
      <c r="AU33">
        <f>[1]continutaion!BD33+[1]Intensive!BG33</f>
        <v>2</v>
      </c>
      <c r="AV33">
        <f>[1]continutaion!BE33+[1]Intensive!BH33</f>
        <v>0.67</v>
      </c>
      <c r="AW33">
        <f>[1]continutaion!BF33+[1]Intensive!BI33</f>
        <v>0</v>
      </c>
      <c r="AX33">
        <f>U33*24</f>
        <v>0</v>
      </c>
      <c r="AY33">
        <f>[1]continutaion!BH33+[1]Intensive!BK33</f>
        <v>0</v>
      </c>
      <c r="AZ33">
        <f>[1]continutaion!AV33+[1]Intensive!AY33</f>
        <v>53960</v>
      </c>
      <c r="BA33">
        <f>[1]continutaion!AW33+[1]continutaion!AX33+[1]Intensive!AZ33+[1]Intensive!BA33</f>
        <v>120</v>
      </c>
      <c r="BB33">
        <f>[1]continutaion!BG33+[1]Intensive!BJ33</f>
        <v>0</v>
      </c>
      <c r="BC33">
        <f>[1]continutaion!BH33+[1]Intensive!BK33</f>
        <v>0</v>
      </c>
    </row>
    <row r="34" spans="1:55" x14ac:dyDescent="0.2">
      <c r="A34" s="3">
        <v>33</v>
      </c>
      <c r="B34" s="3">
        <v>20</v>
      </c>
      <c r="C34" s="3">
        <v>1</v>
      </c>
      <c r="D34" s="3">
        <v>2</v>
      </c>
      <c r="E34" s="3">
        <v>3</v>
      </c>
      <c r="F34" s="3">
        <v>1</v>
      </c>
      <c r="G34" s="3">
        <v>3</v>
      </c>
      <c r="H34" s="3">
        <v>1</v>
      </c>
      <c r="I34" s="3">
        <v>1</v>
      </c>
      <c r="J34" s="3">
        <v>0</v>
      </c>
      <c r="K34" s="44">
        <v>1</v>
      </c>
      <c r="L34" s="3">
        <v>0</v>
      </c>
      <c r="M34" s="3">
        <v>0</v>
      </c>
      <c r="N34" s="3">
        <v>3</v>
      </c>
      <c r="O34" s="3">
        <v>4</v>
      </c>
      <c r="P34">
        <f>[1]continutaion!AF34+[1]Intensive!AG34</f>
        <v>20</v>
      </c>
      <c r="Q34">
        <f>[1]continutaion!AG34+[1]Intensive!AH34</f>
        <v>0</v>
      </c>
      <c r="R34">
        <f>[1]continutaion!Z34+[1]Intensive!Z34</f>
        <v>0</v>
      </c>
      <c r="S34">
        <f>[1]continutaion!AA34+[1]Intensive!AA34</f>
        <v>2</v>
      </c>
      <c r="T34">
        <f>[1]Intensive!AB34</f>
        <v>0</v>
      </c>
      <c r="U34">
        <v>0</v>
      </c>
      <c r="V34">
        <f t="shared" si="0"/>
        <v>2</v>
      </c>
      <c r="W34">
        <f>[1]continutaion!Q34+[1]Intensive!Q34</f>
        <v>0</v>
      </c>
      <c r="X34">
        <f>[1]continutaion!R34+[1]Intensive!R34</f>
        <v>0</v>
      </c>
      <c r="Y34">
        <f>[1]continutaion!S34+[1]Intensive!S34</f>
        <v>0</v>
      </c>
      <c r="Z34">
        <f>[1]continutaion!T34+[1]Intensive!T34</f>
        <v>0</v>
      </c>
      <c r="AA34">
        <f>[1]continutaion!W34+[1]Intensive!W34</f>
        <v>0</v>
      </c>
      <c r="AB34">
        <f>[1]continutaion!X34+[1]Intensive!X34</f>
        <v>0</v>
      </c>
      <c r="AC34">
        <f>[1]continutaion!AC34+[1]Intensive!AD34</f>
        <v>4</v>
      </c>
      <c r="AD34">
        <f t="shared" si="1"/>
        <v>0</v>
      </c>
      <c r="AE34">
        <f>[1]continutaion!AD34+[1]Intensive!AE34</f>
        <v>0</v>
      </c>
      <c r="AF34">
        <f>[1]continutaion!BB34+[1]Intensive!BE34</f>
        <v>0</v>
      </c>
      <c r="AG34">
        <f t="shared" si="2"/>
        <v>0</v>
      </c>
      <c r="AH34">
        <f t="shared" si="3"/>
        <v>4</v>
      </c>
      <c r="AI34" s="45">
        <f>[1]continutaion!AK34+[1]Intensive!AM34</f>
        <v>4</v>
      </c>
      <c r="AJ34" s="46">
        <f>[1]continutaion!AL34+[1]Intensive!AN34</f>
        <v>933.88430000000005</v>
      </c>
      <c r="AK34" s="47">
        <f>[1]continutaion!AM34+[1]Intensive!AO34</f>
        <v>937.88430000000005</v>
      </c>
      <c r="AL34">
        <f>[1]continutaion!AN34+[1]Intensive!AP34</f>
        <v>933.88430000000005</v>
      </c>
      <c r="AM34">
        <f>[1]continutaion!AO34+[1]Intensive!AQ34</f>
        <v>0</v>
      </c>
      <c r="AN34" s="9">
        <f>[1]continutaion!AR34+[1]Intensive!AT34</f>
        <v>22.01</v>
      </c>
      <c r="AO34">
        <f>[1]continutaion!AS34+[1]Intensive!AU34</f>
        <v>18.670000000000002</v>
      </c>
      <c r="AP34">
        <f>[1]continutaion!AT34+[1]Intensive!AV34</f>
        <v>3.34</v>
      </c>
      <c r="AQ34">
        <f>[1]continutaion!AU34+[1]Intensive!AW34</f>
        <v>0</v>
      </c>
      <c r="AR34">
        <f>[1]Intensive!AX34</f>
        <v>0</v>
      </c>
      <c r="AS34">
        <f>[1]continutaion!AW34+[1]continutaion!AX34+[1]Intensive!AZ34+[1]Intensive!BA34</f>
        <v>180</v>
      </c>
      <c r="AT34" s="48">
        <f t="shared" si="4"/>
        <v>0</v>
      </c>
      <c r="AU34">
        <f>[1]continutaion!BD34+[1]Intensive!BG34</f>
        <v>0</v>
      </c>
      <c r="AV34">
        <f>[1]continutaion!BE34+[1]Intensive!BH34</f>
        <v>0</v>
      </c>
      <c r="AW34">
        <f>[1]continutaion!BF34+[1]Intensive!BI34</f>
        <v>0</v>
      </c>
      <c r="AX34">
        <f t="shared" si="5"/>
        <v>0</v>
      </c>
      <c r="AY34">
        <f>[1]continutaion!BH34+[1]Intensive!BK34</f>
        <v>0</v>
      </c>
      <c r="AZ34">
        <f>[1]continutaion!AV34+[1]Intensive!AY34</f>
        <v>0</v>
      </c>
      <c r="BA34">
        <f>[1]continutaion!AW34+[1]continutaion!AX34+[1]Intensive!AZ34+[1]Intensive!BA34</f>
        <v>180</v>
      </c>
      <c r="BB34">
        <f>[1]continutaion!BG34+[1]Intensive!BJ34</f>
        <v>0</v>
      </c>
      <c r="BC34">
        <f>[1]continutaion!BH34+[1]Intensive!BK34</f>
        <v>0</v>
      </c>
    </row>
    <row r="35" spans="1:55" x14ac:dyDescent="0.2">
      <c r="A35" s="3">
        <v>34</v>
      </c>
      <c r="B35" s="3">
        <v>27</v>
      </c>
      <c r="C35" s="3">
        <v>2</v>
      </c>
      <c r="D35" s="3">
        <v>1</v>
      </c>
      <c r="E35" s="3">
        <v>3</v>
      </c>
      <c r="F35" s="3">
        <v>1</v>
      </c>
      <c r="G35" s="3">
        <v>4</v>
      </c>
      <c r="H35" s="3">
        <v>1</v>
      </c>
      <c r="I35" s="3">
        <v>1</v>
      </c>
      <c r="J35" s="3">
        <v>0</v>
      </c>
      <c r="K35" s="44">
        <v>5</v>
      </c>
      <c r="L35" s="3">
        <v>1</v>
      </c>
      <c r="M35" s="3">
        <v>0</v>
      </c>
      <c r="N35" s="3">
        <v>3</v>
      </c>
      <c r="O35" s="3">
        <v>1</v>
      </c>
      <c r="P35">
        <f>[1]continutaion!AF35+[1]Intensive!AG35</f>
        <v>14</v>
      </c>
      <c r="Q35">
        <f>[1]continutaion!AG35+[1]Intensive!AH35</f>
        <v>14</v>
      </c>
      <c r="R35">
        <f>[1]continutaion!Z35+[1]Intensive!Z35</f>
        <v>0</v>
      </c>
      <c r="S35">
        <f>[1]continutaion!AA35+[1]Intensive!AA35</f>
        <v>2</v>
      </c>
      <c r="T35">
        <f>[1]Intensive!AB35</f>
        <v>0</v>
      </c>
      <c r="U35">
        <v>0</v>
      </c>
      <c r="V35">
        <f t="shared" si="0"/>
        <v>2</v>
      </c>
      <c r="W35">
        <f>[1]continutaion!Q35+[1]Intensive!Q35</f>
        <v>0</v>
      </c>
      <c r="X35">
        <f>[1]continutaion!R35+[1]Intensive!R35</f>
        <v>0</v>
      </c>
      <c r="Y35">
        <f>[1]continutaion!S35+[1]Intensive!S35</f>
        <v>0</v>
      </c>
      <c r="Z35">
        <f>[1]continutaion!T35+[1]Intensive!T35</f>
        <v>0</v>
      </c>
      <c r="AA35">
        <f>[1]continutaion!W35+[1]Intensive!W35</f>
        <v>0</v>
      </c>
      <c r="AB35">
        <f>[1]continutaion!X35+[1]Intensive!X35</f>
        <v>0</v>
      </c>
      <c r="AC35">
        <f>[1]continutaion!AC35+[1]Intensive!AD35</f>
        <v>5</v>
      </c>
      <c r="AD35">
        <f t="shared" si="1"/>
        <v>0</v>
      </c>
      <c r="AE35">
        <f>[1]continutaion!AD35+[1]Intensive!AE35</f>
        <v>0</v>
      </c>
      <c r="AF35">
        <f>[1]continutaion!BB35+[1]Intensive!BE35</f>
        <v>460</v>
      </c>
      <c r="AG35">
        <f t="shared" si="2"/>
        <v>0</v>
      </c>
      <c r="AH35">
        <f t="shared" si="3"/>
        <v>465</v>
      </c>
      <c r="AI35" s="45">
        <f>[1]continutaion!AK35+[1]Intensive!AM35</f>
        <v>465</v>
      </c>
      <c r="AJ35" s="46">
        <f>[1]continutaion!AL35+[1]Intensive!AN35</f>
        <v>5180.7030000000004</v>
      </c>
      <c r="AK35" s="47">
        <f>[1]continutaion!AM35+[1]Intensive!AO35</f>
        <v>5645.7030000000004</v>
      </c>
      <c r="AL35">
        <f>[1]continutaion!AN35+[1]Intensive!AP35</f>
        <v>394.59900000000005</v>
      </c>
      <c r="AM35">
        <f>[1]continutaion!AO35+[1]Intensive!AQ35</f>
        <v>4786.1040000000003</v>
      </c>
      <c r="AN35" s="9">
        <f>[1]continutaion!AR35+[1]Intensive!AT35</f>
        <v>9.3000000000000007</v>
      </c>
      <c r="AO35">
        <f>[1]continutaion!AS35+[1]Intensive!AU35</f>
        <v>7</v>
      </c>
      <c r="AP35">
        <f>[1]continutaion!AT35+[1]Intensive!AV35</f>
        <v>2.2999999999999998</v>
      </c>
      <c r="AQ35">
        <f>[1]continutaion!AU35+[1]Intensive!AW35</f>
        <v>0</v>
      </c>
      <c r="AR35">
        <f>[1]Intensive!AX35</f>
        <v>0</v>
      </c>
      <c r="AS35">
        <f>[1]continutaion!AW35+[1]continutaion!AX35+[1]Intensive!AZ35+[1]Intensive!BA35</f>
        <v>0</v>
      </c>
      <c r="AT35" s="48">
        <f t="shared" si="4"/>
        <v>112.8</v>
      </c>
      <c r="AU35">
        <f>[1]continutaion!BD35+[1]Intensive!BG35</f>
        <v>13</v>
      </c>
      <c r="AV35">
        <f>[1]continutaion!BE35+[1]Intensive!BH35</f>
        <v>3.8</v>
      </c>
      <c r="AW35">
        <f>[1]continutaion!BF35+[1]Intensive!BI35</f>
        <v>96</v>
      </c>
      <c r="AX35">
        <f t="shared" si="5"/>
        <v>0</v>
      </c>
      <c r="AY35">
        <f>[1]continutaion!BH35+[1]Intensive!BK35</f>
        <v>12</v>
      </c>
      <c r="AZ35">
        <f>[1]continutaion!AV35+[1]Intensive!AY35</f>
        <v>0</v>
      </c>
      <c r="BA35">
        <f>[1]continutaion!AW35+[1]continutaion!AX35+[1]Intensive!AZ35+[1]Intensive!BA35</f>
        <v>0</v>
      </c>
      <c r="BB35">
        <f>[1]continutaion!BG35+[1]Intensive!BJ35</f>
        <v>4073.2799999999997</v>
      </c>
      <c r="BC35">
        <f>[1]continutaion!BH35+[1]Intensive!BK35</f>
        <v>12</v>
      </c>
    </row>
    <row r="36" spans="1:55" x14ac:dyDescent="0.2">
      <c r="A36" s="3">
        <v>35</v>
      </c>
      <c r="B36" s="3"/>
      <c r="C36" s="3">
        <v>1</v>
      </c>
      <c r="D36" s="3">
        <v>1</v>
      </c>
      <c r="E36" s="3">
        <v>2</v>
      </c>
      <c r="F36" s="3">
        <v>1</v>
      </c>
      <c r="G36" s="3">
        <v>3</v>
      </c>
      <c r="H36" s="3">
        <v>1</v>
      </c>
      <c r="I36" s="3">
        <v>1</v>
      </c>
      <c r="J36" s="3">
        <v>0</v>
      </c>
      <c r="K36" s="44">
        <v>2</v>
      </c>
      <c r="L36" s="3">
        <v>1</v>
      </c>
      <c r="M36" s="3">
        <v>0</v>
      </c>
      <c r="N36" s="3">
        <v>2</v>
      </c>
      <c r="O36" s="3">
        <v>4</v>
      </c>
      <c r="P36">
        <f>[1]continutaion!AF36+[1]Intensive!AG36</f>
        <v>59</v>
      </c>
      <c r="Q36">
        <f>[1]continutaion!AG36+[1]Intensive!AH36</f>
        <v>59</v>
      </c>
      <c r="R36">
        <f>[1]continutaion!Z36+[1]Intensive!Z36</f>
        <v>0</v>
      </c>
      <c r="S36">
        <f>[1]continutaion!AA36+[1]Intensive!AA36</f>
        <v>1</v>
      </c>
      <c r="T36">
        <f>[1]Intensive!AB36</f>
        <v>0</v>
      </c>
      <c r="U36" s="2">
        <v>3</v>
      </c>
      <c r="V36">
        <f t="shared" si="0"/>
        <v>1</v>
      </c>
      <c r="W36">
        <f>[1]continutaion!Q36+[1]Intensive!Q36</f>
        <v>3000</v>
      </c>
      <c r="X36">
        <f>[1]continutaion!R36+[1]Intensive!R36</f>
        <v>0</v>
      </c>
      <c r="Y36">
        <f>[1]continutaion!S36+[1]Intensive!S36</f>
        <v>0</v>
      </c>
      <c r="Z36">
        <f>[1]continutaion!T36+[1]Intensive!T36</f>
        <v>360</v>
      </c>
      <c r="AA36">
        <f>[1]continutaion!W36+[1]Intensive!W36</f>
        <v>600</v>
      </c>
      <c r="AB36">
        <f>[1]continutaion!X36+[1]Intensive!X36</f>
        <v>0</v>
      </c>
      <c r="AC36">
        <f>[1]continutaion!AC36+[1]Intensive!AD36</f>
        <v>0</v>
      </c>
      <c r="AD36">
        <f t="shared" si="1"/>
        <v>3000</v>
      </c>
      <c r="AE36">
        <f>[1]continutaion!AD36+[1]Intensive!AE36</f>
        <v>0</v>
      </c>
      <c r="AF36">
        <f>[1]continutaion!BB36+[1]Intensive!BE36</f>
        <v>0</v>
      </c>
      <c r="AG36">
        <f t="shared" si="2"/>
        <v>360</v>
      </c>
      <c r="AH36">
        <f t="shared" si="3"/>
        <v>3600</v>
      </c>
      <c r="AI36" s="45">
        <f>[1]continutaion!AK36+[1]Intensive!AM36</f>
        <v>3960</v>
      </c>
      <c r="AJ36" s="46">
        <f>[1]continutaion!AL36+[1]Intensive!AN36</f>
        <v>12729</v>
      </c>
      <c r="AK36" s="47">
        <f>[1]continutaion!AM36+[1]Intensive!AO36</f>
        <v>16689</v>
      </c>
      <c r="AL36">
        <f>[1]continutaion!AN36+[1]Intensive!AP36</f>
        <v>11456.1</v>
      </c>
      <c r="AM36">
        <f>[1]continutaion!AO36+[1]Intensive!AQ36</f>
        <v>1272.9000000000001</v>
      </c>
      <c r="AN36" s="9">
        <f>[1]continutaion!AR36+[1]Intensive!AT36</f>
        <v>270</v>
      </c>
      <c r="AO36">
        <f>[1]continutaion!AS36+[1]Intensive!AU36</f>
        <v>24</v>
      </c>
      <c r="AP36">
        <f>[1]continutaion!AT36+[1]Intensive!AV36</f>
        <v>6</v>
      </c>
      <c r="AQ36">
        <f>[1]continutaion!AU36+[1]Intensive!AW36</f>
        <v>168</v>
      </c>
      <c r="AR36">
        <f>[1]Intensive!AX36</f>
        <v>72</v>
      </c>
      <c r="AS36">
        <f>[1]continutaion!AW36+[1]continutaion!AX36+[1]Intensive!AZ36+[1]Intensive!BA36</f>
        <v>21</v>
      </c>
      <c r="AT36" s="48">
        <f t="shared" si="4"/>
        <v>102</v>
      </c>
      <c r="AU36">
        <f>[1]continutaion!BD36+[1]Intensive!BG36</f>
        <v>24</v>
      </c>
      <c r="AV36">
        <f>[1]continutaion!BE36+[1]Intensive!BH36</f>
        <v>6</v>
      </c>
      <c r="AW36">
        <f>[1]continutaion!BF36+[1]Intensive!BI36</f>
        <v>0</v>
      </c>
      <c r="AX36">
        <f t="shared" si="5"/>
        <v>72</v>
      </c>
      <c r="AY36">
        <f>[1]continutaion!BH36+[1]Intensive!BK36</f>
        <v>0</v>
      </c>
      <c r="AZ36">
        <f>[1]continutaion!AV36+[1]Intensive!AY36</f>
        <v>0</v>
      </c>
      <c r="BA36">
        <f>[1]continutaion!AW36+[1]continutaion!AX36+[1]Intensive!AZ36+[1]Intensive!BA36</f>
        <v>21</v>
      </c>
      <c r="BB36">
        <f>[1]continutaion!BG36+[1]Intensive!BJ36</f>
        <v>0</v>
      </c>
      <c r="BC36">
        <f>[1]continutaion!BH36+[1]Intensive!BK36</f>
        <v>0</v>
      </c>
    </row>
    <row r="37" spans="1:55" x14ac:dyDescent="0.2">
      <c r="A37" s="3">
        <v>36</v>
      </c>
      <c r="B37" s="3">
        <v>30</v>
      </c>
      <c r="C37" s="3">
        <v>2</v>
      </c>
      <c r="D37" s="3">
        <v>2</v>
      </c>
      <c r="E37" s="3">
        <v>3</v>
      </c>
      <c r="F37" s="3">
        <v>1</v>
      </c>
      <c r="G37" s="3">
        <v>3</v>
      </c>
      <c r="H37" s="3">
        <v>1</v>
      </c>
      <c r="I37" s="3">
        <v>3</v>
      </c>
      <c r="J37" s="3">
        <v>0</v>
      </c>
      <c r="K37" s="44">
        <v>2</v>
      </c>
      <c r="L37" s="3">
        <v>1</v>
      </c>
      <c r="M37" s="3">
        <v>0</v>
      </c>
      <c r="N37" s="3">
        <v>2</v>
      </c>
      <c r="O37" s="3">
        <v>2</v>
      </c>
      <c r="P37">
        <f>[1]continutaion!AF37+[1]Intensive!AG37</f>
        <v>7</v>
      </c>
      <c r="Q37">
        <f>[1]continutaion!AG37+[1]Intensive!AH37</f>
        <v>5</v>
      </c>
      <c r="R37">
        <f>[1]continutaion!Z37+[1]Intensive!Z37</f>
        <v>0</v>
      </c>
      <c r="S37">
        <f>[1]continutaion!AA37+[1]Intensive!AA37</f>
        <v>1</v>
      </c>
      <c r="T37">
        <f>[1]Intensive!AB37</f>
        <v>0</v>
      </c>
      <c r="U37">
        <v>0</v>
      </c>
      <c r="V37">
        <f t="shared" si="0"/>
        <v>1</v>
      </c>
      <c r="W37">
        <f>[1]continutaion!Q37+[1]Intensive!Q37</f>
        <v>300</v>
      </c>
      <c r="X37">
        <f>[1]continutaion!R37+[1]Intensive!R37</f>
        <v>0</v>
      </c>
      <c r="Y37">
        <f>[1]continutaion!S37+[1]Intensive!S37</f>
        <v>0</v>
      </c>
      <c r="Z37">
        <f>[1]continutaion!T37+[1]Intensive!T37</f>
        <v>0</v>
      </c>
      <c r="AA37">
        <f>[1]continutaion!W37+[1]Intensive!W37</f>
        <v>0</v>
      </c>
      <c r="AB37">
        <f>[1]continutaion!X37+[1]Intensive!X37</f>
        <v>0</v>
      </c>
      <c r="AC37">
        <f>[1]continutaion!AC37+[1]Intensive!AD37</f>
        <v>4</v>
      </c>
      <c r="AD37">
        <f t="shared" si="1"/>
        <v>300</v>
      </c>
      <c r="AE37">
        <f>[1]continutaion!AD37+[1]Intensive!AE37</f>
        <v>0</v>
      </c>
      <c r="AF37">
        <f>[1]continutaion!BB37+[1]Intensive!BE37</f>
        <v>0</v>
      </c>
      <c r="AG37">
        <f t="shared" si="2"/>
        <v>0</v>
      </c>
      <c r="AH37">
        <f t="shared" si="3"/>
        <v>304</v>
      </c>
      <c r="AI37" s="45">
        <f>[1]continutaion!AK37+[1]Intensive!AM37</f>
        <v>304</v>
      </c>
      <c r="AJ37" s="46">
        <f>[1]continutaion!AL37+[1]Intensive!AN37</f>
        <v>5512.8319999999994</v>
      </c>
      <c r="AK37" s="47">
        <f>[1]continutaion!AM37+[1]Intensive!AO37</f>
        <v>5816.8319999999994</v>
      </c>
      <c r="AL37">
        <f>[1]continutaion!AN37+[1]Intensive!AP37</f>
        <v>5512.8319999999994</v>
      </c>
      <c r="AM37">
        <f>[1]continutaion!AO37+[1]Intensive!AQ37</f>
        <v>0</v>
      </c>
      <c r="AN37" s="9">
        <f>[1]continutaion!AR37+[1]Intensive!AT37</f>
        <v>132.51999999999998</v>
      </c>
      <c r="AO37">
        <f>[1]continutaion!AS37+[1]Intensive!AU37</f>
        <v>3.5</v>
      </c>
      <c r="AP37">
        <f>[1]continutaion!AT37+[1]Intensive!AV37</f>
        <v>1.02</v>
      </c>
      <c r="AQ37">
        <f>[1]continutaion!AU37+[1]Intensive!AW37</f>
        <v>128</v>
      </c>
      <c r="AR37">
        <f>[1]Intensive!AX37</f>
        <v>0</v>
      </c>
      <c r="AS37">
        <f>[1]continutaion!AW37+[1]continutaion!AX37+[1]Intensive!AZ37+[1]Intensive!BA37</f>
        <v>16</v>
      </c>
      <c r="AT37" s="48">
        <f t="shared" si="4"/>
        <v>0</v>
      </c>
      <c r="AU37">
        <f>[1]continutaion!BD37+[1]Intensive!BG37</f>
        <v>0</v>
      </c>
      <c r="AV37">
        <f>[1]continutaion!BE37+[1]Intensive!BH37</f>
        <v>0</v>
      </c>
      <c r="AW37">
        <f>[1]continutaion!BF37+[1]Intensive!BI37</f>
        <v>0</v>
      </c>
      <c r="AX37">
        <f t="shared" si="5"/>
        <v>0</v>
      </c>
      <c r="AY37">
        <f>[1]continutaion!BH37+[1]Intensive!BK37</f>
        <v>0</v>
      </c>
      <c r="AZ37">
        <f>[1]continutaion!AV37+[1]Intensive!AY37</f>
        <v>5333.3</v>
      </c>
      <c r="BA37">
        <f>[1]continutaion!AW37+[1]continutaion!AX37+[1]Intensive!AZ37+[1]Intensive!BA37</f>
        <v>16</v>
      </c>
      <c r="BB37">
        <f>[1]continutaion!BG37+[1]Intensive!BJ37</f>
        <v>0</v>
      </c>
      <c r="BC37">
        <f>[1]continutaion!BH37+[1]Intensive!BK37</f>
        <v>0</v>
      </c>
    </row>
    <row r="38" spans="1:55" x14ac:dyDescent="0.2">
      <c r="A38" s="3">
        <v>37</v>
      </c>
      <c r="B38" s="3">
        <v>22</v>
      </c>
      <c r="C38" s="3">
        <v>1</v>
      </c>
      <c r="D38" s="3">
        <v>1</v>
      </c>
      <c r="E38" s="3">
        <v>1</v>
      </c>
      <c r="F38" s="3">
        <v>1</v>
      </c>
      <c r="G38" s="3">
        <v>4</v>
      </c>
      <c r="H38" s="3">
        <v>1</v>
      </c>
      <c r="I38" s="3">
        <v>1</v>
      </c>
      <c r="J38" s="3">
        <v>0</v>
      </c>
      <c r="K38" s="44">
        <v>4</v>
      </c>
      <c r="L38" s="3">
        <v>1</v>
      </c>
      <c r="M38" s="3">
        <v>0</v>
      </c>
      <c r="N38" s="3">
        <v>3</v>
      </c>
      <c r="O38" s="3">
        <v>4</v>
      </c>
      <c r="P38">
        <f>[1]continutaion!AF38+[1]Intensive!AG38</f>
        <v>38</v>
      </c>
      <c r="Q38">
        <f>[1]continutaion!AG38+[1]Intensive!AH38</f>
        <v>0</v>
      </c>
      <c r="R38">
        <f>[1]continutaion!Z38+[1]Intensive!Z38</f>
        <v>0</v>
      </c>
      <c r="S38">
        <f>[1]continutaion!AA38+[1]Intensive!AA38</f>
        <v>1</v>
      </c>
      <c r="T38">
        <f>[1]Intensive!AB38</f>
        <v>0</v>
      </c>
      <c r="U38">
        <v>0</v>
      </c>
      <c r="V38">
        <f t="shared" si="0"/>
        <v>1</v>
      </c>
      <c r="W38">
        <f>[1]continutaion!Q38+[1]Intensive!Q38</f>
        <v>0</v>
      </c>
      <c r="X38">
        <f>[1]continutaion!R38+[1]Intensive!R38</f>
        <v>0</v>
      </c>
      <c r="Y38">
        <f>[1]continutaion!S38+[1]Intensive!S38</f>
        <v>0</v>
      </c>
      <c r="Z38">
        <f>[1]continutaion!T38+[1]Intensive!T38</f>
        <v>0</v>
      </c>
      <c r="AA38">
        <f>[1]continutaion!W38+[1]Intensive!W38</f>
        <v>0</v>
      </c>
      <c r="AB38">
        <f>[1]continutaion!X38+[1]Intensive!X38</f>
        <v>0</v>
      </c>
      <c r="AC38">
        <f>[1]continutaion!AC38+[1]Intensive!AD38</f>
        <v>0</v>
      </c>
      <c r="AD38">
        <f t="shared" si="1"/>
        <v>0</v>
      </c>
      <c r="AE38">
        <f>[1]continutaion!AD38+[1]Intensive!AE38</f>
        <v>0</v>
      </c>
      <c r="AF38">
        <f>[1]continutaion!BB38+[1]Intensive!BE38</f>
        <v>580</v>
      </c>
      <c r="AG38">
        <f t="shared" si="2"/>
        <v>0</v>
      </c>
      <c r="AH38">
        <f t="shared" si="3"/>
        <v>580</v>
      </c>
      <c r="AI38" s="45">
        <f>[1]continutaion!AK38+[1]Intensive!AM38</f>
        <v>580</v>
      </c>
      <c r="AJ38" s="46">
        <f>[1]continutaion!AL38+[1]Intensive!AN38</f>
        <v>693.73049999999989</v>
      </c>
      <c r="AK38" s="47">
        <f>[1]continutaion!AM38+[1]Intensive!AO38</f>
        <v>1273.7304999999999</v>
      </c>
      <c r="AL38">
        <f>[1]continutaion!AN38+[1]Intensive!AP38</f>
        <v>693.73049999999989</v>
      </c>
      <c r="AM38">
        <f>[1]continutaion!AO38+[1]Intensive!AQ38</f>
        <v>0</v>
      </c>
      <c r="AN38" s="9">
        <f>[1]continutaion!AR38+[1]Intensive!AT38</f>
        <v>16.350000000000001</v>
      </c>
      <c r="AO38">
        <f>[1]continutaion!AS38+[1]Intensive!AU38</f>
        <v>9.67</v>
      </c>
      <c r="AP38">
        <f>[1]continutaion!AT38+[1]Intensive!AV38</f>
        <v>6.68</v>
      </c>
      <c r="AQ38">
        <f>[1]continutaion!AU38+[1]Intensive!AW38</f>
        <v>0</v>
      </c>
      <c r="AR38">
        <f>[1]Intensive!AX38</f>
        <v>0</v>
      </c>
      <c r="AS38">
        <f>[1]continutaion!AW38+[1]continutaion!AX38+[1]Intensive!AZ38+[1]Intensive!BA38</f>
        <v>0</v>
      </c>
      <c r="AT38" s="48">
        <f t="shared" si="4"/>
        <v>6.34</v>
      </c>
      <c r="AU38">
        <f>[1]continutaion!BD38+[1]Intensive!BG38</f>
        <v>3</v>
      </c>
      <c r="AV38">
        <f>[1]continutaion!BE38+[1]Intensive!BH38</f>
        <v>3.34</v>
      </c>
      <c r="AW38">
        <f>[1]continutaion!BF38+[1]Intensive!BI38</f>
        <v>0</v>
      </c>
      <c r="AX38">
        <f t="shared" si="5"/>
        <v>0</v>
      </c>
      <c r="AY38">
        <f>[1]continutaion!BH38+[1]Intensive!BK38</f>
        <v>0</v>
      </c>
      <c r="AZ38">
        <f>[1]continutaion!AV38+[1]Intensive!AY38</f>
        <v>0</v>
      </c>
      <c r="BA38">
        <f>[1]continutaion!AW38+[1]continutaion!AX38+[1]Intensive!AZ38+[1]Intensive!BA38</f>
        <v>0</v>
      </c>
      <c r="BB38">
        <f>[1]continutaion!BG38+[1]Intensive!BJ38</f>
        <v>0</v>
      </c>
      <c r="BC38">
        <f>[1]continutaion!BH38+[1]Intensive!BK38</f>
        <v>0</v>
      </c>
    </row>
    <row r="39" spans="1:55" x14ac:dyDescent="0.2">
      <c r="A39" s="3">
        <v>38</v>
      </c>
      <c r="B39" s="3">
        <v>24</v>
      </c>
      <c r="C39" s="3">
        <v>1</v>
      </c>
      <c r="D39" s="3">
        <v>2</v>
      </c>
      <c r="E39" s="3">
        <v>3</v>
      </c>
      <c r="F39" s="3">
        <v>1</v>
      </c>
      <c r="G39" s="3">
        <v>3</v>
      </c>
      <c r="H39" s="3">
        <v>1</v>
      </c>
      <c r="I39" s="3">
        <v>1</v>
      </c>
      <c r="J39" s="3">
        <v>0</v>
      </c>
      <c r="K39" s="44">
        <v>1</v>
      </c>
      <c r="L39" s="3">
        <v>0</v>
      </c>
      <c r="M39" s="3">
        <v>0</v>
      </c>
      <c r="N39" s="3">
        <v>2</v>
      </c>
      <c r="O39" s="3">
        <v>2</v>
      </c>
      <c r="P39">
        <f>[1]continutaion!AF39+[1]Intensive!AG39</f>
        <v>23</v>
      </c>
      <c r="Q39">
        <f>[1]continutaion!AG39+[1]Intensive!AH39</f>
        <v>0</v>
      </c>
      <c r="R39">
        <f>[1]continutaion!Z39+[1]Intensive!Z39</f>
        <v>1</v>
      </c>
      <c r="S39">
        <f>[1]continutaion!AA39+[1]Intensive!AA39</f>
        <v>1</v>
      </c>
      <c r="T39">
        <f>[1]Intensive!AB39</f>
        <v>0</v>
      </c>
      <c r="U39">
        <v>0</v>
      </c>
      <c r="V39">
        <f t="shared" si="0"/>
        <v>2</v>
      </c>
      <c r="W39">
        <f>[1]continutaion!Q39+[1]Intensive!Q39</f>
        <v>1300</v>
      </c>
      <c r="X39">
        <f>[1]continutaion!R39+[1]Intensive!R39</f>
        <v>0</v>
      </c>
      <c r="Y39">
        <f>[1]continutaion!S39+[1]Intensive!S39</f>
        <v>0</v>
      </c>
      <c r="Z39">
        <f>[1]continutaion!T39+[1]Intensive!T39</f>
        <v>0</v>
      </c>
      <c r="AA39">
        <f>[1]continutaion!W39+[1]Intensive!W39</f>
        <v>0</v>
      </c>
      <c r="AB39">
        <f>[1]continutaion!X39+[1]Intensive!X39</f>
        <v>30</v>
      </c>
      <c r="AC39">
        <f>[1]continutaion!AC39+[1]Intensive!AD39</f>
        <v>0</v>
      </c>
      <c r="AD39">
        <f t="shared" si="1"/>
        <v>1300</v>
      </c>
      <c r="AE39">
        <f>[1]continutaion!AD39+[1]Intensive!AE39</f>
        <v>2000</v>
      </c>
      <c r="AF39">
        <f>[1]continutaion!BB39+[1]Intensive!BE39</f>
        <v>425</v>
      </c>
      <c r="AG39">
        <f t="shared" si="2"/>
        <v>30</v>
      </c>
      <c r="AH39">
        <f t="shared" si="3"/>
        <v>3725</v>
      </c>
      <c r="AI39" s="45">
        <f>[1]continutaion!AK39+[1]Intensive!AM39</f>
        <v>3755</v>
      </c>
      <c r="AJ39" s="46">
        <f>[1]continutaion!AL39+[1]Intensive!AN39</f>
        <v>9728.982</v>
      </c>
      <c r="AK39" s="47">
        <f>[1]continutaion!AM39+[1]Intensive!AO39</f>
        <v>13483.982</v>
      </c>
      <c r="AL39">
        <f>[1]continutaion!AN39+[1]Intensive!AP39</f>
        <v>9728.982</v>
      </c>
      <c r="AM39">
        <f>[1]continutaion!AO39+[1]Intensive!AQ39</f>
        <v>0</v>
      </c>
      <c r="AN39" s="9">
        <f>[1]continutaion!AR39+[1]Intensive!AT39</f>
        <v>274.83</v>
      </c>
      <c r="AO39">
        <f>[1]continutaion!AS39+[1]Intensive!AU39</f>
        <v>31</v>
      </c>
      <c r="AP39">
        <f>[1]continutaion!AT39+[1]Intensive!AV39</f>
        <v>3.83</v>
      </c>
      <c r="AQ39">
        <f>[1]continutaion!AU39+[1]Intensive!AW39</f>
        <v>240</v>
      </c>
      <c r="AR39">
        <f>[1]Intensive!AX39</f>
        <v>0</v>
      </c>
      <c r="AS39">
        <f>[1]continutaion!AW39+[1]continutaion!AX39+[1]Intensive!AZ39+[1]Intensive!BA39</f>
        <v>30</v>
      </c>
      <c r="AT39" s="48">
        <f t="shared" si="4"/>
        <v>0</v>
      </c>
      <c r="AU39">
        <f>[1]continutaion!BD39+[1]Intensive!BG39</f>
        <v>0</v>
      </c>
      <c r="AV39">
        <f>[1]continutaion!BE39+[1]Intensive!BH39</f>
        <v>0</v>
      </c>
      <c r="AW39">
        <f>[1]continutaion!BF39+[1]Intensive!BI39</f>
        <v>0</v>
      </c>
      <c r="AX39">
        <f t="shared" si="5"/>
        <v>0</v>
      </c>
      <c r="AY39">
        <f>[1]continutaion!BH39+[1]Intensive!BK39</f>
        <v>0</v>
      </c>
      <c r="AZ39">
        <f>[1]continutaion!AV39+[1]Intensive!AY39</f>
        <v>8500</v>
      </c>
      <c r="BA39">
        <f>[1]continutaion!AW39+[1]continutaion!AX39+[1]Intensive!AZ39+[1]Intensive!BA39</f>
        <v>30</v>
      </c>
      <c r="BB39">
        <f>[1]continutaion!BG39+[1]Intensive!BJ39</f>
        <v>0</v>
      </c>
      <c r="BC39">
        <f>[1]continutaion!BH39+[1]Intensive!BK39</f>
        <v>0</v>
      </c>
    </row>
    <row r="40" spans="1:55" x14ac:dyDescent="0.2">
      <c r="A40" s="3">
        <v>39</v>
      </c>
      <c r="B40" s="3">
        <v>65</v>
      </c>
      <c r="C40" s="3">
        <v>3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0</v>
      </c>
      <c r="K40" s="44">
        <v>3</v>
      </c>
      <c r="L40" s="3">
        <v>1</v>
      </c>
      <c r="M40" s="3">
        <v>0</v>
      </c>
      <c r="N40" s="3">
        <v>3</v>
      </c>
      <c r="O40" s="3">
        <v>1</v>
      </c>
      <c r="P40">
        <f>[1]continutaion!AF40+[1]Intensive!AG40</f>
        <v>17</v>
      </c>
      <c r="Q40">
        <f>[1]continutaion!AG40+[1]Intensive!AH40</f>
        <v>31</v>
      </c>
      <c r="R40">
        <f>[1]continutaion!Z40+[1]Intensive!Z40</f>
        <v>0</v>
      </c>
      <c r="S40">
        <f>[1]continutaion!AA40+[1]Intensive!AA40</f>
        <v>1</v>
      </c>
      <c r="T40">
        <f>[1]Intensive!AB40</f>
        <v>0</v>
      </c>
      <c r="U40">
        <v>0</v>
      </c>
      <c r="V40">
        <f t="shared" si="0"/>
        <v>1</v>
      </c>
      <c r="W40">
        <f>[1]continutaion!Q40+[1]Intensive!Q40</f>
        <v>0</v>
      </c>
      <c r="X40">
        <f>[1]continutaion!R40+[1]Intensive!R40</f>
        <v>0</v>
      </c>
      <c r="Y40">
        <f>[1]continutaion!S40+[1]Intensive!S40</f>
        <v>0</v>
      </c>
      <c r="Z40">
        <f>[1]continutaion!T40+[1]Intensive!T40</f>
        <v>0</v>
      </c>
      <c r="AA40">
        <f>[1]continutaion!W40+[1]Intensive!W40</f>
        <v>0</v>
      </c>
      <c r="AB40">
        <f>[1]continutaion!X40+[1]Intensive!X40</f>
        <v>0</v>
      </c>
      <c r="AC40">
        <f>[1]continutaion!AC40+[1]Intensive!AD40</f>
        <v>0</v>
      </c>
      <c r="AD40">
        <f t="shared" si="1"/>
        <v>0</v>
      </c>
      <c r="AE40">
        <f>[1]continutaion!AD40+[1]Intensive!AE40</f>
        <v>800</v>
      </c>
      <c r="AF40">
        <f>[1]continutaion!BB40+[1]Intensive!BE40</f>
        <v>930</v>
      </c>
      <c r="AG40">
        <f t="shared" si="2"/>
        <v>0</v>
      </c>
      <c r="AH40">
        <f t="shared" si="3"/>
        <v>1730</v>
      </c>
      <c r="AI40" s="45">
        <f>[1]continutaion!AK40+[1]Intensive!AM40</f>
        <v>1730</v>
      </c>
      <c r="AJ40" s="46">
        <f>[1]continutaion!AL40+[1]Intensive!AN40</f>
        <v>3338.3923999999997</v>
      </c>
      <c r="AK40" s="47">
        <f>[1]continutaion!AM40+[1]Intensive!AO40</f>
        <v>5068.3924000000006</v>
      </c>
      <c r="AL40">
        <f>[1]continutaion!AN40+[1]Intensive!AP40</f>
        <v>1584.3362</v>
      </c>
      <c r="AM40">
        <f>[1]continutaion!AO40+[1]Intensive!AQ40</f>
        <v>1754.0562</v>
      </c>
      <c r="AN40" s="9">
        <f>[1]continutaion!AR40+[1]Intensive!AT40</f>
        <v>37.340000000000003</v>
      </c>
      <c r="AO40">
        <f>[1]continutaion!AS40+[1]Intensive!AU40</f>
        <v>20.34</v>
      </c>
      <c r="AP40">
        <f>[1]continutaion!AT40+[1]Intensive!AV40</f>
        <v>17</v>
      </c>
      <c r="AQ40">
        <f>[1]continutaion!AU40+[1]Intensive!AW40</f>
        <v>0</v>
      </c>
      <c r="AR40">
        <f>[1]Intensive!AX40</f>
        <v>0</v>
      </c>
      <c r="AS40">
        <f>[1]continutaion!AW40+[1]continutaion!AX40+[1]Intensive!AZ40+[1]Intensive!BA40</f>
        <v>0</v>
      </c>
      <c r="AT40" s="48">
        <f t="shared" si="4"/>
        <v>41.34</v>
      </c>
      <c r="AU40">
        <f>[1]continutaion!BD40+[1]Intensive!BG40</f>
        <v>23</v>
      </c>
      <c r="AV40">
        <f>[1]continutaion!BE40+[1]Intensive!BH40</f>
        <v>18.34</v>
      </c>
      <c r="AW40">
        <f>[1]continutaion!BF40+[1]Intensive!BI40</f>
        <v>0</v>
      </c>
      <c r="AX40">
        <f t="shared" si="5"/>
        <v>0</v>
      </c>
      <c r="AY40">
        <f>[1]continutaion!BH40+[1]Intensive!BK40</f>
        <v>0</v>
      </c>
      <c r="AZ40">
        <f>[1]continutaion!AV40+[1]Intensive!AY40</f>
        <v>0</v>
      </c>
      <c r="BA40">
        <f>[1]continutaion!AW40+[1]continutaion!AX40+[1]Intensive!AZ40+[1]Intensive!BA40</f>
        <v>0</v>
      </c>
      <c r="BB40">
        <f>[1]continutaion!BG40+[1]Intensive!BJ40</f>
        <v>0</v>
      </c>
      <c r="BC40">
        <f>[1]continutaion!BH40+[1]Intensive!BK40</f>
        <v>0</v>
      </c>
    </row>
    <row r="41" spans="1:55" s="47" customFormat="1" x14ac:dyDescent="0.2">
      <c r="A41" s="49"/>
      <c r="B41" s="49"/>
      <c r="C41" s="51"/>
      <c r="D41" s="51"/>
      <c r="E41" s="51"/>
      <c r="F41" s="51"/>
      <c r="G41" s="51"/>
      <c r="H41" s="51"/>
      <c r="I41" s="51"/>
      <c r="J41" s="51"/>
      <c r="K41" s="52"/>
      <c r="L41" s="51"/>
      <c r="M41" s="50"/>
      <c r="N41" s="51"/>
      <c r="O41" s="51"/>
    </row>
    <row r="42" spans="1:55" x14ac:dyDescent="0.2">
      <c r="A42" s="3">
        <v>41</v>
      </c>
      <c r="B42" s="3">
        <v>18</v>
      </c>
      <c r="C42" s="3">
        <v>1</v>
      </c>
      <c r="D42" s="3">
        <v>1</v>
      </c>
      <c r="E42" s="3">
        <v>1</v>
      </c>
      <c r="F42" s="3">
        <v>1</v>
      </c>
      <c r="G42" s="3">
        <v>3</v>
      </c>
      <c r="H42" s="3">
        <v>1</v>
      </c>
      <c r="I42" s="3">
        <v>1</v>
      </c>
      <c r="J42" s="3">
        <v>0</v>
      </c>
      <c r="K42" s="44">
        <v>3</v>
      </c>
      <c r="L42" s="3">
        <v>1</v>
      </c>
      <c r="M42" s="3">
        <v>0</v>
      </c>
      <c r="N42" s="3">
        <v>3</v>
      </c>
      <c r="O42" s="3">
        <v>4</v>
      </c>
      <c r="P42">
        <f>[1]continutaion!AF42+[1]Intensive!AG42</f>
        <v>48</v>
      </c>
      <c r="Q42">
        <f>[1]continutaion!AG42+[1]Intensive!AH42</f>
        <v>0</v>
      </c>
      <c r="R42">
        <f>[1]continutaion!Z42+[1]Intensive!Z42</f>
        <v>0</v>
      </c>
      <c r="S42">
        <f>[1]continutaion!AA42+[1]Intensive!AA42</f>
        <v>1</v>
      </c>
      <c r="T42">
        <f>[1]Intensive!AB42</f>
        <v>0</v>
      </c>
      <c r="U42">
        <v>0</v>
      </c>
      <c r="V42">
        <f t="shared" si="0"/>
        <v>1</v>
      </c>
      <c r="W42">
        <f>[1]continutaion!Q42+[1]Intensive!Q42</f>
        <v>0</v>
      </c>
      <c r="X42">
        <f>[1]continutaion!R42+[1]Intensive!R42</f>
        <v>0</v>
      </c>
      <c r="Y42">
        <f>[1]continutaion!S42+[1]Intensive!S42</f>
        <v>0</v>
      </c>
      <c r="Z42">
        <f>[1]continutaion!T42+[1]Intensive!T42</f>
        <v>0</v>
      </c>
      <c r="AA42">
        <f>[1]continutaion!W42+[1]Intensive!W42</f>
        <v>0</v>
      </c>
      <c r="AB42">
        <f>[1]continutaion!X42+[1]Intensive!X42</f>
        <v>0</v>
      </c>
      <c r="AC42">
        <f>[1]continutaion!AC42+[1]Intensive!AD42</f>
        <v>0</v>
      </c>
      <c r="AD42">
        <f t="shared" si="1"/>
        <v>0</v>
      </c>
      <c r="AE42">
        <f>[1]continutaion!AD42+[1]Intensive!AE42</f>
        <v>4000</v>
      </c>
      <c r="AF42">
        <f>[1]continutaion!BB42+[1]Intensive!BE42</f>
        <v>960</v>
      </c>
      <c r="AG42">
        <f t="shared" si="2"/>
        <v>0</v>
      </c>
      <c r="AH42">
        <f t="shared" si="3"/>
        <v>4960</v>
      </c>
      <c r="AI42" s="45">
        <f>[1]continutaion!AK42+[1]Intensive!AM42</f>
        <v>4960</v>
      </c>
      <c r="AJ42" s="46">
        <f>[1]continutaion!AL42+[1]Intensive!AN42</f>
        <v>975.89</v>
      </c>
      <c r="AK42" s="47">
        <f>[1]continutaion!AM42+[1]Intensive!AO42</f>
        <v>5935.89</v>
      </c>
      <c r="AL42">
        <f>[1]continutaion!AN42+[1]Intensive!AP42</f>
        <v>975.89</v>
      </c>
      <c r="AM42">
        <f>[1]continutaion!AO42+[1]Intensive!AQ42</f>
        <v>0</v>
      </c>
      <c r="AN42" s="9">
        <f>[1]continutaion!AR42+[1]Intensive!AT42</f>
        <v>23</v>
      </c>
      <c r="AO42">
        <f>[1]continutaion!AS42+[1]Intensive!AU42</f>
        <v>19</v>
      </c>
      <c r="AP42">
        <f>[1]continutaion!AT42+[1]Intensive!AV42</f>
        <v>4</v>
      </c>
      <c r="AQ42">
        <f>[1]continutaion!AU42+[1]Intensive!AW42</f>
        <v>0</v>
      </c>
      <c r="AR42">
        <f>[1]Intensive!AX42</f>
        <v>0</v>
      </c>
      <c r="AS42">
        <f>[1]continutaion!AW42+[1]continutaion!AX42+[1]Intensive!AZ42+[1]Intensive!BA42</f>
        <v>0</v>
      </c>
      <c r="AT42" s="48">
        <f t="shared" si="4"/>
        <v>0</v>
      </c>
      <c r="AU42">
        <f>[1]continutaion!BD42+[1]Intensive!BG42</f>
        <v>0</v>
      </c>
      <c r="AV42">
        <f>[1]continutaion!BE42+[1]Intensive!BH42</f>
        <v>0</v>
      </c>
      <c r="AW42">
        <f>[1]continutaion!BF42+[1]Intensive!BI42</f>
        <v>0</v>
      </c>
      <c r="AX42">
        <f t="shared" si="5"/>
        <v>0</v>
      </c>
      <c r="AY42">
        <f>[1]continutaion!BH42+[1]Intensive!BK42</f>
        <v>0</v>
      </c>
      <c r="AZ42">
        <f>[1]continutaion!AV42+[1]Intensive!AY42</f>
        <v>0</v>
      </c>
      <c r="BA42">
        <f>[1]continutaion!AW42+[1]continutaion!AX42+[1]Intensive!AZ42+[1]Intensive!BA42</f>
        <v>0</v>
      </c>
      <c r="BB42">
        <f>[1]continutaion!BG42+[1]Intensive!BJ42</f>
        <v>0</v>
      </c>
      <c r="BC42">
        <f>[1]continutaion!BH42+[1]Intensive!BK42</f>
        <v>0</v>
      </c>
    </row>
    <row r="43" spans="1:55" x14ac:dyDescent="0.2">
      <c r="A43" s="3">
        <v>42</v>
      </c>
      <c r="B43" s="3">
        <v>28</v>
      </c>
      <c r="C43" s="3">
        <v>2</v>
      </c>
      <c r="D43" s="3">
        <v>1</v>
      </c>
      <c r="E43" s="3">
        <v>3</v>
      </c>
      <c r="F43" s="3">
        <v>1</v>
      </c>
      <c r="G43" s="3">
        <v>3</v>
      </c>
      <c r="H43" s="3">
        <v>1</v>
      </c>
      <c r="I43" s="3">
        <v>1</v>
      </c>
      <c r="J43" s="3">
        <v>0</v>
      </c>
      <c r="K43" s="44">
        <v>2</v>
      </c>
      <c r="L43" s="3">
        <v>1</v>
      </c>
      <c r="M43" s="3">
        <v>0</v>
      </c>
      <c r="N43" s="3">
        <v>1</v>
      </c>
      <c r="O43" s="3">
        <v>1</v>
      </c>
      <c r="P43">
        <f>[1]continutaion!AF43+[1]Intensive!AG43</f>
        <v>0</v>
      </c>
      <c r="Q43">
        <f>[1]continutaion!AG43+[1]Intensive!AH43</f>
        <v>36</v>
      </c>
      <c r="R43">
        <f>[1]continutaion!Z43+[1]Intensive!Z43</f>
        <v>0</v>
      </c>
      <c r="S43">
        <f>[1]continutaion!AA43+[1]Intensive!AA43</f>
        <v>2</v>
      </c>
      <c r="T43">
        <f>[1]Intensive!AB43</f>
        <v>0</v>
      </c>
      <c r="U43">
        <v>0</v>
      </c>
      <c r="V43">
        <f t="shared" si="0"/>
        <v>2</v>
      </c>
      <c r="W43">
        <f>[1]continutaion!Q43+[1]Intensive!Q43</f>
        <v>0</v>
      </c>
      <c r="X43">
        <f>[1]continutaion!R43+[1]Intensive!R43</f>
        <v>0</v>
      </c>
      <c r="Y43">
        <f>[1]continutaion!S43+[1]Intensive!S43</f>
        <v>0</v>
      </c>
      <c r="Z43">
        <f>[1]continutaion!T43+[1]Intensive!T43</f>
        <v>0</v>
      </c>
      <c r="AA43">
        <f>[1]continutaion!W43+[1]Intensive!W43</f>
        <v>0</v>
      </c>
      <c r="AB43">
        <f>[1]continutaion!X43+[1]Intensive!X43</f>
        <v>0</v>
      </c>
      <c r="AC43">
        <f>[1]continutaion!AC43+[1]Intensive!AD43</f>
        <v>0</v>
      </c>
      <c r="AD43">
        <f t="shared" si="1"/>
        <v>0</v>
      </c>
      <c r="AE43">
        <f>[1]continutaion!AD43+[1]Intensive!AE43</f>
        <v>0</v>
      </c>
      <c r="AF43">
        <f>[1]continutaion!BB43+[1]Intensive!BE43</f>
        <v>0</v>
      </c>
      <c r="AG43">
        <f t="shared" si="2"/>
        <v>0</v>
      </c>
      <c r="AH43">
        <f t="shared" si="3"/>
        <v>0</v>
      </c>
      <c r="AI43" s="45">
        <f>[1]continutaion!AK43+[1]Intensive!AM43</f>
        <v>0</v>
      </c>
      <c r="AJ43" s="46">
        <f>[1]continutaion!AL43+[1]Intensive!AN43</f>
        <v>524.01049999999998</v>
      </c>
      <c r="AK43" s="47">
        <f>[1]continutaion!AM43+[1]Intensive!AO43</f>
        <v>524.01049999999998</v>
      </c>
      <c r="AL43">
        <f>[1]continutaion!AN43+[1]Intensive!AP43</f>
        <v>0</v>
      </c>
      <c r="AM43">
        <f>[1]continutaion!AO43+[1]Intensive!AQ43</f>
        <v>524.01049999999998</v>
      </c>
      <c r="AN43" s="9">
        <f>[1]continutaion!AR43+[1]Intensive!AT43</f>
        <v>0</v>
      </c>
      <c r="AO43">
        <f>[1]continutaion!AS43+[1]Intensive!AU43</f>
        <v>0</v>
      </c>
      <c r="AP43">
        <f>[1]continutaion!AT43+[1]Intensive!AV43</f>
        <v>0</v>
      </c>
      <c r="AQ43">
        <f>[1]continutaion!AU43+[1]Intensive!AW43</f>
        <v>0</v>
      </c>
      <c r="AR43">
        <f>[1]Intensive!AX43</f>
        <v>0</v>
      </c>
      <c r="AS43">
        <f>[1]continutaion!AW43+[1]continutaion!AX43+[1]Intensive!AZ43+[1]Intensive!BA43</f>
        <v>0</v>
      </c>
      <c r="AT43" s="48">
        <f t="shared" si="4"/>
        <v>12.35</v>
      </c>
      <c r="AU43">
        <f>[1]continutaion!BD43+[1]Intensive!BG43</f>
        <v>9.34</v>
      </c>
      <c r="AV43">
        <f>[1]continutaion!BE43+[1]Intensive!BH43</f>
        <v>3.01</v>
      </c>
      <c r="AW43">
        <f>[1]continutaion!BF43+[1]Intensive!BI43</f>
        <v>0</v>
      </c>
      <c r="AX43">
        <f t="shared" si="5"/>
        <v>0</v>
      </c>
      <c r="AY43">
        <f>[1]continutaion!BH43+[1]Intensive!BK43</f>
        <v>0</v>
      </c>
      <c r="AZ43">
        <f>[1]continutaion!AV43+[1]Intensive!AY43</f>
        <v>0</v>
      </c>
      <c r="BA43">
        <f>[1]continutaion!AW43+[1]continutaion!AX43+[1]Intensive!AZ43+[1]Intensive!BA43</f>
        <v>0</v>
      </c>
      <c r="BB43">
        <f>[1]continutaion!BG43+[1]Intensive!BJ43</f>
        <v>0</v>
      </c>
      <c r="BC43">
        <f>[1]continutaion!BH43+[1]Intensive!BK43</f>
        <v>0</v>
      </c>
    </row>
    <row r="44" spans="1:55" x14ac:dyDescent="0.2">
      <c r="A44" s="3">
        <v>43</v>
      </c>
      <c r="B44" s="3">
        <v>28</v>
      </c>
      <c r="C44" s="3">
        <v>2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0</v>
      </c>
      <c r="K44" s="44">
        <v>2</v>
      </c>
      <c r="L44" s="3">
        <v>1</v>
      </c>
      <c r="M44" s="3">
        <v>0</v>
      </c>
      <c r="N44" s="3">
        <v>1</v>
      </c>
      <c r="O44" s="3">
        <v>1</v>
      </c>
      <c r="P44">
        <f>[1]continutaion!AF44+[1]Intensive!AG44</f>
        <v>18</v>
      </c>
      <c r="Q44">
        <f>[1]continutaion!AG44+[1]Intensive!AH44</f>
        <v>10</v>
      </c>
      <c r="R44">
        <f>[1]continutaion!Z44+[1]Intensive!Z44</f>
        <v>0</v>
      </c>
      <c r="S44">
        <f>[1]continutaion!AA44+[1]Intensive!AA44</f>
        <v>2</v>
      </c>
      <c r="T44">
        <f>[1]Intensive!AB44</f>
        <v>0</v>
      </c>
      <c r="U44">
        <v>0</v>
      </c>
      <c r="V44">
        <f t="shared" si="0"/>
        <v>2</v>
      </c>
      <c r="W44">
        <f>[1]continutaion!Q44+[1]Intensive!Q44</f>
        <v>400</v>
      </c>
      <c r="X44">
        <f>[1]continutaion!R44+[1]Intensive!R44</f>
        <v>3000</v>
      </c>
      <c r="Y44">
        <f>[1]continutaion!S44+[1]Intensive!S44</f>
        <v>0</v>
      </c>
      <c r="Z44">
        <f>[1]continutaion!T44+[1]Intensive!T44</f>
        <v>0</v>
      </c>
      <c r="AA44">
        <f>[1]continutaion!W44+[1]Intensive!W44</f>
        <v>0</v>
      </c>
      <c r="AB44">
        <f>[1]continutaion!X44+[1]Intensive!X44</f>
        <v>0</v>
      </c>
      <c r="AC44">
        <f>[1]continutaion!AC44+[1]Intensive!AD44</f>
        <v>10</v>
      </c>
      <c r="AD44">
        <f t="shared" si="1"/>
        <v>3400</v>
      </c>
      <c r="AE44">
        <f>[1]continutaion!AD44+[1]Intensive!AE44</f>
        <v>4000</v>
      </c>
      <c r="AF44">
        <f>[1]continutaion!BB44+[1]Intensive!BE44</f>
        <v>1200</v>
      </c>
      <c r="AG44">
        <f t="shared" si="2"/>
        <v>0</v>
      </c>
      <c r="AH44">
        <f t="shared" si="3"/>
        <v>8610</v>
      </c>
      <c r="AI44" s="45">
        <f>[1]continutaion!AK44+[1]Intensive!AM44</f>
        <v>8610</v>
      </c>
      <c r="AJ44" s="46">
        <f>[1]continutaion!AL44+[1]Intensive!AN44</f>
        <v>905.88049999999998</v>
      </c>
      <c r="AK44" s="47">
        <f>[1]continutaion!AM44+[1]Intensive!AO44</f>
        <v>9515.8804999999993</v>
      </c>
      <c r="AL44">
        <f>[1]continutaion!AN44+[1]Intensive!AP44</f>
        <v>552.01430000000005</v>
      </c>
      <c r="AM44">
        <f>[1]continutaion!AO44+[1]Intensive!AQ44</f>
        <v>353.86619999999999</v>
      </c>
      <c r="AN44" s="9">
        <f>[1]continutaion!AR44+[1]Intensive!AT44</f>
        <v>13.01</v>
      </c>
      <c r="AO44">
        <f>[1]continutaion!AS44+[1]Intensive!AU44</f>
        <v>10.67</v>
      </c>
      <c r="AP44">
        <f>[1]continutaion!AT44+[1]Intensive!AV44</f>
        <v>2.34</v>
      </c>
      <c r="AQ44">
        <f>[1]continutaion!AU44+[1]Intensive!AW44</f>
        <v>0</v>
      </c>
      <c r="AR44">
        <f>[1]Intensive!AX44</f>
        <v>0</v>
      </c>
      <c r="AS44">
        <f>[1]continutaion!AW44+[1]continutaion!AX44+[1]Intensive!AZ44+[1]Intensive!BA44</f>
        <v>0</v>
      </c>
      <c r="AT44" s="48">
        <f t="shared" si="4"/>
        <v>8.34</v>
      </c>
      <c r="AU44">
        <f>[1]continutaion!BD44+[1]Intensive!BG44</f>
        <v>6.67</v>
      </c>
      <c r="AV44">
        <f>[1]continutaion!BE44+[1]Intensive!BH44</f>
        <v>1.67</v>
      </c>
      <c r="AW44">
        <f>[1]continutaion!BF44+[1]Intensive!BI44</f>
        <v>0</v>
      </c>
      <c r="AX44">
        <f t="shared" si="5"/>
        <v>0</v>
      </c>
      <c r="AY44">
        <f>[1]continutaion!BH44+[1]Intensive!BK44</f>
        <v>0</v>
      </c>
      <c r="AZ44">
        <f>[1]continutaion!AV44+[1]Intensive!AY44</f>
        <v>0</v>
      </c>
      <c r="BA44">
        <f>[1]continutaion!AW44+[1]continutaion!AX44+[1]Intensive!AZ44+[1]Intensive!BA44</f>
        <v>0</v>
      </c>
      <c r="BB44">
        <f>[1]continutaion!BG44+[1]Intensive!BJ44</f>
        <v>0</v>
      </c>
      <c r="BC44">
        <f>[1]continutaion!BH44+[1]Intensive!BK44</f>
        <v>0</v>
      </c>
    </row>
    <row r="45" spans="1:55" x14ac:dyDescent="0.2">
      <c r="A45" s="3">
        <v>44</v>
      </c>
      <c r="B45" s="3">
        <v>19</v>
      </c>
      <c r="C45" s="3">
        <v>1</v>
      </c>
      <c r="D45" s="3">
        <v>1</v>
      </c>
      <c r="E45" s="3">
        <v>1</v>
      </c>
      <c r="F45" s="3">
        <v>1</v>
      </c>
      <c r="G45" s="3">
        <v>2</v>
      </c>
      <c r="H45" s="3">
        <v>1</v>
      </c>
      <c r="I45" s="3">
        <v>1</v>
      </c>
      <c r="J45" s="3">
        <v>0</v>
      </c>
      <c r="K45" s="44">
        <v>1</v>
      </c>
      <c r="L45" s="3">
        <v>1</v>
      </c>
      <c r="M45" s="3">
        <v>0</v>
      </c>
      <c r="N45" s="3">
        <v>2</v>
      </c>
      <c r="O45" s="3">
        <v>1</v>
      </c>
      <c r="P45">
        <f>[1]continutaion!AF45+[1]Intensive!AG45</f>
        <v>24</v>
      </c>
      <c r="Q45">
        <f>[1]continutaion!AG45+[1]Intensive!AH45</f>
        <v>0</v>
      </c>
      <c r="R45">
        <f>[1]continutaion!Z45+[1]Intensive!Z45</f>
        <v>0</v>
      </c>
      <c r="S45">
        <f>[1]continutaion!AA45+[1]Intensive!AA45</f>
        <v>1</v>
      </c>
      <c r="T45">
        <f>[1]Intensive!AB45</f>
        <v>0</v>
      </c>
      <c r="U45">
        <v>0</v>
      </c>
      <c r="V45">
        <f t="shared" si="0"/>
        <v>1</v>
      </c>
      <c r="W45">
        <f>[1]continutaion!Q45+[1]Intensive!Q45</f>
        <v>0</v>
      </c>
      <c r="X45">
        <f>[1]continutaion!R45+[1]Intensive!R45</f>
        <v>0</v>
      </c>
      <c r="Y45">
        <f>[1]continutaion!S45+[1]Intensive!S45</f>
        <v>0</v>
      </c>
      <c r="Z45">
        <f>[1]continutaion!T45+[1]Intensive!T45</f>
        <v>0</v>
      </c>
      <c r="AA45">
        <f>[1]continutaion!W45+[1]Intensive!W45</f>
        <v>0</v>
      </c>
      <c r="AB45">
        <f>[1]continutaion!X45+[1]Intensive!X45</f>
        <v>0</v>
      </c>
      <c r="AC45">
        <f>[1]continutaion!AC45+[1]Intensive!AD45</f>
        <v>0</v>
      </c>
      <c r="AD45">
        <f t="shared" si="1"/>
        <v>0</v>
      </c>
      <c r="AE45">
        <f>[1]continutaion!AD45+[1]Intensive!AE45</f>
        <v>0</v>
      </c>
      <c r="AF45">
        <f>[1]continutaion!BB45+[1]Intensive!BE45</f>
        <v>40</v>
      </c>
      <c r="AG45">
        <f t="shared" si="2"/>
        <v>0</v>
      </c>
      <c r="AH45">
        <f t="shared" si="3"/>
        <v>40</v>
      </c>
      <c r="AI45" s="45">
        <f>[1]continutaion!AK45+[1]Intensive!AM45</f>
        <v>40</v>
      </c>
      <c r="AJ45" s="46">
        <f>[1]continutaion!AL45+[1]Intensive!AN45</f>
        <v>538.01240000000007</v>
      </c>
      <c r="AK45" s="47">
        <f>[1]continutaion!AM45+[1]Intensive!AO45</f>
        <v>578.01240000000007</v>
      </c>
      <c r="AL45">
        <f>[1]continutaion!AN45+[1]Intensive!AP45</f>
        <v>538.01240000000007</v>
      </c>
      <c r="AM45">
        <f>[1]continutaion!AO45+[1]Intensive!AQ45</f>
        <v>0</v>
      </c>
      <c r="AN45" s="9">
        <f>[1]continutaion!AR45+[1]Intensive!AT45</f>
        <v>12.68</v>
      </c>
      <c r="AO45">
        <f>[1]continutaion!AS45+[1]Intensive!AU45</f>
        <v>8.67</v>
      </c>
      <c r="AP45">
        <f>[1]continutaion!AT45+[1]Intensive!AV45</f>
        <v>4.01</v>
      </c>
      <c r="AQ45">
        <f>[1]continutaion!AU45+[1]Intensive!AW45</f>
        <v>0</v>
      </c>
      <c r="AR45">
        <f>[1]Intensive!AX45</f>
        <v>0</v>
      </c>
      <c r="AS45">
        <f>[1]continutaion!AW45+[1]continutaion!AX45+[1]Intensive!AZ45+[1]Intensive!BA45</f>
        <v>0</v>
      </c>
      <c r="AT45" s="48">
        <f t="shared" si="4"/>
        <v>0</v>
      </c>
      <c r="AU45">
        <f>[1]continutaion!BD45+[1]Intensive!BG45</f>
        <v>0</v>
      </c>
      <c r="AV45">
        <f>[1]continutaion!BE45+[1]Intensive!BH45</f>
        <v>0</v>
      </c>
      <c r="AW45">
        <f>[1]continutaion!BF45+[1]Intensive!BI45</f>
        <v>0</v>
      </c>
      <c r="AX45">
        <f t="shared" si="5"/>
        <v>0</v>
      </c>
      <c r="AY45">
        <f>[1]continutaion!BH45+[1]Intensive!BK45</f>
        <v>0</v>
      </c>
      <c r="AZ45">
        <f>[1]continutaion!AV45+[1]Intensive!AY45</f>
        <v>0</v>
      </c>
      <c r="BA45">
        <f>[1]continutaion!AW45+[1]continutaion!AX45+[1]Intensive!AZ45+[1]Intensive!BA45</f>
        <v>0</v>
      </c>
      <c r="BB45">
        <f>[1]continutaion!BG45+[1]Intensive!BJ45</f>
        <v>0</v>
      </c>
      <c r="BC45">
        <f>[1]continutaion!BH45+[1]Intensive!BK45</f>
        <v>0</v>
      </c>
    </row>
    <row r="46" spans="1:55" x14ac:dyDescent="0.2">
      <c r="A46" s="3">
        <v>45</v>
      </c>
      <c r="B46" s="3">
        <v>27</v>
      </c>
      <c r="C46" s="3">
        <v>2</v>
      </c>
      <c r="D46" s="3">
        <v>2</v>
      </c>
      <c r="E46" s="3">
        <v>1</v>
      </c>
      <c r="F46" s="3">
        <v>1</v>
      </c>
      <c r="G46" s="3">
        <v>3</v>
      </c>
      <c r="H46" s="3">
        <v>2</v>
      </c>
      <c r="I46" s="3">
        <v>1</v>
      </c>
      <c r="J46" s="3">
        <v>0</v>
      </c>
      <c r="K46" s="44">
        <v>2</v>
      </c>
      <c r="L46" s="3">
        <v>1</v>
      </c>
      <c r="M46" s="3">
        <v>0</v>
      </c>
      <c r="N46" s="3">
        <v>2</v>
      </c>
      <c r="O46" s="3">
        <v>2</v>
      </c>
      <c r="P46">
        <f>[1]continutaion!AF46+[1]Intensive!AG46</f>
        <v>62</v>
      </c>
      <c r="Q46">
        <f>[1]continutaion!AG46+[1]Intensive!AH46</f>
        <v>0</v>
      </c>
      <c r="R46">
        <f>[1]continutaion!Z46+[1]Intensive!Z46</f>
        <v>0</v>
      </c>
      <c r="S46">
        <f>[1]continutaion!AA46+[1]Intensive!AA46</f>
        <v>2</v>
      </c>
      <c r="T46">
        <f>[1]Intensive!AB46</f>
        <v>0</v>
      </c>
      <c r="U46">
        <v>0</v>
      </c>
      <c r="V46">
        <f t="shared" si="0"/>
        <v>2</v>
      </c>
      <c r="W46">
        <f>[1]continutaion!Q46+[1]Intensive!Q46</f>
        <v>0</v>
      </c>
      <c r="X46">
        <f>[1]continutaion!R46+[1]Intensive!R46</f>
        <v>0</v>
      </c>
      <c r="Y46">
        <f>[1]continutaion!S46+[1]Intensive!S46</f>
        <v>0</v>
      </c>
      <c r="Z46">
        <f>[1]continutaion!T46+[1]Intensive!T46</f>
        <v>0</v>
      </c>
      <c r="AA46">
        <f>[1]continutaion!W46+[1]Intensive!W46</f>
        <v>0</v>
      </c>
      <c r="AB46">
        <f>[1]continutaion!X46+[1]Intensive!X46</f>
        <v>0</v>
      </c>
      <c r="AC46">
        <f>[1]continutaion!AC46+[1]Intensive!AD46</f>
        <v>0</v>
      </c>
      <c r="AD46">
        <f t="shared" si="1"/>
        <v>0</v>
      </c>
      <c r="AE46">
        <f>[1]continutaion!AD46+[1]Intensive!AE46</f>
        <v>0</v>
      </c>
      <c r="AF46">
        <f>[1]continutaion!BB46+[1]Intensive!BE46</f>
        <v>40</v>
      </c>
      <c r="AG46">
        <f t="shared" si="2"/>
        <v>0</v>
      </c>
      <c r="AH46">
        <f t="shared" si="3"/>
        <v>40</v>
      </c>
      <c r="AI46" s="45">
        <f>[1]continutaion!AK46+[1]Intensive!AM46</f>
        <v>40</v>
      </c>
      <c r="AJ46" s="46">
        <f>[1]continutaion!AL46+[1]Intensive!AN46</f>
        <v>3528.3179999999998</v>
      </c>
      <c r="AK46" s="47">
        <f>[1]continutaion!AM46+[1]Intensive!AO46</f>
        <v>3568.3179999999998</v>
      </c>
      <c r="AL46">
        <f>[1]continutaion!AN46+[1]Intensive!AP46</f>
        <v>3528.3179999999998</v>
      </c>
      <c r="AM46">
        <f>[1]continutaion!AO46+[1]Intensive!AQ46</f>
        <v>0</v>
      </c>
      <c r="AN46" s="9">
        <f>[1]continutaion!AR46+[1]Intensive!AT46</f>
        <v>99.67</v>
      </c>
      <c r="AO46">
        <f>[1]continutaion!AS46+[1]Intensive!AU46</f>
        <v>11</v>
      </c>
      <c r="AP46">
        <f>[1]continutaion!AT46+[1]Intensive!AV46</f>
        <v>8.67</v>
      </c>
      <c r="AQ46">
        <f>[1]continutaion!AU46+[1]Intensive!AW46</f>
        <v>80</v>
      </c>
      <c r="AR46">
        <f>[1]Intensive!AX46</f>
        <v>0</v>
      </c>
      <c r="AS46">
        <f>[1]continutaion!AW46+[1]continutaion!AX46+[1]Intensive!AZ46+[1]Intensive!BA46</f>
        <v>10</v>
      </c>
      <c r="AT46" s="48">
        <f t="shared" si="4"/>
        <v>0</v>
      </c>
      <c r="AU46">
        <f>[1]continutaion!BD46+[1]Intensive!BG46</f>
        <v>0</v>
      </c>
      <c r="AV46">
        <f>[1]continutaion!BE46+[1]Intensive!BH46</f>
        <v>0</v>
      </c>
      <c r="AW46">
        <f>[1]continutaion!BF46+[1]Intensive!BI46</f>
        <v>0</v>
      </c>
      <c r="AX46">
        <f t="shared" si="5"/>
        <v>0</v>
      </c>
      <c r="AY46">
        <f>[1]continutaion!BH46+[1]Intensive!BK46</f>
        <v>0</v>
      </c>
      <c r="AZ46">
        <f>[1]continutaion!AV46+[1]Intensive!AY46</f>
        <v>2833.3</v>
      </c>
      <c r="BA46">
        <f>[1]continutaion!AW46+[1]continutaion!AX46+[1]Intensive!AZ46+[1]Intensive!BA46</f>
        <v>10</v>
      </c>
      <c r="BB46">
        <f>[1]continutaion!BG46+[1]Intensive!BJ46</f>
        <v>0</v>
      </c>
      <c r="BC46">
        <f>[1]continutaion!BH46+[1]Intensive!BK46</f>
        <v>0</v>
      </c>
    </row>
    <row r="47" spans="1:55" x14ac:dyDescent="0.2">
      <c r="A47" s="3">
        <v>46</v>
      </c>
      <c r="B47" s="3">
        <v>35</v>
      </c>
      <c r="C47" s="3">
        <v>2</v>
      </c>
      <c r="D47" s="3">
        <v>2</v>
      </c>
      <c r="E47" s="3">
        <v>1</v>
      </c>
      <c r="F47" s="3">
        <v>1</v>
      </c>
      <c r="G47" s="3">
        <v>4</v>
      </c>
      <c r="H47" s="3">
        <v>1</v>
      </c>
      <c r="I47" s="3">
        <v>1</v>
      </c>
      <c r="J47" s="3">
        <v>0</v>
      </c>
      <c r="K47" s="44">
        <v>2</v>
      </c>
      <c r="L47" s="3">
        <v>0</v>
      </c>
      <c r="M47" s="3">
        <v>0</v>
      </c>
      <c r="N47" s="3">
        <v>2</v>
      </c>
      <c r="O47" s="3">
        <v>2</v>
      </c>
      <c r="P47">
        <f>[1]continutaion!AF47+[1]Intensive!AG47</f>
        <v>64</v>
      </c>
      <c r="Q47">
        <f>[1]continutaion!AG47+[1]Intensive!AH47</f>
        <v>0</v>
      </c>
      <c r="R47">
        <f>[1]continutaion!Z47+[1]Intensive!Z47</f>
        <v>0</v>
      </c>
      <c r="S47">
        <f>[1]continutaion!AA47+[1]Intensive!AA47</f>
        <v>0</v>
      </c>
      <c r="T47">
        <f>[1]Intensive!AB47</f>
        <v>0</v>
      </c>
      <c r="U47">
        <v>0</v>
      </c>
      <c r="V47">
        <f t="shared" si="0"/>
        <v>0</v>
      </c>
      <c r="W47">
        <f>[1]continutaion!Q47+[1]Intensive!Q47</f>
        <v>800</v>
      </c>
      <c r="X47">
        <f>[1]continutaion!R47+[1]Intensive!R47</f>
        <v>200</v>
      </c>
      <c r="Y47">
        <f>[1]continutaion!S47+[1]Intensive!S47</f>
        <v>0</v>
      </c>
      <c r="Z47">
        <f>[1]continutaion!T47+[1]Intensive!T47</f>
        <v>0</v>
      </c>
      <c r="AA47">
        <f>[1]continutaion!W47+[1]Intensive!W47</f>
        <v>0</v>
      </c>
      <c r="AB47">
        <f>[1]continutaion!X47+[1]Intensive!X47</f>
        <v>0</v>
      </c>
      <c r="AC47">
        <f>[1]continutaion!AC47+[1]Intensive!AD47</f>
        <v>0</v>
      </c>
      <c r="AD47">
        <f t="shared" si="1"/>
        <v>1000</v>
      </c>
      <c r="AE47">
        <f>[1]continutaion!AD47+[1]Intensive!AE47</f>
        <v>9500</v>
      </c>
      <c r="AF47">
        <f>[1]continutaion!BB47+[1]Intensive!BE47</f>
        <v>0</v>
      </c>
      <c r="AG47">
        <f t="shared" si="2"/>
        <v>0</v>
      </c>
      <c r="AH47">
        <f t="shared" si="3"/>
        <v>10500</v>
      </c>
      <c r="AI47" s="45">
        <f>[1]continutaion!AK47+[1]Intensive!AM47</f>
        <v>10500</v>
      </c>
      <c r="AJ47" s="46">
        <f>[1]continutaion!AL47+[1]Intensive!AN47</f>
        <v>1253.5</v>
      </c>
      <c r="AK47" s="47">
        <f>[1]continutaion!AM47+[1]Intensive!AO47</f>
        <v>11753.5</v>
      </c>
      <c r="AL47">
        <f>[1]continutaion!AN47+[1]Intensive!AP47</f>
        <v>1253.5</v>
      </c>
      <c r="AM47">
        <f>[1]continutaion!AO47+[1]Intensive!AQ47</f>
        <v>0</v>
      </c>
      <c r="AN47" s="9">
        <f>[1]continutaion!AR47+[1]Intensive!AT47</f>
        <v>25.07</v>
      </c>
      <c r="AO47">
        <f>[1]continutaion!AS47+[1]Intensive!AU47</f>
        <v>16.399999999999999</v>
      </c>
      <c r="AP47">
        <f>[1]continutaion!AT47+[1]Intensive!AV47</f>
        <v>8.67</v>
      </c>
      <c r="AQ47">
        <f>[1]continutaion!AU47+[1]Intensive!AW47</f>
        <v>0</v>
      </c>
      <c r="AR47">
        <f>[1]Intensive!AX47</f>
        <v>0</v>
      </c>
      <c r="AS47">
        <f>[1]continutaion!AW47+[1]continutaion!AX47+[1]Intensive!AZ47+[1]Intensive!BA47</f>
        <v>0</v>
      </c>
      <c r="AT47" s="48">
        <f t="shared" si="4"/>
        <v>0</v>
      </c>
      <c r="AU47">
        <f>[1]continutaion!BD47+[1]Intensive!BG47</f>
        <v>0</v>
      </c>
      <c r="AV47">
        <f>[1]continutaion!BE47+[1]Intensive!BH47</f>
        <v>0</v>
      </c>
      <c r="AW47">
        <f>[1]continutaion!BF47+[1]Intensive!BI47</f>
        <v>0</v>
      </c>
      <c r="AX47">
        <f t="shared" si="5"/>
        <v>0</v>
      </c>
      <c r="AY47">
        <f>[1]continutaion!BH47+[1]Intensive!BK47</f>
        <v>0</v>
      </c>
      <c r="AZ47">
        <f>[1]continutaion!AV47+[1]Intensive!AY47</f>
        <v>0</v>
      </c>
      <c r="BA47">
        <f>[1]continutaion!AW47+[1]continutaion!AX47+[1]Intensive!AZ47+[1]Intensive!BA47</f>
        <v>0</v>
      </c>
      <c r="BB47">
        <f>[1]continutaion!BG47+[1]Intensive!BJ47</f>
        <v>0</v>
      </c>
      <c r="BC47">
        <f>[1]continutaion!BH47+[1]Intensive!BK47</f>
        <v>0</v>
      </c>
    </row>
    <row r="48" spans="1:55" x14ac:dyDescent="0.2">
      <c r="A48" s="3">
        <v>47</v>
      </c>
      <c r="B48" s="3">
        <v>25</v>
      </c>
      <c r="C48" s="3">
        <v>1</v>
      </c>
      <c r="D48" s="3">
        <v>1</v>
      </c>
      <c r="E48" s="3">
        <v>3</v>
      </c>
      <c r="F48" s="3">
        <v>1</v>
      </c>
      <c r="G48" s="3">
        <v>4</v>
      </c>
      <c r="H48" s="3">
        <v>1</v>
      </c>
      <c r="I48" s="3">
        <v>1</v>
      </c>
      <c r="J48" s="3">
        <v>0</v>
      </c>
      <c r="K48" s="44">
        <v>3</v>
      </c>
      <c r="L48" s="3">
        <v>0</v>
      </c>
      <c r="M48" s="3">
        <v>0</v>
      </c>
      <c r="N48" s="3">
        <v>3</v>
      </c>
      <c r="O48" s="3">
        <v>2</v>
      </c>
      <c r="P48">
        <f>[1]continutaion!AF48+[1]Intensive!AG48</f>
        <v>18</v>
      </c>
      <c r="Q48">
        <f>[1]continutaion!AG48+[1]Intensive!AH48</f>
        <v>18</v>
      </c>
      <c r="R48">
        <f>[1]continutaion!Z48+[1]Intensive!Z48</f>
        <v>1</v>
      </c>
      <c r="S48">
        <f>[1]continutaion!AA48+[1]Intensive!AA48</f>
        <v>1</v>
      </c>
      <c r="T48">
        <f>[1]Intensive!AB48</f>
        <v>0</v>
      </c>
      <c r="U48">
        <v>0</v>
      </c>
      <c r="V48">
        <f t="shared" si="0"/>
        <v>2</v>
      </c>
      <c r="W48">
        <f>[1]continutaion!Q48+[1]Intensive!Q48</f>
        <v>0</v>
      </c>
      <c r="X48">
        <f>[1]continutaion!R48+[1]Intensive!R48</f>
        <v>0</v>
      </c>
      <c r="Y48">
        <f>[1]continutaion!S48+[1]Intensive!S48</f>
        <v>100</v>
      </c>
      <c r="Z48">
        <f>[1]continutaion!T48+[1]Intensive!T48</f>
        <v>0</v>
      </c>
      <c r="AA48">
        <f>[1]continutaion!W48+[1]Intensive!W48</f>
        <v>0</v>
      </c>
      <c r="AB48">
        <f>[1]continutaion!X48+[1]Intensive!X48</f>
        <v>800</v>
      </c>
      <c r="AC48">
        <f>[1]continutaion!AC48+[1]Intensive!AD48</f>
        <v>0</v>
      </c>
      <c r="AD48">
        <f t="shared" si="1"/>
        <v>100</v>
      </c>
      <c r="AE48">
        <f>[1]continutaion!AD48+[1]Intensive!AE48</f>
        <v>5000</v>
      </c>
      <c r="AF48">
        <f>[1]continutaion!BB48+[1]Intensive!BE48</f>
        <v>260</v>
      </c>
      <c r="AG48">
        <f t="shared" si="2"/>
        <v>800</v>
      </c>
      <c r="AH48">
        <f t="shared" si="3"/>
        <v>5360</v>
      </c>
      <c r="AI48" s="45">
        <f>[1]continutaion!AK48+[1]Intensive!AM48</f>
        <v>6160</v>
      </c>
      <c r="AJ48" s="46">
        <f>[1]continutaion!AL48+[1]Intensive!AN48</f>
        <v>41200.2912</v>
      </c>
      <c r="AK48" s="47">
        <f>[1]continutaion!AM48+[1]Intensive!AO48</f>
        <v>47360.2912</v>
      </c>
      <c r="AL48">
        <f>[1]continutaion!AN48+[1]Intensive!AP48</f>
        <v>40952.5</v>
      </c>
      <c r="AM48">
        <f>[1]continutaion!AO48+[1]Intensive!AQ48</f>
        <v>247.7912</v>
      </c>
      <c r="AN48" s="9">
        <f>[1]continutaion!AR48+[1]Intensive!AT48</f>
        <v>655.24</v>
      </c>
      <c r="AO48">
        <f>[1]continutaion!AS48+[1]Intensive!AU48</f>
        <v>9.07</v>
      </c>
      <c r="AP48">
        <f>[1]continutaion!AT48+[1]Intensive!AV48</f>
        <v>6.17</v>
      </c>
      <c r="AQ48">
        <f>[1]continutaion!AU48+[1]Intensive!AW48</f>
        <v>640</v>
      </c>
      <c r="AR48">
        <f>[1]Intensive!AX48</f>
        <v>0</v>
      </c>
      <c r="AS48">
        <f>[1]continutaion!AW48+[1]continutaion!AX48+[1]Intensive!AZ48+[1]Intensive!BA48</f>
        <v>80</v>
      </c>
      <c r="AT48" s="48">
        <f t="shared" si="4"/>
        <v>15.24</v>
      </c>
      <c r="AU48">
        <f>[1]continutaion!BD48+[1]Intensive!BG48</f>
        <v>9.07</v>
      </c>
      <c r="AV48">
        <f>[1]continutaion!BE48+[1]Intensive!BH48</f>
        <v>6.17</v>
      </c>
      <c r="AW48">
        <f>[1]continutaion!BF48+[1]Intensive!BI48</f>
        <v>0</v>
      </c>
      <c r="AX48">
        <f>U48*24</f>
        <v>0</v>
      </c>
      <c r="AY48">
        <f>[1]continutaion!BH48+[1]Intensive!BK48</f>
        <v>0</v>
      </c>
      <c r="AZ48">
        <f>[1]continutaion!AV48+[1]Intensive!AY48</f>
        <v>40000</v>
      </c>
      <c r="BA48">
        <f>[1]continutaion!AW48+[1]continutaion!AX48+[1]Intensive!AZ48+[1]Intensive!BA48</f>
        <v>80</v>
      </c>
      <c r="BB48">
        <f>[1]continutaion!BG48+[1]Intensive!BJ48</f>
        <v>0</v>
      </c>
      <c r="BC48">
        <f>[1]continutaion!BH48+[1]Intensive!BK48</f>
        <v>0</v>
      </c>
    </row>
    <row r="49" spans="1:55" x14ac:dyDescent="0.2">
      <c r="A49" s="3">
        <v>48</v>
      </c>
      <c r="B49" s="3">
        <v>30</v>
      </c>
      <c r="C49" s="3">
        <v>2</v>
      </c>
      <c r="D49" s="3">
        <v>1</v>
      </c>
      <c r="E49" s="3">
        <v>1</v>
      </c>
      <c r="F49" s="3">
        <v>1</v>
      </c>
      <c r="G49" s="3">
        <v>4</v>
      </c>
      <c r="H49" s="3">
        <v>1</v>
      </c>
      <c r="I49" s="3">
        <v>1</v>
      </c>
      <c r="J49" s="3">
        <v>0</v>
      </c>
      <c r="K49" s="44">
        <v>4</v>
      </c>
      <c r="L49" s="3">
        <v>1</v>
      </c>
      <c r="M49" s="3">
        <v>0</v>
      </c>
      <c r="N49" s="3">
        <v>2</v>
      </c>
      <c r="O49" s="3">
        <v>1</v>
      </c>
      <c r="P49">
        <f>[1]continutaion!AF49+[1]Intensive!AG49</f>
        <v>59</v>
      </c>
      <c r="Q49">
        <f>[1]continutaion!AG49+[1]Intensive!AH49</f>
        <v>18</v>
      </c>
      <c r="R49">
        <f>[1]continutaion!Z49+[1]Intensive!Z49</f>
        <v>0</v>
      </c>
      <c r="S49">
        <f>[1]continutaion!AA49+[1]Intensive!AA49</f>
        <v>0</v>
      </c>
      <c r="T49">
        <f>[1]Intensive!AB49</f>
        <v>0</v>
      </c>
      <c r="U49">
        <v>0</v>
      </c>
      <c r="V49">
        <f t="shared" si="0"/>
        <v>0</v>
      </c>
      <c r="W49">
        <f>[1]continutaion!Q49+[1]Intensive!Q49</f>
        <v>1300</v>
      </c>
      <c r="X49">
        <f>[1]continutaion!R49+[1]Intensive!R49</f>
        <v>480</v>
      </c>
      <c r="Y49">
        <f>[1]continutaion!S49+[1]Intensive!S49</f>
        <v>0</v>
      </c>
      <c r="Z49">
        <f>[1]continutaion!T49+[1]Intensive!T49</f>
        <v>0</v>
      </c>
      <c r="AA49">
        <f>[1]continutaion!W49+[1]Intensive!W49</f>
        <v>0</v>
      </c>
      <c r="AB49">
        <f>[1]continutaion!X49+[1]Intensive!X49</f>
        <v>0</v>
      </c>
      <c r="AC49">
        <f>[1]continutaion!AC49+[1]Intensive!AD49</f>
        <v>0</v>
      </c>
      <c r="AD49">
        <f t="shared" si="1"/>
        <v>1780</v>
      </c>
      <c r="AE49">
        <f>[1]continutaion!AD49+[1]Intensive!AE49</f>
        <v>9000</v>
      </c>
      <c r="AF49">
        <f>[1]continutaion!BB49+[1]Intensive!BE49</f>
        <v>180</v>
      </c>
      <c r="AG49">
        <f t="shared" si="2"/>
        <v>0</v>
      </c>
      <c r="AH49">
        <f t="shared" si="3"/>
        <v>10960</v>
      </c>
      <c r="AI49" s="45">
        <f>[1]continutaion!AK49+[1]Intensive!AM49</f>
        <v>10960</v>
      </c>
      <c r="AJ49" s="46">
        <f>[1]continutaion!AL49+[1]Intensive!AN49</f>
        <v>11163.26</v>
      </c>
      <c r="AK49" s="47">
        <f>[1]continutaion!AM49+[1]Intensive!AO49</f>
        <v>22123.26</v>
      </c>
      <c r="AL49">
        <f>[1]continutaion!AN49+[1]Intensive!AP49</f>
        <v>5600.76</v>
      </c>
      <c r="AM49">
        <f>[1]continutaion!AO49+[1]Intensive!AQ49</f>
        <v>5562.5</v>
      </c>
      <c r="AN49" s="9">
        <f>[1]continutaion!AR49+[1]Intensive!AT49</f>
        <v>132</v>
      </c>
      <c r="AO49">
        <f>[1]continutaion!AS49+[1]Intensive!AU49</f>
        <v>88</v>
      </c>
      <c r="AP49">
        <f>[1]continutaion!AT49+[1]Intensive!AV49</f>
        <v>44</v>
      </c>
      <c r="AQ49">
        <f>[1]continutaion!AU49+[1]Intensive!AW49</f>
        <v>0</v>
      </c>
      <c r="AR49">
        <f>[1]Intensive!AX49</f>
        <v>0</v>
      </c>
      <c r="AS49">
        <f>[1]continutaion!AW49+[1]continutaion!AX49+[1]Intensive!AZ49+[1]Intensive!BA49</f>
        <v>0</v>
      </c>
      <c r="AT49" s="48">
        <f t="shared" si="4"/>
        <v>89</v>
      </c>
      <c r="AU49">
        <f>[1]continutaion!BD49+[1]Intensive!BG49</f>
        <v>6</v>
      </c>
      <c r="AV49">
        <f>[1]continutaion!BE49+[1]Intensive!BH49</f>
        <v>3</v>
      </c>
      <c r="AW49">
        <f>[1]continutaion!BF49+[1]Intensive!BI49</f>
        <v>80</v>
      </c>
      <c r="AX49">
        <f t="shared" si="5"/>
        <v>0</v>
      </c>
      <c r="AY49">
        <f>[1]continutaion!BH49+[1]Intensive!BK49</f>
        <v>10</v>
      </c>
      <c r="AZ49">
        <f>[1]continutaion!AV49+[1]Intensive!AY49</f>
        <v>0</v>
      </c>
      <c r="BA49">
        <f>[1]continutaion!AW49+[1]continutaion!AX49+[1]Intensive!AZ49+[1]Intensive!BA49</f>
        <v>0</v>
      </c>
      <c r="BB49">
        <f>[1]continutaion!BG49+[1]Intensive!BJ49</f>
        <v>5000</v>
      </c>
      <c r="BC49">
        <f>[1]continutaion!BH49+[1]Intensive!BK49</f>
        <v>10</v>
      </c>
    </row>
    <row r="50" spans="1:55" x14ac:dyDescent="0.2">
      <c r="A50" s="3">
        <v>49</v>
      </c>
      <c r="B50" s="3">
        <v>20</v>
      </c>
      <c r="C50" s="3">
        <v>1</v>
      </c>
      <c r="D50" s="3">
        <v>2</v>
      </c>
      <c r="E50" s="3">
        <v>1</v>
      </c>
      <c r="F50" s="3">
        <v>1</v>
      </c>
      <c r="G50" s="3">
        <v>3</v>
      </c>
      <c r="H50" s="3">
        <v>2</v>
      </c>
      <c r="I50" s="3">
        <v>3</v>
      </c>
      <c r="J50" s="3">
        <v>0</v>
      </c>
      <c r="K50" s="44">
        <v>1</v>
      </c>
      <c r="L50" s="3">
        <v>1</v>
      </c>
      <c r="M50" s="3">
        <v>0</v>
      </c>
      <c r="N50" s="3">
        <v>2</v>
      </c>
      <c r="O50" s="3">
        <v>2</v>
      </c>
      <c r="P50">
        <f>[1]continutaion!AF50+[1]Intensive!AG50</f>
        <v>22</v>
      </c>
      <c r="Q50">
        <f>[1]continutaion!AG50+[1]Intensive!AH50</f>
        <v>0</v>
      </c>
      <c r="R50">
        <f>[1]continutaion!Z50+[1]Intensive!Z50</f>
        <v>0</v>
      </c>
      <c r="S50">
        <f>[1]continutaion!AA50+[1]Intensive!AA50</f>
        <v>2</v>
      </c>
      <c r="T50">
        <f>[1]Intensive!AB50</f>
        <v>0</v>
      </c>
      <c r="U50">
        <v>0</v>
      </c>
      <c r="V50">
        <f t="shared" si="0"/>
        <v>2</v>
      </c>
      <c r="W50">
        <f>[1]continutaion!Q50+[1]Intensive!Q50</f>
        <v>1040</v>
      </c>
      <c r="X50">
        <f>[1]continutaion!R50+[1]Intensive!R50</f>
        <v>0</v>
      </c>
      <c r="Y50">
        <f>[1]continutaion!S50+[1]Intensive!S50</f>
        <v>0</v>
      </c>
      <c r="Z50">
        <f>[1]continutaion!T50+[1]Intensive!T50</f>
        <v>0</v>
      </c>
      <c r="AA50">
        <f>[1]continutaion!W50+[1]Intensive!W50</f>
        <v>0</v>
      </c>
      <c r="AB50">
        <f>[1]continutaion!X50+[1]Intensive!X50</f>
        <v>0</v>
      </c>
      <c r="AC50">
        <f>[1]continutaion!AC50+[1]Intensive!AD50</f>
        <v>12</v>
      </c>
      <c r="AD50">
        <f t="shared" si="1"/>
        <v>1040</v>
      </c>
      <c r="AE50">
        <f>[1]continutaion!AD50+[1]Intensive!AE50</f>
        <v>600</v>
      </c>
      <c r="AF50">
        <f>[1]continutaion!BB50+[1]Intensive!BE50</f>
        <v>320</v>
      </c>
      <c r="AG50">
        <f t="shared" si="2"/>
        <v>0</v>
      </c>
      <c r="AH50">
        <f t="shared" si="3"/>
        <v>1972</v>
      </c>
      <c r="AI50" s="45">
        <f>[1]continutaion!AK50+[1]Intensive!AM50</f>
        <v>1972</v>
      </c>
      <c r="AJ50" s="46">
        <f>[1]continutaion!AL50+[1]Intensive!AN50</f>
        <v>5865.4375</v>
      </c>
      <c r="AK50" s="47">
        <f>[1]continutaion!AM50+[1]Intensive!AO50</f>
        <v>7837.4375</v>
      </c>
      <c r="AL50">
        <f>[1]continutaion!AN50+[1]Intensive!AP50</f>
        <v>5865.4375</v>
      </c>
      <c r="AM50">
        <f>[1]continutaion!AO50+[1]Intensive!AQ50</f>
        <v>0</v>
      </c>
      <c r="AN50" s="9">
        <f>[1]continutaion!AR50+[1]Intensive!AT50</f>
        <v>93.847000000000008</v>
      </c>
      <c r="AO50">
        <f>[1]continutaion!AS50+[1]Intensive!AU50</f>
        <v>10.34</v>
      </c>
      <c r="AP50">
        <f>[1]continutaion!AT50+[1]Intensive!AV50</f>
        <v>3.5069999999999997</v>
      </c>
      <c r="AQ50">
        <f>[1]continutaion!AU50+[1]Intensive!AW50</f>
        <v>80</v>
      </c>
      <c r="AR50">
        <f>[1]Intensive!AX50</f>
        <v>0</v>
      </c>
      <c r="AS50">
        <f>[1]continutaion!AW50+[1]continutaion!AX50+[1]Intensive!AZ50+[1]Intensive!BA50</f>
        <v>10</v>
      </c>
      <c r="AT50" s="48">
        <f t="shared" si="4"/>
        <v>0</v>
      </c>
      <c r="AU50">
        <f>[1]continutaion!BD50+[1]Intensive!BG50</f>
        <v>0</v>
      </c>
      <c r="AV50">
        <f>[1]continutaion!BE50+[1]Intensive!BH50</f>
        <v>0</v>
      </c>
      <c r="AW50">
        <f>[1]continutaion!BF50+[1]Intensive!BI50</f>
        <v>0</v>
      </c>
      <c r="AX50">
        <f t="shared" si="5"/>
        <v>0</v>
      </c>
      <c r="AY50">
        <f>[1]continutaion!BH50+[1]Intensive!BK50</f>
        <v>0</v>
      </c>
      <c r="AZ50">
        <f>[1]continutaion!AV50+[1]Intensive!AY50</f>
        <v>5000</v>
      </c>
      <c r="BA50">
        <f>[1]continutaion!AW50+[1]continutaion!AX50+[1]Intensive!AZ50+[1]Intensive!BA50</f>
        <v>10</v>
      </c>
      <c r="BB50">
        <f>[1]continutaion!BG50+[1]Intensive!BJ50</f>
        <v>0</v>
      </c>
      <c r="BC50">
        <f>[1]continutaion!BH50+[1]Intensive!BK50</f>
        <v>0</v>
      </c>
    </row>
    <row r="51" spans="1:55" s="47" customFormat="1" x14ac:dyDescent="0.2">
      <c r="A51" s="49"/>
      <c r="B51" s="49"/>
      <c r="C51" s="51"/>
      <c r="D51" s="51"/>
      <c r="E51" s="51"/>
      <c r="F51" s="51"/>
      <c r="G51" s="51"/>
      <c r="H51" s="51"/>
      <c r="I51" s="51"/>
      <c r="J51" s="51"/>
      <c r="K51" s="52"/>
      <c r="L51" s="51"/>
      <c r="M51" s="50"/>
      <c r="N51" s="51"/>
      <c r="O51" s="51"/>
    </row>
    <row r="52" spans="1:55" x14ac:dyDescent="0.2">
      <c r="A52" s="3">
        <v>51</v>
      </c>
      <c r="B52" s="3">
        <v>24</v>
      </c>
      <c r="C52" s="3">
        <v>1</v>
      </c>
      <c r="D52" s="3">
        <v>2</v>
      </c>
      <c r="E52" s="3">
        <v>1</v>
      </c>
      <c r="F52" s="3">
        <v>1</v>
      </c>
      <c r="G52" s="3">
        <v>3</v>
      </c>
      <c r="H52" s="3">
        <v>1</v>
      </c>
      <c r="I52" s="3">
        <v>3</v>
      </c>
      <c r="J52" s="3">
        <v>0</v>
      </c>
      <c r="K52" s="44">
        <v>4</v>
      </c>
      <c r="L52" s="3">
        <v>1</v>
      </c>
      <c r="M52" s="3">
        <v>0</v>
      </c>
      <c r="N52" s="3">
        <v>3</v>
      </c>
      <c r="O52" s="3">
        <v>2</v>
      </c>
      <c r="P52">
        <f>[1]continutaion!AF52+[1]Intensive!AG52</f>
        <v>38</v>
      </c>
      <c r="Q52">
        <f>[1]continutaion!AG52+[1]Intensive!AH52</f>
        <v>0</v>
      </c>
      <c r="R52">
        <f>[1]continutaion!Z52+[1]Intensive!Z52</f>
        <v>0</v>
      </c>
      <c r="S52">
        <f>[1]continutaion!AA52+[1]Intensive!AA52</f>
        <v>2</v>
      </c>
      <c r="T52">
        <f>[1]Intensive!AB52</f>
        <v>0</v>
      </c>
      <c r="U52">
        <v>0</v>
      </c>
      <c r="V52">
        <f t="shared" si="0"/>
        <v>2</v>
      </c>
      <c r="W52">
        <f>[1]continutaion!Q52+[1]Intensive!Q52</f>
        <v>1000</v>
      </c>
      <c r="X52">
        <f>[1]continutaion!R52+[1]Intensive!R52</f>
        <v>500</v>
      </c>
      <c r="Y52">
        <f>[1]continutaion!S52+[1]Intensive!S52</f>
        <v>0</v>
      </c>
      <c r="Z52">
        <f>[1]continutaion!T52+[1]Intensive!T52</f>
        <v>0</v>
      </c>
      <c r="AA52">
        <f>[1]continutaion!W52+[1]Intensive!W52</f>
        <v>0</v>
      </c>
      <c r="AB52">
        <f>[1]continutaion!X52+[1]Intensive!X52</f>
        <v>0</v>
      </c>
      <c r="AC52">
        <f>[1]continutaion!AC52+[1]Intensive!AD52</f>
        <v>0</v>
      </c>
      <c r="AD52">
        <f t="shared" si="1"/>
        <v>1500</v>
      </c>
      <c r="AE52">
        <f>[1]continutaion!AD52+[1]Intensive!AE52</f>
        <v>9800</v>
      </c>
      <c r="AF52">
        <f>[1]continutaion!BB52+[1]Intensive!BE52</f>
        <v>180</v>
      </c>
      <c r="AG52">
        <f t="shared" si="2"/>
        <v>0</v>
      </c>
      <c r="AH52">
        <f t="shared" si="3"/>
        <v>11480</v>
      </c>
      <c r="AI52" s="45">
        <f>[1]continutaion!AK52+[1]Intensive!AM52</f>
        <v>11480</v>
      </c>
      <c r="AJ52" s="46">
        <f>[1]continutaion!AL52+[1]Intensive!AN52</f>
        <v>2653.5</v>
      </c>
      <c r="AK52" s="47">
        <f>[1]continutaion!AM52+[1]Intensive!AO52</f>
        <v>14133.5</v>
      </c>
      <c r="AL52">
        <f>[1]continutaion!AN52+[1]Intensive!AP52</f>
        <v>2653.5</v>
      </c>
      <c r="AM52">
        <f>[1]continutaion!AO52+[1]Intensive!AQ52</f>
        <v>0</v>
      </c>
      <c r="AN52" s="9">
        <f>[1]continutaion!AR52+[1]Intensive!AT52</f>
        <v>53.07</v>
      </c>
      <c r="AO52">
        <f>[1]continutaion!AS52+[1]Intensive!AU52</f>
        <v>11.370000000000001</v>
      </c>
      <c r="AP52">
        <f>[1]continutaion!AT52+[1]Intensive!AV52</f>
        <v>9.6999999999999993</v>
      </c>
      <c r="AQ52">
        <f>[1]continutaion!AU52+[1]Intensive!AW52</f>
        <v>32</v>
      </c>
      <c r="AR52">
        <f>[1]Intensive!AX52</f>
        <v>0</v>
      </c>
      <c r="AS52">
        <f>[1]continutaion!AW52+[1]continutaion!AX52+[1]Intensive!AZ52+[1]Intensive!BA52</f>
        <v>4</v>
      </c>
      <c r="AT52" s="48">
        <f>AU52+AV52+AW52+AX52</f>
        <v>0</v>
      </c>
      <c r="AU52">
        <f>[1]continutaion!BD52+[1]Intensive!BG52</f>
        <v>0</v>
      </c>
      <c r="AV52">
        <f>[1]continutaion!BE52+[1]Intensive!BH52</f>
        <v>0</v>
      </c>
      <c r="AW52">
        <f>[1]continutaion!BF52+[1]Intensive!BI52</f>
        <v>0</v>
      </c>
      <c r="AX52">
        <f t="shared" si="5"/>
        <v>0</v>
      </c>
      <c r="AY52">
        <f>[1]continutaion!BH52+[1]Intensive!BK52</f>
        <v>0</v>
      </c>
      <c r="AZ52">
        <f>[1]continutaion!AV52+[1]Intensive!AY52</f>
        <v>1600</v>
      </c>
      <c r="BA52">
        <f>[1]continutaion!AW52+[1]continutaion!AX52+[1]Intensive!AZ52+[1]Intensive!BA52</f>
        <v>4</v>
      </c>
      <c r="BB52">
        <f>[1]continutaion!BG52+[1]Intensive!BJ52</f>
        <v>0</v>
      </c>
      <c r="BC52">
        <f>[1]continutaion!BH52+[1]Intensive!BK52</f>
        <v>0</v>
      </c>
    </row>
    <row r="53" spans="1:55" x14ac:dyDescent="0.2">
      <c r="A53" s="3">
        <v>52</v>
      </c>
      <c r="B53" s="3">
        <v>59</v>
      </c>
      <c r="C53" s="3">
        <v>3</v>
      </c>
      <c r="D53" s="3">
        <v>2</v>
      </c>
      <c r="E53" s="3">
        <v>1</v>
      </c>
      <c r="F53" s="3">
        <v>1</v>
      </c>
      <c r="G53" s="3">
        <v>2</v>
      </c>
      <c r="H53" s="3">
        <v>2</v>
      </c>
      <c r="I53" s="3">
        <v>1</v>
      </c>
      <c r="J53" s="3">
        <v>0</v>
      </c>
      <c r="K53" s="44">
        <v>3</v>
      </c>
      <c r="L53" s="3">
        <v>0</v>
      </c>
      <c r="M53" s="3">
        <v>0</v>
      </c>
      <c r="N53" s="3">
        <v>2</v>
      </c>
      <c r="O53" s="3">
        <v>2</v>
      </c>
      <c r="P53">
        <f>[1]continutaion!AF53+[1]Intensive!AG53</f>
        <v>30</v>
      </c>
      <c r="Q53">
        <f>[1]continutaion!AG53+[1]Intensive!AH53</f>
        <v>0</v>
      </c>
      <c r="R53">
        <f>[1]continutaion!Z53+[1]Intensive!Z53</f>
        <v>0</v>
      </c>
      <c r="S53">
        <f>[1]continutaion!AA53+[1]Intensive!AA53</f>
        <v>2</v>
      </c>
      <c r="T53">
        <f>[1]Intensive!AB53</f>
        <v>0</v>
      </c>
      <c r="U53">
        <v>0</v>
      </c>
      <c r="V53">
        <f t="shared" si="0"/>
        <v>2</v>
      </c>
      <c r="W53">
        <f>[1]continutaion!Q53+[1]Intensive!Q53</f>
        <v>2280</v>
      </c>
      <c r="X53">
        <f>[1]continutaion!R53+[1]Intensive!R53</f>
        <v>1680</v>
      </c>
      <c r="Y53">
        <f>[1]continutaion!S53+[1]Intensive!S53</f>
        <v>0</v>
      </c>
      <c r="Z53">
        <f>[1]continutaion!T53+[1]Intensive!T53</f>
        <v>0</v>
      </c>
      <c r="AA53">
        <f>[1]continutaion!W53+[1]Intensive!W53</f>
        <v>0</v>
      </c>
      <c r="AB53">
        <f>[1]continutaion!X53+[1]Intensive!X53</f>
        <v>0</v>
      </c>
      <c r="AC53">
        <f>[1]continutaion!AC53+[1]Intensive!AD53</f>
        <v>0</v>
      </c>
      <c r="AD53">
        <f t="shared" si="1"/>
        <v>3960</v>
      </c>
      <c r="AE53">
        <f>[1]continutaion!AD53+[1]Intensive!AE53</f>
        <v>1640</v>
      </c>
      <c r="AF53">
        <f>[1]continutaion!BB53+[1]Intensive!BE53</f>
        <v>80</v>
      </c>
      <c r="AG53">
        <f t="shared" si="2"/>
        <v>0</v>
      </c>
      <c r="AH53">
        <f t="shared" si="3"/>
        <v>5680</v>
      </c>
      <c r="AI53" s="45">
        <f>[1]continutaion!AK53+[1]Intensive!AM53</f>
        <v>5680</v>
      </c>
      <c r="AJ53" s="46">
        <f>[1]continutaion!AL53+[1]Intensive!AN53</f>
        <v>658.5</v>
      </c>
      <c r="AK53" s="47">
        <f>[1]continutaion!AM53+[1]Intensive!AO53</f>
        <v>6338.5</v>
      </c>
      <c r="AL53">
        <f>[1]continutaion!AN53+[1]Intensive!AP53</f>
        <v>658.5</v>
      </c>
      <c r="AM53">
        <f>[1]continutaion!AO53+[1]Intensive!AQ53</f>
        <v>0</v>
      </c>
      <c r="AN53" s="9">
        <f>[1]continutaion!AR53+[1]Intensive!AT53</f>
        <v>26.34</v>
      </c>
      <c r="AO53">
        <f>[1]continutaion!AS53+[1]Intensive!AU53</f>
        <v>19.34</v>
      </c>
      <c r="AP53">
        <f>[1]continutaion!AT53+[1]Intensive!AV53</f>
        <v>7</v>
      </c>
      <c r="AQ53">
        <f>[1]continutaion!AU53+[1]Intensive!AW53</f>
        <v>0</v>
      </c>
      <c r="AR53">
        <f>[1]Intensive!AX53</f>
        <v>0</v>
      </c>
      <c r="AS53">
        <f>[1]continutaion!AW53+[1]continutaion!AX53+[1]Intensive!AZ53+[1]Intensive!BA53</f>
        <v>0</v>
      </c>
      <c r="AT53" s="48">
        <f t="shared" si="4"/>
        <v>0</v>
      </c>
      <c r="AU53">
        <f>[1]continutaion!BD53+[1]Intensive!BG53</f>
        <v>0</v>
      </c>
      <c r="AV53">
        <f>[1]continutaion!BE53+[1]Intensive!BH53</f>
        <v>0</v>
      </c>
      <c r="AW53">
        <f>[1]continutaion!BF53+[1]Intensive!BI53</f>
        <v>0</v>
      </c>
      <c r="AX53">
        <f t="shared" si="5"/>
        <v>0</v>
      </c>
      <c r="AY53">
        <f>[1]continutaion!BH53+[1]Intensive!BK53</f>
        <v>0</v>
      </c>
      <c r="AZ53">
        <f>[1]continutaion!AV53+[1]Intensive!AY53</f>
        <v>0</v>
      </c>
      <c r="BA53">
        <f>[1]continutaion!AW53+[1]continutaion!AX53+[1]Intensive!AZ53+[1]Intensive!BA53</f>
        <v>0</v>
      </c>
      <c r="BB53">
        <f>[1]continutaion!BG53+[1]Intensive!BJ53</f>
        <v>0</v>
      </c>
      <c r="BC53">
        <f>[1]continutaion!BH53+[1]Intensive!BK53</f>
        <v>0</v>
      </c>
    </row>
    <row r="54" spans="1:55" x14ac:dyDescent="0.2">
      <c r="A54" s="3">
        <v>53</v>
      </c>
      <c r="B54" s="3"/>
      <c r="C54" s="3">
        <v>2</v>
      </c>
      <c r="D54" s="3">
        <v>1</v>
      </c>
      <c r="E54" s="3">
        <v>3</v>
      </c>
      <c r="F54" s="3">
        <v>2</v>
      </c>
      <c r="G54" s="3">
        <v>4</v>
      </c>
      <c r="H54" s="3">
        <v>1</v>
      </c>
      <c r="I54" s="3">
        <v>1</v>
      </c>
      <c r="J54" s="3">
        <v>0</v>
      </c>
      <c r="K54" s="44">
        <v>5</v>
      </c>
      <c r="L54" s="3">
        <v>1</v>
      </c>
      <c r="M54" s="3">
        <v>0</v>
      </c>
      <c r="N54" s="3">
        <v>3</v>
      </c>
      <c r="O54" s="3">
        <v>2</v>
      </c>
      <c r="P54">
        <f>[1]continutaion!AF54+[1]Intensive!AG54</f>
        <v>6</v>
      </c>
      <c r="Q54">
        <f>[1]continutaion!AG54+[1]Intensive!AH54</f>
        <v>6</v>
      </c>
      <c r="R54">
        <f>[1]continutaion!Z54+[1]Intensive!Z54</f>
        <v>0</v>
      </c>
      <c r="S54">
        <f>[1]continutaion!AA54+[1]Intensive!AA54</f>
        <v>1</v>
      </c>
      <c r="T54">
        <f>[1]Intensive!AB54</f>
        <v>0</v>
      </c>
      <c r="U54">
        <v>0</v>
      </c>
      <c r="V54">
        <f t="shared" si="0"/>
        <v>1</v>
      </c>
      <c r="W54">
        <f>[1]continutaion!Q54+[1]Intensive!Q54</f>
        <v>0</v>
      </c>
      <c r="X54">
        <f>[1]continutaion!R54+[1]Intensive!R54</f>
        <v>0</v>
      </c>
      <c r="Y54">
        <f>[1]continutaion!S54+[1]Intensive!S54</f>
        <v>0</v>
      </c>
      <c r="Z54">
        <f>[1]continutaion!T54+[1]Intensive!T54</f>
        <v>7500</v>
      </c>
      <c r="AA54">
        <f>[1]continutaion!W54+[1]Intensive!W54</f>
        <v>0</v>
      </c>
      <c r="AB54">
        <f>[1]continutaion!X54+[1]Intensive!X54</f>
        <v>0</v>
      </c>
      <c r="AC54">
        <f>[1]continutaion!AC54+[1]Intensive!AD54</f>
        <v>0</v>
      </c>
      <c r="AD54">
        <f t="shared" si="1"/>
        <v>0</v>
      </c>
      <c r="AE54">
        <f>[1]continutaion!AD54+[1]Intensive!AE54</f>
        <v>4000</v>
      </c>
      <c r="AF54">
        <f>[1]continutaion!BB54+[1]Intensive!BE54</f>
        <v>80</v>
      </c>
      <c r="AG54">
        <f t="shared" si="2"/>
        <v>7500</v>
      </c>
      <c r="AH54">
        <f t="shared" si="3"/>
        <v>4080</v>
      </c>
      <c r="AI54" s="45">
        <f>[1]continutaion!AK54+[1]Intensive!AM54</f>
        <v>11580</v>
      </c>
      <c r="AJ54" s="46">
        <f>[1]continutaion!AL54+[1]Intensive!AN54</f>
        <v>73827.218666666668</v>
      </c>
      <c r="AK54" s="47">
        <f>[1]continutaion!AM54+[1]Intensive!AO54</f>
        <v>85407.218666666682</v>
      </c>
      <c r="AL54">
        <f>[1]continutaion!AN54+[1]Intensive!AP54</f>
        <v>48114.666666666672</v>
      </c>
      <c r="AM54">
        <f>[1]continutaion!AO54+[1]Intensive!AQ54</f>
        <v>25712.552000000003</v>
      </c>
      <c r="AN54" s="9">
        <f>[1]continutaion!AR54+[1]Intensive!AT54</f>
        <v>1443.44</v>
      </c>
      <c r="AO54">
        <f>[1]continutaion!AS54+[1]Intensive!AU54</f>
        <v>2.27</v>
      </c>
      <c r="AP54">
        <f>[1]continutaion!AT54+[1]Intensive!AV54</f>
        <v>1.17</v>
      </c>
      <c r="AQ54">
        <f>[1]continutaion!AU54+[1]Intensive!AW54</f>
        <v>1440</v>
      </c>
      <c r="AR54">
        <f>[1]Intensive!AX54</f>
        <v>0</v>
      </c>
      <c r="AS54">
        <f>[1]continutaion!AW54+[1]continutaion!AX54+[1]Intensive!AZ54+[1]Intensive!BA54</f>
        <v>180</v>
      </c>
      <c r="AT54" s="48">
        <f t="shared" si="4"/>
        <v>123.44</v>
      </c>
      <c r="AU54">
        <f>[1]continutaion!BD54+[1]Intensive!BG54</f>
        <v>2.27</v>
      </c>
      <c r="AV54">
        <f>[1]continutaion!BE54+[1]Intensive!BH54</f>
        <v>1.17</v>
      </c>
      <c r="AW54">
        <f>[1]continutaion!BF54+[1]Intensive!BI54</f>
        <v>120</v>
      </c>
      <c r="AX54">
        <f t="shared" si="5"/>
        <v>0</v>
      </c>
      <c r="AY54">
        <f>[1]continutaion!BH54+[1]Intensive!BK54</f>
        <v>15</v>
      </c>
      <c r="AZ54">
        <f>[1]continutaion!AV54+[1]Intensive!AY54</f>
        <v>48000.000000000007</v>
      </c>
      <c r="BA54">
        <f>[1]continutaion!AW54+[1]continutaion!AX54+[1]Intensive!AZ54+[1]Intensive!BA54</f>
        <v>180</v>
      </c>
      <c r="BB54">
        <f>[1]continutaion!BG54+[1]Intensive!BJ54</f>
        <v>25001</v>
      </c>
      <c r="BC54">
        <f>[1]continutaion!BH54+[1]Intensive!BK54</f>
        <v>15</v>
      </c>
    </row>
    <row r="55" spans="1:55" x14ac:dyDescent="0.2">
      <c r="A55" s="3">
        <v>54</v>
      </c>
      <c r="B55" s="3">
        <v>33</v>
      </c>
      <c r="C55" s="3">
        <v>2</v>
      </c>
      <c r="D55" s="3">
        <v>1</v>
      </c>
      <c r="E55" s="3">
        <v>2</v>
      </c>
      <c r="F55" s="3">
        <v>2</v>
      </c>
      <c r="G55" s="3">
        <v>3</v>
      </c>
      <c r="H55" s="3">
        <v>1</v>
      </c>
      <c r="I55" s="3">
        <v>1</v>
      </c>
      <c r="J55" s="3">
        <v>0</v>
      </c>
      <c r="K55" s="44">
        <v>5</v>
      </c>
      <c r="L55" s="3">
        <v>1</v>
      </c>
      <c r="M55" s="3">
        <v>0</v>
      </c>
      <c r="N55" s="3">
        <v>2</v>
      </c>
      <c r="O55" s="3">
        <v>1</v>
      </c>
      <c r="P55">
        <f>[1]continutaion!AF55+[1]Intensive!AG55</f>
        <v>0</v>
      </c>
      <c r="Q55">
        <f>[1]continutaion!AG55+[1]Intensive!AH55</f>
        <v>0</v>
      </c>
      <c r="R55">
        <f>[1]continutaion!Z55+[1]Intensive!Z55</f>
        <v>1</v>
      </c>
      <c r="S55">
        <f>[1]continutaion!AA55+[1]Intensive!AA55</f>
        <v>2</v>
      </c>
      <c r="T55">
        <f>[1]Intensive!AB55</f>
        <v>0</v>
      </c>
      <c r="U55">
        <v>0</v>
      </c>
      <c r="V55">
        <f t="shared" si="0"/>
        <v>3</v>
      </c>
      <c r="W55">
        <f>[1]continutaion!Q55+[1]Intensive!Q55</f>
        <v>0</v>
      </c>
      <c r="X55">
        <f>[1]continutaion!R55+[1]Intensive!R55</f>
        <v>0</v>
      </c>
      <c r="Y55">
        <f>[1]continutaion!S55+[1]Intensive!S55</f>
        <v>0</v>
      </c>
      <c r="Z55">
        <f>[1]continutaion!T55+[1]Intensive!T55</f>
        <v>0</v>
      </c>
      <c r="AA55">
        <f>[1]continutaion!W55+[1]Intensive!W55</f>
        <v>0</v>
      </c>
      <c r="AB55">
        <f>[1]continutaion!X55+[1]Intensive!X55</f>
        <v>250</v>
      </c>
      <c r="AC55">
        <f>[1]continutaion!AC55+[1]Intensive!AD55</f>
        <v>0</v>
      </c>
      <c r="AD55">
        <f t="shared" si="1"/>
        <v>0</v>
      </c>
      <c r="AE55">
        <f>[1]continutaion!AD55+[1]Intensive!AE55</f>
        <v>0</v>
      </c>
      <c r="AF55">
        <f>[1]continutaion!BB55+[1]Intensive!BE55</f>
        <v>20</v>
      </c>
      <c r="AG55">
        <f t="shared" si="2"/>
        <v>250</v>
      </c>
      <c r="AH55">
        <f t="shared" si="3"/>
        <v>20</v>
      </c>
      <c r="AI55" s="45">
        <f>[1]continutaion!AK55+[1]Intensive!AM55</f>
        <v>270</v>
      </c>
      <c r="AJ55" s="46">
        <f>[1]continutaion!AL55+[1]Intensive!AN55</f>
        <v>0</v>
      </c>
      <c r="AK55" s="47">
        <f>[1]continutaion!AM55+[1]Intensive!AO55</f>
        <v>270</v>
      </c>
      <c r="AL55">
        <f>[1]continutaion!AN55+[1]Intensive!AP55</f>
        <v>0</v>
      </c>
      <c r="AM55">
        <f>[1]continutaion!AO55+[1]Intensive!AQ55</f>
        <v>0</v>
      </c>
      <c r="AN55" s="9">
        <f>[1]continutaion!AR55+[1]Intensive!AT55</f>
        <v>0</v>
      </c>
      <c r="AO55">
        <f>[1]continutaion!AS55+[1]Intensive!AU55</f>
        <v>0</v>
      </c>
      <c r="AP55">
        <f>[1]continutaion!AT55+[1]Intensive!AV55</f>
        <v>0</v>
      </c>
      <c r="AQ55">
        <f>[1]continutaion!AU55+[1]Intensive!AW55</f>
        <v>0</v>
      </c>
      <c r="AR55">
        <f>[1]Intensive!AX55</f>
        <v>0</v>
      </c>
      <c r="AS55">
        <f>[1]continutaion!AW55+[1]continutaion!AX55+[1]Intensive!AZ55+[1]Intensive!BA55</f>
        <v>0</v>
      </c>
      <c r="AT55" s="48">
        <f t="shared" si="4"/>
        <v>0</v>
      </c>
      <c r="AU55">
        <f>[1]continutaion!BD55+[1]Intensive!BG55</f>
        <v>0</v>
      </c>
      <c r="AV55">
        <f>[1]continutaion!BE55+[1]Intensive!BH55</f>
        <v>0</v>
      </c>
      <c r="AW55">
        <f>[1]continutaion!BF55+[1]Intensive!BI55</f>
        <v>0</v>
      </c>
      <c r="AX55">
        <f t="shared" si="5"/>
        <v>0</v>
      </c>
      <c r="AY55">
        <f>[1]continutaion!BH55+[1]Intensive!BK55</f>
        <v>0</v>
      </c>
      <c r="AZ55">
        <f>[1]continutaion!AV55+[1]Intensive!AY55</f>
        <v>0</v>
      </c>
      <c r="BA55">
        <f>[1]continutaion!AW55+[1]continutaion!AX55+[1]Intensive!AZ55+[1]Intensive!BA55</f>
        <v>0</v>
      </c>
      <c r="BB55">
        <f>[1]continutaion!BG55+[1]Intensive!BJ55</f>
        <v>0</v>
      </c>
      <c r="BC55">
        <f>[1]continutaion!BH55+[1]Intensive!BK55</f>
        <v>0</v>
      </c>
    </row>
    <row r="56" spans="1:55" x14ac:dyDescent="0.2">
      <c r="A56" s="3">
        <v>55</v>
      </c>
      <c r="B56" s="3">
        <v>52</v>
      </c>
      <c r="C56" s="3">
        <v>3</v>
      </c>
      <c r="D56" s="3">
        <v>2</v>
      </c>
      <c r="E56" s="3">
        <v>2</v>
      </c>
      <c r="F56" s="3">
        <v>2</v>
      </c>
      <c r="G56" s="3">
        <v>1</v>
      </c>
      <c r="H56" s="3">
        <v>3</v>
      </c>
      <c r="I56" s="3">
        <v>1</v>
      </c>
      <c r="J56" s="3">
        <v>0</v>
      </c>
      <c r="K56" s="44">
        <v>2</v>
      </c>
      <c r="L56" s="3">
        <v>1</v>
      </c>
      <c r="M56" s="3">
        <v>0</v>
      </c>
      <c r="N56" s="3">
        <v>1</v>
      </c>
      <c r="O56" s="3">
        <v>2</v>
      </c>
      <c r="P56">
        <f>[1]continutaion!AF56+[1]Intensive!AG56</f>
        <v>2</v>
      </c>
      <c r="Q56">
        <f>[1]continutaion!AG56+[1]Intensive!AH56</f>
        <v>0</v>
      </c>
      <c r="R56">
        <f>[1]continutaion!Z56+[1]Intensive!Z56</f>
        <v>0</v>
      </c>
      <c r="S56">
        <f>[1]continutaion!AA56+[1]Intensive!AA56</f>
        <v>2</v>
      </c>
      <c r="T56">
        <f>[1]Intensive!AB56</f>
        <v>0</v>
      </c>
      <c r="U56">
        <v>0</v>
      </c>
      <c r="V56">
        <f t="shared" si="0"/>
        <v>2</v>
      </c>
      <c r="W56">
        <f>[1]continutaion!Q56+[1]Intensive!Q56</f>
        <v>0</v>
      </c>
      <c r="X56">
        <f>[1]continutaion!R56+[1]Intensive!R56</f>
        <v>0</v>
      </c>
      <c r="Y56">
        <f>[1]continutaion!S56+[1]Intensive!S56</f>
        <v>0</v>
      </c>
      <c r="Z56">
        <f>[1]continutaion!T56+[1]Intensive!T56</f>
        <v>0</v>
      </c>
      <c r="AA56">
        <f>[1]continutaion!W56+[1]Intensive!W56</f>
        <v>0</v>
      </c>
      <c r="AB56">
        <f>[1]continutaion!X56+[1]Intensive!X56</f>
        <v>0</v>
      </c>
      <c r="AC56">
        <f>[1]continutaion!AC56+[1]Intensive!AD56</f>
        <v>15</v>
      </c>
      <c r="AD56">
        <f t="shared" si="1"/>
        <v>0</v>
      </c>
      <c r="AE56">
        <f>[1]continutaion!AD56+[1]Intensive!AE56</f>
        <v>0</v>
      </c>
      <c r="AF56">
        <f>[1]continutaion!BB56+[1]Intensive!BE56</f>
        <v>140</v>
      </c>
      <c r="AG56">
        <f t="shared" si="2"/>
        <v>0</v>
      </c>
      <c r="AH56">
        <f t="shared" si="3"/>
        <v>155</v>
      </c>
      <c r="AI56" s="45">
        <f>[1]continutaion!AK56+[1]Intensive!AM56</f>
        <v>155</v>
      </c>
      <c r="AJ56" s="46">
        <f>[1]continutaion!AL56+[1]Intensive!AN56</f>
        <v>150</v>
      </c>
      <c r="AK56" s="47">
        <f>[1]continutaion!AM56+[1]Intensive!AO56</f>
        <v>305</v>
      </c>
      <c r="AL56">
        <f>[1]continutaion!AN56+[1]Intensive!AP56</f>
        <v>150</v>
      </c>
      <c r="AM56">
        <f>[1]continutaion!AO56+[1]Intensive!AQ56</f>
        <v>0</v>
      </c>
      <c r="AN56" s="9">
        <f>[1]continutaion!AR56+[1]Intensive!AT56</f>
        <v>6</v>
      </c>
      <c r="AO56">
        <f>[1]continutaion!AS56+[1]Intensive!AU56</f>
        <v>4</v>
      </c>
      <c r="AP56">
        <f>[1]continutaion!AT56+[1]Intensive!AV56</f>
        <v>2</v>
      </c>
      <c r="AQ56">
        <f>[1]continutaion!AU56+[1]Intensive!AW56</f>
        <v>0</v>
      </c>
      <c r="AR56">
        <f>[1]Intensive!AX56</f>
        <v>0</v>
      </c>
      <c r="AS56">
        <f>[1]continutaion!AW56+[1]continutaion!AX56+[1]Intensive!AZ56+[1]Intensive!BA56</f>
        <v>0</v>
      </c>
      <c r="AT56" s="48">
        <f t="shared" si="4"/>
        <v>0</v>
      </c>
      <c r="AU56">
        <f>[1]continutaion!BD56+[1]Intensive!BG56</f>
        <v>0</v>
      </c>
      <c r="AV56">
        <f>[1]continutaion!BE56+[1]Intensive!BH56</f>
        <v>0</v>
      </c>
      <c r="AW56">
        <f>[1]continutaion!BF56+[1]Intensive!BI56</f>
        <v>0</v>
      </c>
      <c r="AX56">
        <f t="shared" si="5"/>
        <v>0</v>
      </c>
      <c r="AY56">
        <f>[1]continutaion!BH56+[1]Intensive!BK56</f>
        <v>0</v>
      </c>
      <c r="AZ56">
        <f>[1]continutaion!AV56+[1]Intensive!AY56</f>
        <v>0</v>
      </c>
      <c r="BA56">
        <f>[1]continutaion!AW56+[1]continutaion!AX56+[1]Intensive!AZ56+[1]Intensive!BA56</f>
        <v>0</v>
      </c>
      <c r="BB56">
        <f>[1]continutaion!BG56+[1]Intensive!BJ56</f>
        <v>0</v>
      </c>
      <c r="BC56">
        <f>[1]continutaion!BH56+[1]Intensive!BK56</f>
        <v>0</v>
      </c>
    </row>
    <row r="57" spans="1:55" x14ac:dyDescent="0.2">
      <c r="A57" s="3">
        <v>56</v>
      </c>
      <c r="B57" s="3">
        <v>37</v>
      </c>
      <c r="C57" s="3">
        <v>2</v>
      </c>
      <c r="D57" s="3">
        <v>2</v>
      </c>
      <c r="E57" s="3">
        <v>1</v>
      </c>
      <c r="F57" s="3">
        <v>2</v>
      </c>
      <c r="G57" s="3">
        <v>3</v>
      </c>
      <c r="H57" s="3">
        <v>1</v>
      </c>
      <c r="I57" s="3">
        <v>1</v>
      </c>
      <c r="J57" s="3">
        <v>1</v>
      </c>
      <c r="K57" s="44">
        <v>5</v>
      </c>
      <c r="L57" s="3">
        <v>1</v>
      </c>
      <c r="M57" s="3">
        <v>0</v>
      </c>
      <c r="N57" s="3">
        <v>2</v>
      </c>
      <c r="O57" s="3">
        <v>2</v>
      </c>
      <c r="P57">
        <f>[1]continutaion!AF57+[1]Intensive!AG57</f>
        <v>9</v>
      </c>
      <c r="Q57">
        <f>[1]continutaion!AG57+[1]Intensive!AH57</f>
        <v>0</v>
      </c>
      <c r="R57">
        <f>[1]continutaion!Z57+[1]Intensive!Z57</f>
        <v>0</v>
      </c>
      <c r="S57">
        <f>[1]continutaion!AA57+[1]Intensive!AA57</f>
        <v>1</v>
      </c>
      <c r="T57">
        <f>[1]Intensive!AB57</f>
        <v>0</v>
      </c>
      <c r="U57">
        <v>0</v>
      </c>
      <c r="V57">
        <f t="shared" si="0"/>
        <v>1</v>
      </c>
      <c r="W57">
        <f>[1]continutaion!Q57+[1]Intensive!Q57</f>
        <v>0</v>
      </c>
      <c r="X57">
        <f>[1]continutaion!R57+[1]Intensive!R57</f>
        <v>0</v>
      </c>
      <c r="Y57">
        <f>[1]continutaion!S57+[1]Intensive!S57</f>
        <v>0</v>
      </c>
      <c r="Z57">
        <f>[1]continutaion!T57+[1]Intensive!T57</f>
        <v>0</v>
      </c>
      <c r="AA57">
        <f>[1]continutaion!W57+[1]Intensive!W57</f>
        <v>0</v>
      </c>
      <c r="AB57">
        <f>[1]continutaion!X57+[1]Intensive!X57</f>
        <v>0</v>
      </c>
      <c r="AC57">
        <f>[1]continutaion!AC57+[1]Intensive!AD57</f>
        <v>0</v>
      </c>
      <c r="AD57">
        <f t="shared" si="1"/>
        <v>0</v>
      </c>
      <c r="AE57">
        <f>[1]continutaion!AD57+[1]Intensive!AE57</f>
        <v>0</v>
      </c>
      <c r="AF57">
        <f>[1]continutaion!BB57+[1]Intensive!BE57</f>
        <v>70</v>
      </c>
      <c r="AG57">
        <f t="shared" si="2"/>
        <v>0</v>
      </c>
      <c r="AH57">
        <f t="shared" si="3"/>
        <v>70</v>
      </c>
      <c r="AI57" s="45">
        <f>[1]continutaion!AK57+[1]Intensive!AM57</f>
        <v>70</v>
      </c>
      <c r="AJ57" s="46">
        <f>[1]continutaion!AL57+[1]Intensive!AN57</f>
        <v>146.125</v>
      </c>
      <c r="AK57" s="47">
        <f>[1]continutaion!AM57+[1]Intensive!AO57</f>
        <v>216.125</v>
      </c>
      <c r="AL57">
        <f>[1]continutaion!AN57+[1]Intensive!AP57</f>
        <v>146.125</v>
      </c>
      <c r="AM57">
        <f>[1]continutaion!AO57+[1]Intensive!AQ57</f>
        <v>0</v>
      </c>
      <c r="AN57" s="9">
        <f>[1]continutaion!AR57+[1]Intensive!AT57</f>
        <v>3.34</v>
      </c>
      <c r="AO57">
        <f>[1]continutaion!AS57+[1]Intensive!AU57</f>
        <v>1.84</v>
      </c>
      <c r="AP57">
        <f>[1]continutaion!AT57+[1]Intensive!AV57</f>
        <v>1.5</v>
      </c>
      <c r="AQ57">
        <f>[1]continutaion!AU57+[1]Intensive!AW57</f>
        <v>0</v>
      </c>
      <c r="AR57">
        <f>[1]Intensive!AX57</f>
        <v>0</v>
      </c>
      <c r="AS57">
        <f>[1]continutaion!AW57+[1]continutaion!AX57+[1]Intensive!AZ57+[1]Intensive!BA57</f>
        <v>0</v>
      </c>
      <c r="AT57" s="48">
        <f t="shared" si="4"/>
        <v>0</v>
      </c>
      <c r="AU57">
        <f>[1]continutaion!BD57+[1]Intensive!BG57</f>
        <v>0</v>
      </c>
      <c r="AV57">
        <f>[1]continutaion!BE57+[1]Intensive!BH57</f>
        <v>0</v>
      </c>
      <c r="AW57">
        <f>[1]continutaion!BF57+[1]Intensive!BI57</f>
        <v>0</v>
      </c>
      <c r="AX57">
        <f t="shared" si="5"/>
        <v>0</v>
      </c>
      <c r="AY57">
        <f>[1]continutaion!BH57+[1]Intensive!BK57</f>
        <v>0</v>
      </c>
      <c r="AZ57">
        <f>[1]continutaion!AV57+[1]Intensive!AY57</f>
        <v>0</v>
      </c>
      <c r="BA57">
        <f>[1]continutaion!AW57+[1]continutaion!AX57+[1]Intensive!AZ57+[1]Intensive!BA57</f>
        <v>0</v>
      </c>
      <c r="BB57">
        <f>[1]continutaion!BG57+[1]Intensive!BJ57</f>
        <v>0</v>
      </c>
      <c r="BC57">
        <f>[1]continutaion!BH57+[1]Intensive!BK57</f>
        <v>0</v>
      </c>
    </row>
    <row r="58" spans="1:55" x14ac:dyDescent="0.2">
      <c r="A58" s="3">
        <v>57</v>
      </c>
      <c r="B58" s="3">
        <v>49</v>
      </c>
      <c r="C58" s="3">
        <v>3</v>
      </c>
      <c r="D58" s="3">
        <v>2</v>
      </c>
      <c r="E58" s="3">
        <v>1</v>
      </c>
      <c r="F58" s="3">
        <v>2</v>
      </c>
      <c r="G58" s="3">
        <v>2</v>
      </c>
      <c r="H58" s="3">
        <v>3</v>
      </c>
      <c r="I58" s="3">
        <v>1</v>
      </c>
      <c r="J58" s="3">
        <v>1</v>
      </c>
      <c r="K58" s="44">
        <v>1</v>
      </c>
      <c r="L58" s="3">
        <v>1</v>
      </c>
      <c r="M58" s="3">
        <v>0</v>
      </c>
      <c r="N58" s="3">
        <v>2</v>
      </c>
      <c r="O58" s="3">
        <v>2</v>
      </c>
      <c r="P58">
        <f>[1]continutaion!AF58+[1]Intensive!AG58</f>
        <v>20</v>
      </c>
      <c r="Q58">
        <f>[1]continutaion!AG58+[1]Intensive!AH58</f>
        <v>0</v>
      </c>
      <c r="R58">
        <f>[1]continutaion!Z58+[1]Intensive!Z58</f>
        <v>0</v>
      </c>
      <c r="S58">
        <f>[1]continutaion!AA58+[1]Intensive!AA58</f>
        <v>1</v>
      </c>
      <c r="T58">
        <f>[1]Intensive!AB58</f>
        <v>0</v>
      </c>
      <c r="U58">
        <v>0</v>
      </c>
      <c r="V58">
        <f t="shared" si="0"/>
        <v>1</v>
      </c>
      <c r="W58">
        <f>[1]continutaion!Q58+[1]Intensive!Q58</f>
        <v>0</v>
      </c>
      <c r="X58">
        <f>[1]continutaion!R58+[1]Intensive!R58</f>
        <v>0</v>
      </c>
      <c r="Y58">
        <f>[1]continutaion!S58+[1]Intensive!S58</f>
        <v>0</v>
      </c>
      <c r="Z58">
        <f>[1]continutaion!T58+[1]Intensive!T58</f>
        <v>0</v>
      </c>
      <c r="AA58">
        <f>[1]continutaion!W58+[1]Intensive!W58</f>
        <v>0</v>
      </c>
      <c r="AB58">
        <f>[1]continutaion!X58+[1]Intensive!X58</f>
        <v>0</v>
      </c>
      <c r="AC58">
        <f>[1]continutaion!AC58+[1]Intensive!AD58</f>
        <v>0</v>
      </c>
      <c r="AD58">
        <f t="shared" si="1"/>
        <v>0</v>
      </c>
      <c r="AE58">
        <f>[1]continutaion!AD58+[1]Intensive!AE58</f>
        <v>0</v>
      </c>
      <c r="AF58">
        <f>[1]continutaion!BB58+[1]Intensive!BE58</f>
        <v>40</v>
      </c>
      <c r="AG58">
        <f t="shared" si="2"/>
        <v>0</v>
      </c>
      <c r="AH58">
        <f t="shared" si="3"/>
        <v>40</v>
      </c>
      <c r="AI58" s="45">
        <f>[1]continutaion!AK58+[1]Intensive!AM58</f>
        <v>40</v>
      </c>
      <c r="AJ58" s="46">
        <f>[1]continutaion!AL58+[1]Intensive!AN58</f>
        <v>43974.0625</v>
      </c>
      <c r="AK58" s="47">
        <f>[1]continutaion!AM58+[1]Intensive!AO58</f>
        <v>44014.0625</v>
      </c>
      <c r="AL58">
        <f>[1]continutaion!AN58+[1]Intensive!AP58</f>
        <v>43974.0625</v>
      </c>
      <c r="AM58">
        <f>[1]continutaion!AO58+[1]Intensive!AQ58</f>
        <v>0</v>
      </c>
      <c r="AN58" s="9">
        <f>[1]continutaion!AR58+[1]Intensive!AT58</f>
        <v>1407.17</v>
      </c>
      <c r="AO58">
        <f>[1]continutaion!AS58+[1]Intensive!AU58</f>
        <v>5</v>
      </c>
      <c r="AP58">
        <f>[1]continutaion!AT58+[1]Intensive!AV58</f>
        <v>2.17</v>
      </c>
      <c r="AQ58">
        <f>[1]continutaion!AU58+[1]Intensive!AW58</f>
        <v>1400</v>
      </c>
      <c r="AR58">
        <f>[1]Intensive!AX58</f>
        <v>0</v>
      </c>
      <c r="AS58">
        <f>[1]continutaion!AW58+[1]continutaion!AX58+[1]Intensive!AZ58+[1]Intensive!BA58</f>
        <v>175</v>
      </c>
      <c r="AT58" s="48">
        <f t="shared" si="4"/>
        <v>0</v>
      </c>
      <c r="AU58">
        <f>[1]continutaion!BD58+[1]Intensive!BG58</f>
        <v>0</v>
      </c>
      <c r="AV58">
        <f>[1]continutaion!BE58+[1]Intensive!BH58</f>
        <v>0</v>
      </c>
      <c r="AW58">
        <f>[1]continutaion!BF58+[1]Intensive!BI58</f>
        <v>0</v>
      </c>
      <c r="AX58">
        <f t="shared" si="5"/>
        <v>0</v>
      </c>
      <c r="AY58">
        <f>[1]continutaion!BH58+[1]Intensive!BK58</f>
        <v>0</v>
      </c>
      <c r="AZ58">
        <f>[1]continutaion!AV58+[1]Intensive!AY58</f>
        <v>43750</v>
      </c>
      <c r="BA58">
        <f>[1]continutaion!AW58+[1]continutaion!AX58+[1]Intensive!AZ58+[1]Intensive!BA58</f>
        <v>175</v>
      </c>
      <c r="BB58">
        <f>[1]continutaion!BG58+[1]Intensive!BJ58</f>
        <v>0</v>
      </c>
      <c r="BC58">
        <f>[1]continutaion!BH58+[1]Intensive!BK58</f>
        <v>0</v>
      </c>
    </row>
    <row r="59" spans="1:55" x14ac:dyDescent="0.2">
      <c r="A59" s="3">
        <v>58</v>
      </c>
      <c r="B59" s="3">
        <v>50</v>
      </c>
      <c r="C59" s="3">
        <v>3</v>
      </c>
      <c r="D59" s="3">
        <v>2</v>
      </c>
      <c r="E59" s="3">
        <v>1</v>
      </c>
      <c r="F59" s="3">
        <v>2</v>
      </c>
      <c r="G59" s="3">
        <v>1</v>
      </c>
      <c r="H59" s="3">
        <v>2</v>
      </c>
      <c r="I59" s="3">
        <v>1</v>
      </c>
      <c r="J59" s="3">
        <v>1</v>
      </c>
      <c r="K59" s="44">
        <v>3</v>
      </c>
      <c r="L59" s="3">
        <v>1</v>
      </c>
      <c r="M59" s="3">
        <v>0</v>
      </c>
      <c r="N59" s="3">
        <v>2</v>
      </c>
      <c r="O59" s="3">
        <v>2</v>
      </c>
      <c r="P59">
        <f>[1]continutaion!AF59+[1]Intensive!AG59</f>
        <v>6</v>
      </c>
      <c r="Q59">
        <f>[1]continutaion!AG59+[1]Intensive!AH59</f>
        <v>0</v>
      </c>
      <c r="R59">
        <f>[1]continutaion!Z59+[1]Intensive!Z59</f>
        <v>0</v>
      </c>
      <c r="S59">
        <f>[1]continutaion!AA59+[1]Intensive!AA59</f>
        <v>2</v>
      </c>
      <c r="T59">
        <f>[1]Intensive!AB59</f>
        <v>0</v>
      </c>
      <c r="U59">
        <v>0</v>
      </c>
      <c r="V59">
        <f t="shared" si="0"/>
        <v>2</v>
      </c>
      <c r="W59">
        <f>[1]continutaion!Q59+[1]Intensive!Q59</f>
        <v>0</v>
      </c>
      <c r="X59">
        <f>[1]continutaion!R59+[1]Intensive!R59</f>
        <v>0</v>
      </c>
      <c r="Y59">
        <f>[1]continutaion!S59+[1]Intensive!S59</f>
        <v>0</v>
      </c>
      <c r="Z59">
        <f>[1]continutaion!T59+[1]Intensive!T59</f>
        <v>0</v>
      </c>
      <c r="AA59">
        <f>[1]continutaion!W59+[1]Intensive!W59</f>
        <v>0</v>
      </c>
      <c r="AB59">
        <f>[1]continutaion!X59+[1]Intensive!X59</f>
        <v>0</v>
      </c>
      <c r="AC59">
        <f>[1]continutaion!AC59+[1]Intensive!AD59</f>
        <v>0</v>
      </c>
      <c r="AD59">
        <f t="shared" si="1"/>
        <v>0</v>
      </c>
      <c r="AE59">
        <f>[1]continutaion!AD59+[1]Intensive!AE59</f>
        <v>0</v>
      </c>
      <c r="AF59">
        <f>[1]continutaion!BB59+[1]Intensive!BE59</f>
        <v>80</v>
      </c>
      <c r="AG59">
        <f t="shared" si="2"/>
        <v>0</v>
      </c>
      <c r="AH59">
        <f t="shared" si="3"/>
        <v>80</v>
      </c>
      <c r="AI59" s="45">
        <f>[1]continutaion!AK59+[1]Intensive!AM59</f>
        <v>80</v>
      </c>
      <c r="AJ59" s="46">
        <f>[1]continutaion!AL59+[1]Intensive!AN59</f>
        <v>7927.3125</v>
      </c>
      <c r="AK59" s="47">
        <f>[1]continutaion!AM59+[1]Intensive!AO59</f>
        <v>8007.3125</v>
      </c>
      <c r="AL59">
        <f>[1]continutaion!AN59+[1]Intensive!AP59</f>
        <v>7927.3125</v>
      </c>
      <c r="AM59">
        <f>[1]continutaion!AO59+[1]Intensive!AQ59</f>
        <v>0</v>
      </c>
      <c r="AN59" s="9">
        <f>[1]continutaion!AR59+[1]Intensive!AT59</f>
        <v>126.837</v>
      </c>
      <c r="AO59">
        <f>[1]continutaion!AS59+[1]Intensive!AU59</f>
        <v>6</v>
      </c>
      <c r="AP59">
        <f>[1]continutaion!AT59+[1]Intensive!AV59</f>
        <v>0.83700000000000008</v>
      </c>
      <c r="AQ59">
        <f>[1]continutaion!AU59+[1]Intensive!AW59</f>
        <v>120</v>
      </c>
      <c r="AR59">
        <f>[1]Intensive!AX59</f>
        <v>0</v>
      </c>
      <c r="AS59">
        <f>[1]continutaion!AW59+[1]continutaion!AX59+[1]Intensive!AZ59+[1]Intensive!BA59</f>
        <v>15</v>
      </c>
      <c r="AT59" s="48">
        <f t="shared" si="4"/>
        <v>0</v>
      </c>
      <c r="AU59">
        <f>[1]continutaion!BD59+[1]Intensive!BG59</f>
        <v>0</v>
      </c>
      <c r="AV59">
        <f>[1]continutaion!BE59+[1]Intensive!BH59</f>
        <v>0</v>
      </c>
      <c r="AW59">
        <f>[1]continutaion!BF59+[1]Intensive!BI59</f>
        <v>0</v>
      </c>
      <c r="AX59">
        <f t="shared" si="5"/>
        <v>0</v>
      </c>
      <c r="AY59">
        <f>[1]continutaion!BH59+[1]Intensive!BK59</f>
        <v>0</v>
      </c>
      <c r="AZ59">
        <f>[1]continutaion!AV59+[1]Intensive!AY59</f>
        <v>7500</v>
      </c>
      <c r="BA59">
        <f>[1]continutaion!AW59+[1]continutaion!AX59+[1]Intensive!AZ59+[1]Intensive!BA59</f>
        <v>15</v>
      </c>
      <c r="BB59">
        <f>[1]continutaion!BG59+[1]Intensive!BJ59</f>
        <v>0</v>
      </c>
      <c r="BC59">
        <f>[1]continutaion!BH59+[1]Intensive!BK59</f>
        <v>0</v>
      </c>
    </row>
    <row r="60" spans="1:55" x14ac:dyDescent="0.2">
      <c r="A60" s="3">
        <v>59</v>
      </c>
      <c r="B60" s="3">
        <v>54</v>
      </c>
      <c r="C60" s="3">
        <v>3</v>
      </c>
      <c r="D60" s="3">
        <v>2</v>
      </c>
      <c r="E60" s="3">
        <v>3</v>
      </c>
      <c r="F60" s="3">
        <v>2</v>
      </c>
      <c r="G60" s="3">
        <v>2</v>
      </c>
      <c r="H60" s="3">
        <v>3</v>
      </c>
      <c r="I60" s="3">
        <v>1</v>
      </c>
      <c r="J60" s="3">
        <v>0</v>
      </c>
      <c r="K60" s="44">
        <v>3</v>
      </c>
      <c r="L60" s="3">
        <v>1</v>
      </c>
      <c r="M60" s="3">
        <v>0</v>
      </c>
      <c r="N60" s="3">
        <v>2</v>
      </c>
      <c r="O60" s="3">
        <v>2</v>
      </c>
      <c r="P60">
        <f>[1]continutaion!AF60+[1]Intensive!AG60</f>
        <v>16</v>
      </c>
      <c r="Q60">
        <f>[1]continutaion!AG60+[1]Intensive!AH60</f>
        <v>0</v>
      </c>
      <c r="R60">
        <f>[1]continutaion!Z60+[1]Intensive!Z60</f>
        <v>0</v>
      </c>
      <c r="S60">
        <f>[1]continutaion!AA60+[1]Intensive!AA60</f>
        <v>2</v>
      </c>
      <c r="T60">
        <f>[1]Intensive!AB60</f>
        <v>0</v>
      </c>
      <c r="U60">
        <v>0</v>
      </c>
      <c r="V60">
        <f t="shared" si="0"/>
        <v>2</v>
      </c>
      <c r="W60">
        <f>[1]continutaion!Q60+[1]Intensive!Q60</f>
        <v>0</v>
      </c>
      <c r="X60">
        <f>[1]continutaion!R60+[1]Intensive!R60</f>
        <v>0</v>
      </c>
      <c r="Y60">
        <f>[1]continutaion!S60+[1]Intensive!S60</f>
        <v>0</v>
      </c>
      <c r="Z60">
        <f>[1]continutaion!T60+[1]Intensive!T60</f>
        <v>0</v>
      </c>
      <c r="AA60">
        <f>[1]continutaion!W60+[1]Intensive!W60</f>
        <v>0</v>
      </c>
      <c r="AB60">
        <f>[1]continutaion!X60+[1]Intensive!X60</f>
        <v>0</v>
      </c>
      <c r="AC60">
        <f>[1]continutaion!AC60+[1]Intensive!AD60</f>
        <v>0</v>
      </c>
      <c r="AD60">
        <f t="shared" si="1"/>
        <v>0</v>
      </c>
      <c r="AE60">
        <f>[1]continutaion!AD60+[1]Intensive!AE60</f>
        <v>6000</v>
      </c>
      <c r="AF60">
        <f>[1]continutaion!BB60+[1]Intensive!BE60</f>
        <v>360</v>
      </c>
      <c r="AG60">
        <f t="shared" si="2"/>
        <v>0</v>
      </c>
      <c r="AH60">
        <f t="shared" si="3"/>
        <v>6360</v>
      </c>
      <c r="AI60" s="45">
        <f>[1]continutaion!AK60+[1]Intensive!AM60</f>
        <v>6360</v>
      </c>
      <c r="AJ60" s="46">
        <f>[1]continutaion!AL60+[1]Intensive!AN60</f>
        <v>64079.3125</v>
      </c>
      <c r="AK60" s="47">
        <f>[1]continutaion!AM60+[1]Intensive!AO60</f>
        <v>70439.3125</v>
      </c>
      <c r="AL60">
        <f>[1]continutaion!AN60+[1]Intensive!AP60</f>
        <v>64079.3125</v>
      </c>
      <c r="AM60">
        <f>[1]continutaion!AO60+[1]Intensive!AQ60</f>
        <v>0</v>
      </c>
      <c r="AN60" s="9">
        <f>[1]continutaion!AR60+[1]Intensive!AT60</f>
        <v>1464.67</v>
      </c>
      <c r="AO60">
        <f>[1]continutaion!AS60+[1]Intensive!AU60</f>
        <v>22</v>
      </c>
      <c r="AP60">
        <f>[1]continutaion!AT60+[1]Intensive!AV60</f>
        <v>2.67</v>
      </c>
      <c r="AQ60">
        <f>[1]continutaion!AU60+[1]Intensive!AW60</f>
        <v>1440</v>
      </c>
      <c r="AR60">
        <f>[1]Intensive!AX60</f>
        <v>0</v>
      </c>
      <c r="AS60">
        <f>[1]continutaion!AW60+[1]continutaion!AX60+[1]Intensive!AZ60+[1]Intensive!BA60</f>
        <v>180</v>
      </c>
      <c r="AT60" s="48">
        <f t="shared" si="4"/>
        <v>0</v>
      </c>
      <c r="AU60">
        <f>[1]continutaion!BD60+[1]Intensive!BG60</f>
        <v>0</v>
      </c>
      <c r="AV60">
        <f>[1]continutaion!BE60+[1]Intensive!BH60</f>
        <v>0</v>
      </c>
      <c r="AW60">
        <f>[1]continutaion!BF60+[1]Intensive!BI60</f>
        <v>0</v>
      </c>
      <c r="AX60">
        <f t="shared" si="5"/>
        <v>0</v>
      </c>
      <c r="AY60">
        <f>[1]continutaion!BH60+[1]Intensive!BK60</f>
        <v>0</v>
      </c>
      <c r="AZ60">
        <f>[1]continutaion!AV60+[1]Intensive!AY60</f>
        <v>63000</v>
      </c>
      <c r="BA60">
        <f>[1]continutaion!AW60+[1]continutaion!AX60+[1]Intensive!AZ60+[1]Intensive!BA60</f>
        <v>180</v>
      </c>
      <c r="BB60">
        <f>[1]continutaion!BG60+[1]Intensive!BJ60</f>
        <v>0</v>
      </c>
      <c r="BC60">
        <f>[1]continutaion!BH60+[1]Intensive!BK60</f>
        <v>0</v>
      </c>
    </row>
    <row r="61" spans="1:55" x14ac:dyDescent="0.2">
      <c r="A61" s="3">
        <v>60</v>
      </c>
      <c r="B61" s="3">
        <v>27</v>
      </c>
      <c r="C61" s="3">
        <v>2</v>
      </c>
      <c r="D61" s="3">
        <v>1</v>
      </c>
      <c r="E61" s="3">
        <v>1</v>
      </c>
      <c r="F61" s="3">
        <v>2</v>
      </c>
      <c r="G61" s="3">
        <v>3</v>
      </c>
      <c r="H61" s="3">
        <v>1</v>
      </c>
      <c r="I61" s="3">
        <v>1</v>
      </c>
      <c r="J61" s="3">
        <v>0</v>
      </c>
      <c r="K61" s="44">
        <v>4</v>
      </c>
      <c r="L61" s="3">
        <v>1</v>
      </c>
      <c r="M61" s="3">
        <v>0</v>
      </c>
      <c r="N61" s="3">
        <v>2</v>
      </c>
      <c r="O61" s="3">
        <v>1</v>
      </c>
      <c r="P61">
        <f>[1]continutaion!AF61+[1]Intensive!AG61</f>
        <v>8</v>
      </c>
      <c r="Q61">
        <f>[1]continutaion!AG61+[1]Intensive!AH61</f>
        <v>8</v>
      </c>
      <c r="R61">
        <f>[1]continutaion!Z61+[1]Intensive!Z61</f>
        <v>0</v>
      </c>
      <c r="S61">
        <f>[1]continutaion!AA61+[1]Intensive!AA61</f>
        <v>1</v>
      </c>
      <c r="T61">
        <f>[1]Intensive!AB61</f>
        <v>0</v>
      </c>
      <c r="U61">
        <v>0</v>
      </c>
      <c r="V61">
        <f t="shared" si="0"/>
        <v>1</v>
      </c>
      <c r="W61">
        <f>[1]continutaion!Q61+[1]Intensive!Q61</f>
        <v>0</v>
      </c>
      <c r="X61">
        <f>[1]continutaion!R61+[1]Intensive!R61</f>
        <v>0</v>
      </c>
      <c r="Y61">
        <f>[1]continutaion!S61+[1]Intensive!S61</f>
        <v>0</v>
      </c>
      <c r="Z61">
        <f>[1]continutaion!T61+[1]Intensive!T61</f>
        <v>0</v>
      </c>
      <c r="AA61">
        <f>[1]continutaion!W61+[1]Intensive!W61</f>
        <v>0</v>
      </c>
      <c r="AB61">
        <f>[1]continutaion!X61+[1]Intensive!X61</f>
        <v>0</v>
      </c>
      <c r="AC61">
        <f>[1]continutaion!AC61+[1]Intensive!AD61</f>
        <v>0</v>
      </c>
      <c r="AD61">
        <f t="shared" si="1"/>
        <v>0</v>
      </c>
      <c r="AE61">
        <f>[1]continutaion!AD61+[1]Intensive!AE61</f>
        <v>0</v>
      </c>
      <c r="AF61">
        <f>[1]continutaion!BB61+[1]Intensive!BE61</f>
        <v>180</v>
      </c>
      <c r="AG61">
        <f t="shared" si="2"/>
        <v>0</v>
      </c>
      <c r="AH61">
        <f t="shared" si="3"/>
        <v>180</v>
      </c>
      <c r="AI61" s="45">
        <f>[1]continutaion!AK61+[1]Intensive!AM61</f>
        <v>180</v>
      </c>
      <c r="AJ61" s="46">
        <f>[1]continutaion!AL61+[1]Intensive!AN61</f>
        <v>724.65070999999989</v>
      </c>
      <c r="AK61" s="47">
        <f>[1]continutaion!AM61+[1]Intensive!AO61</f>
        <v>904.65070999999989</v>
      </c>
      <c r="AL61">
        <f>[1]continutaion!AN61+[1]Intensive!AP61</f>
        <v>318.52200999999997</v>
      </c>
      <c r="AM61">
        <f>[1]continutaion!AO61+[1]Intensive!AQ61</f>
        <v>406.12869999999998</v>
      </c>
      <c r="AN61" s="9">
        <f>[1]continutaion!AR61+[1]Intensive!AT61</f>
        <v>7.5069999999999997</v>
      </c>
      <c r="AO61">
        <f>[1]continutaion!AS61+[1]Intensive!AU61</f>
        <v>6</v>
      </c>
      <c r="AP61">
        <f>[1]continutaion!AT61+[1]Intensive!AV61</f>
        <v>1.5070000000000001</v>
      </c>
      <c r="AQ61">
        <f>[1]continutaion!AU61+[1]Intensive!AW61</f>
        <v>0</v>
      </c>
      <c r="AR61">
        <f>[1]Intensive!AX61</f>
        <v>0</v>
      </c>
      <c r="AS61">
        <f>[1]continutaion!AW61+[1]continutaion!AX61+[1]Intensive!AZ61+[1]Intensive!BA61</f>
        <v>0</v>
      </c>
      <c r="AT61" s="48">
        <f t="shared" si="4"/>
        <v>7.5069999999999997</v>
      </c>
      <c r="AU61">
        <f>[1]continutaion!BD61+[1]Intensive!BG61</f>
        <v>6</v>
      </c>
      <c r="AV61">
        <f>[1]continutaion!BE61+[1]Intensive!BH61</f>
        <v>1.5070000000000001</v>
      </c>
      <c r="AW61">
        <f>[1]continutaion!BF61+[1]Intensive!BI61</f>
        <v>0</v>
      </c>
      <c r="AX61">
        <f t="shared" si="5"/>
        <v>0</v>
      </c>
      <c r="AY61">
        <f>[1]continutaion!BH61+[1]Intensive!BK61</f>
        <v>0</v>
      </c>
      <c r="AZ61">
        <f>[1]continutaion!AV61+[1]Intensive!AY61</f>
        <v>0</v>
      </c>
      <c r="BA61">
        <f>[1]continutaion!AW61+[1]continutaion!AX61+[1]Intensive!AZ61+[1]Intensive!BA61</f>
        <v>0</v>
      </c>
      <c r="BB61">
        <f>[1]continutaion!BG61+[1]Intensive!BJ61</f>
        <v>0</v>
      </c>
      <c r="BC61">
        <f>[1]continutaion!BH61+[1]Intensive!BK61</f>
        <v>0</v>
      </c>
    </row>
    <row r="62" spans="1:55" x14ac:dyDescent="0.2">
      <c r="A62" s="3">
        <v>61</v>
      </c>
      <c r="B62" s="3">
        <v>69</v>
      </c>
      <c r="C62" s="3">
        <v>3</v>
      </c>
      <c r="D62" s="3">
        <v>2</v>
      </c>
      <c r="E62" s="3">
        <v>1</v>
      </c>
      <c r="F62" s="3">
        <v>2</v>
      </c>
      <c r="G62" s="3">
        <v>3</v>
      </c>
      <c r="H62" s="3">
        <v>2</v>
      </c>
      <c r="I62" s="3">
        <v>1</v>
      </c>
      <c r="J62" s="3">
        <v>0</v>
      </c>
      <c r="K62" s="44">
        <v>3</v>
      </c>
      <c r="L62" s="3">
        <v>1</v>
      </c>
      <c r="M62" s="3">
        <v>0</v>
      </c>
      <c r="N62" s="3">
        <v>3</v>
      </c>
      <c r="O62" s="3">
        <v>2</v>
      </c>
      <c r="P62">
        <f>[1]continutaion!AF62+[1]Intensive!AG62</f>
        <v>11</v>
      </c>
      <c r="Q62">
        <f>[1]continutaion!AG62+[1]Intensive!AH62</f>
        <v>0</v>
      </c>
      <c r="R62">
        <f>[1]continutaion!Z62+[1]Intensive!Z62</f>
        <v>0</v>
      </c>
      <c r="S62">
        <f>[1]continutaion!AA62+[1]Intensive!AA62</f>
        <v>1</v>
      </c>
      <c r="T62">
        <f>[1]Intensive!AB62</f>
        <v>0</v>
      </c>
      <c r="U62">
        <v>0</v>
      </c>
      <c r="V62">
        <f t="shared" si="0"/>
        <v>1</v>
      </c>
      <c r="W62">
        <f>[1]continutaion!Q62+[1]Intensive!Q62</f>
        <v>0</v>
      </c>
      <c r="X62">
        <f>[1]continutaion!R62+[1]Intensive!R62</f>
        <v>0</v>
      </c>
      <c r="Y62">
        <f>[1]continutaion!S62+[1]Intensive!S62</f>
        <v>0</v>
      </c>
      <c r="Z62">
        <f>[1]continutaion!T62+[1]Intensive!T62</f>
        <v>0</v>
      </c>
      <c r="AA62">
        <f>[1]continutaion!W62+[1]Intensive!W62</f>
        <v>0</v>
      </c>
      <c r="AB62">
        <f>[1]continutaion!X62+[1]Intensive!X62</f>
        <v>0</v>
      </c>
      <c r="AC62">
        <f>[1]continutaion!AC62+[1]Intensive!AD62</f>
        <v>0</v>
      </c>
      <c r="AD62">
        <f t="shared" si="1"/>
        <v>0</v>
      </c>
      <c r="AE62">
        <f>[1]continutaion!AD62+[1]Intensive!AE62</f>
        <v>0</v>
      </c>
      <c r="AF62">
        <f>[1]continutaion!BB62+[1]Intensive!BE62</f>
        <v>40</v>
      </c>
      <c r="AG62">
        <f t="shared" si="2"/>
        <v>0</v>
      </c>
      <c r="AH62">
        <f t="shared" si="3"/>
        <v>40</v>
      </c>
      <c r="AI62" s="45">
        <f>[1]continutaion!AK62+[1]Intensive!AM62</f>
        <v>40</v>
      </c>
      <c r="AJ62" s="46">
        <f>[1]continutaion!AL62+[1]Intensive!AN62</f>
        <v>205.78549999999998</v>
      </c>
      <c r="AK62" s="47">
        <f>[1]continutaion!AM62+[1]Intensive!AO62</f>
        <v>245.78550000000001</v>
      </c>
      <c r="AL62">
        <f>[1]continutaion!AN62+[1]Intensive!AP62</f>
        <v>205.78549999999998</v>
      </c>
      <c r="AM62">
        <f>[1]continutaion!AO62+[1]Intensive!AQ62</f>
        <v>0</v>
      </c>
      <c r="AN62" s="9">
        <f>[1]continutaion!AR62+[1]Intensive!AT62</f>
        <v>4.8499999999999996</v>
      </c>
      <c r="AO62">
        <f>[1]continutaion!AS62+[1]Intensive!AU62</f>
        <v>3.84</v>
      </c>
      <c r="AP62">
        <f>[1]continutaion!AT62+[1]Intensive!AV62</f>
        <v>1.01</v>
      </c>
      <c r="AQ62">
        <f>[1]continutaion!AU62+[1]Intensive!AW62</f>
        <v>0</v>
      </c>
      <c r="AR62">
        <f>[1]Intensive!AX62</f>
        <v>0</v>
      </c>
      <c r="AS62">
        <f>[1]continutaion!AW62+[1]continutaion!AX62+[1]Intensive!AZ62+[1]Intensive!BA62</f>
        <v>0</v>
      </c>
      <c r="AT62" s="48">
        <f t="shared" si="4"/>
        <v>0</v>
      </c>
      <c r="AU62">
        <f>[1]continutaion!BD62+[1]Intensive!BG62</f>
        <v>0</v>
      </c>
      <c r="AV62">
        <f>[1]continutaion!BE62+[1]Intensive!BH62</f>
        <v>0</v>
      </c>
      <c r="AW62">
        <f>[1]continutaion!BF62+[1]Intensive!BI62</f>
        <v>0</v>
      </c>
      <c r="AX62">
        <f t="shared" si="5"/>
        <v>0</v>
      </c>
      <c r="AY62">
        <f>[1]continutaion!BH62+[1]Intensive!BK62</f>
        <v>0</v>
      </c>
      <c r="AZ62">
        <f>[1]continutaion!AV62+[1]Intensive!AY62</f>
        <v>0</v>
      </c>
      <c r="BA62">
        <f>[1]continutaion!AW62+[1]continutaion!AX62+[1]Intensive!AZ62+[1]Intensive!BA62</f>
        <v>0</v>
      </c>
      <c r="BB62">
        <f>[1]continutaion!BG62+[1]Intensive!BJ62</f>
        <v>0</v>
      </c>
      <c r="BC62">
        <f>[1]continutaion!BH62+[1]Intensive!BK62</f>
        <v>0</v>
      </c>
    </row>
    <row r="63" spans="1:55" x14ac:dyDescent="0.2">
      <c r="A63" s="3">
        <v>62</v>
      </c>
      <c r="B63" s="3">
        <v>36</v>
      </c>
      <c r="C63" s="3">
        <v>2</v>
      </c>
      <c r="D63" s="3">
        <v>1</v>
      </c>
      <c r="E63" s="3">
        <v>1</v>
      </c>
      <c r="F63" s="3">
        <v>2</v>
      </c>
      <c r="G63" s="3">
        <v>3</v>
      </c>
      <c r="H63" s="3">
        <v>1</v>
      </c>
      <c r="I63" s="3">
        <v>1</v>
      </c>
      <c r="J63" s="3">
        <v>0</v>
      </c>
      <c r="K63" s="44">
        <v>5</v>
      </c>
      <c r="L63" s="3">
        <v>1</v>
      </c>
      <c r="M63" s="3">
        <v>0</v>
      </c>
      <c r="N63" s="3">
        <v>2</v>
      </c>
      <c r="O63" s="3">
        <v>1</v>
      </c>
      <c r="P63">
        <f>[1]continutaion!AF63+[1]Intensive!AG63</f>
        <v>7</v>
      </c>
      <c r="Q63">
        <f>[1]continutaion!AG63+[1]Intensive!AH63</f>
        <v>3</v>
      </c>
      <c r="R63">
        <f>[1]continutaion!Z63+[1]Intensive!Z63</f>
        <v>0</v>
      </c>
      <c r="S63">
        <f>[1]continutaion!AA63+[1]Intensive!AA63</f>
        <v>1</v>
      </c>
      <c r="T63">
        <f>[1]Intensive!AB63</f>
        <v>0</v>
      </c>
      <c r="U63">
        <v>0</v>
      </c>
      <c r="V63">
        <f t="shared" si="0"/>
        <v>1</v>
      </c>
      <c r="W63">
        <f>[1]continutaion!Q63+[1]Intensive!Q63</f>
        <v>0</v>
      </c>
      <c r="X63">
        <f>[1]continutaion!R63+[1]Intensive!R63</f>
        <v>0</v>
      </c>
      <c r="Y63">
        <f>[1]continutaion!S63+[1]Intensive!S63</f>
        <v>0</v>
      </c>
      <c r="Z63">
        <f>[1]continutaion!T63+[1]Intensive!T63</f>
        <v>0</v>
      </c>
      <c r="AA63">
        <f>[1]continutaion!W63+[1]Intensive!W63</f>
        <v>0</v>
      </c>
      <c r="AB63">
        <f>[1]continutaion!X63+[1]Intensive!X63</f>
        <v>0</v>
      </c>
      <c r="AC63">
        <f>[1]continutaion!AC63+[1]Intensive!AD63</f>
        <v>5</v>
      </c>
      <c r="AD63">
        <f t="shared" si="1"/>
        <v>0</v>
      </c>
      <c r="AE63">
        <f>[1]continutaion!AD63+[1]Intensive!AE63</f>
        <v>0</v>
      </c>
      <c r="AF63">
        <f>[1]continutaion!BB63+[1]Intensive!BE63</f>
        <v>60</v>
      </c>
      <c r="AG63">
        <f t="shared" si="2"/>
        <v>0</v>
      </c>
      <c r="AH63">
        <f t="shared" si="3"/>
        <v>65</v>
      </c>
      <c r="AI63" s="45">
        <f>[1]continutaion!AK63+[1]Intensive!AM63</f>
        <v>65</v>
      </c>
      <c r="AJ63" s="46">
        <f>[1]continutaion!AL63+[1]Intensive!AN63</f>
        <v>318.64929999999998</v>
      </c>
      <c r="AK63" s="47">
        <f>[1]continutaion!AM63+[1]Intensive!AO63</f>
        <v>383.64929999999998</v>
      </c>
      <c r="AL63">
        <f>[1]continutaion!AN63+[1]Intensive!AP63</f>
        <v>244.39679999999998</v>
      </c>
      <c r="AM63">
        <f>[1]continutaion!AO63+[1]Intensive!AQ63</f>
        <v>74.252499999999998</v>
      </c>
      <c r="AN63" s="9">
        <f>[1]continutaion!AR63+[1]Intensive!AT63</f>
        <v>5.76</v>
      </c>
      <c r="AO63">
        <f>[1]continutaion!AS63+[1]Intensive!AU63</f>
        <v>2.17</v>
      </c>
      <c r="AP63">
        <f>[1]continutaion!AT63+[1]Intensive!AV63</f>
        <v>3.59</v>
      </c>
      <c r="AQ63">
        <f>[1]continutaion!AU63+[1]Intensive!AW63</f>
        <v>0</v>
      </c>
      <c r="AR63">
        <f>[1]Intensive!AX63</f>
        <v>0</v>
      </c>
      <c r="AS63">
        <f>[1]continutaion!AW63+[1]continutaion!AX63+[1]Intensive!AZ63+[1]Intensive!BA63</f>
        <v>0</v>
      </c>
      <c r="AT63" s="48">
        <f t="shared" si="4"/>
        <v>1.75</v>
      </c>
      <c r="AU63">
        <f>[1]continutaion!BD63+[1]Intensive!BG63</f>
        <v>1.5</v>
      </c>
      <c r="AV63">
        <f>[1]continutaion!BE63+[1]Intensive!BH63</f>
        <v>0.25</v>
      </c>
      <c r="AW63">
        <f>[1]continutaion!BF63+[1]Intensive!BI63</f>
        <v>0</v>
      </c>
      <c r="AX63">
        <f t="shared" si="5"/>
        <v>0</v>
      </c>
      <c r="AY63">
        <f>[1]continutaion!BH63+[1]Intensive!BK63</f>
        <v>0</v>
      </c>
      <c r="AZ63">
        <f>[1]continutaion!AV63+[1]Intensive!AY63</f>
        <v>0</v>
      </c>
      <c r="BA63">
        <f>[1]continutaion!AW63+[1]continutaion!AX63+[1]Intensive!AZ63+[1]Intensive!BA63</f>
        <v>0</v>
      </c>
      <c r="BB63">
        <f>[1]continutaion!BG63+[1]Intensive!BJ63</f>
        <v>0</v>
      </c>
      <c r="BC63">
        <f>[1]continutaion!BH63+[1]Intensive!BK63</f>
        <v>0</v>
      </c>
    </row>
    <row r="64" spans="1:55" s="47" customFormat="1" x14ac:dyDescent="0.2">
      <c r="A64" s="49"/>
      <c r="B64" s="49"/>
      <c r="C64" s="50"/>
      <c r="D64" s="50"/>
      <c r="E64" s="50"/>
      <c r="F64" s="50"/>
      <c r="G64" s="50"/>
      <c r="H64" s="50"/>
      <c r="I64" s="50"/>
      <c r="J64" s="50"/>
      <c r="K64" s="49"/>
      <c r="L64" s="50"/>
      <c r="M64" s="50"/>
      <c r="N64" s="50"/>
      <c r="O64" s="50"/>
    </row>
    <row r="65" spans="1:55" x14ac:dyDescent="0.2">
      <c r="A65" s="3">
        <v>64</v>
      </c>
      <c r="B65" s="3">
        <v>28</v>
      </c>
      <c r="C65" s="3">
        <v>2</v>
      </c>
      <c r="D65" s="3">
        <v>2</v>
      </c>
      <c r="E65" s="3">
        <v>1</v>
      </c>
      <c r="F65" s="3">
        <v>1</v>
      </c>
      <c r="G65" s="3">
        <v>3</v>
      </c>
      <c r="H65" s="3">
        <v>2</v>
      </c>
      <c r="I65" s="3">
        <v>3</v>
      </c>
      <c r="J65" s="3">
        <v>0</v>
      </c>
      <c r="K65" s="44">
        <v>1</v>
      </c>
      <c r="L65" s="3">
        <v>1</v>
      </c>
      <c r="M65" s="3">
        <v>0</v>
      </c>
      <c r="N65" s="3">
        <v>2</v>
      </c>
      <c r="O65" s="3">
        <v>2</v>
      </c>
      <c r="P65">
        <f>[1]continutaion!AF65+[1]Intensive!AG65</f>
        <v>26</v>
      </c>
      <c r="Q65">
        <f>[1]continutaion!AG65+[1]Intensive!AH65</f>
        <v>0</v>
      </c>
      <c r="R65">
        <f>[1]continutaion!Z65+[1]Intensive!Z65</f>
        <v>0</v>
      </c>
      <c r="S65">
        <f>[1]continutaion!AA65+[1]Intensive!AA65</f>
        <v>1</v>
      </c>
      <c r="T65">
        <f>[1]Intensive!AB65</f>
        <v>0</v>
      </c>
      <c r="U65">
        <v>0</v>
      </c>
      <c r="V65">
        <f t="shared" si="0"/>
        <v>1</v>
      </c>
      <c r="W65">
        <f>[1]continutaion!Q65+[1]Intensive!Q65</f>
        <v>3200</v>
      </c>
      <c r="X65">
        <f>[1]continutaion!R65+[1]Intensive!R65</f>
        <v>2000</v>
      </c>
      <c r="Y65">
        <f>[1]continutaion!S65+[1]Intensive!S65</f>
        <v>0</v>
      </c>
      <c r="Z65">
        <f>[1]continutaion!T65+[1]Intensive!T65</f>
        <v>0</v>
      </c>
      <c r="AA65">
        <f>[1]continutaion!W65+[1]Intensive!W65</f>
        <v>0</v>
      </c>
      <c r="AB65">
        <f>[1]continutaion!X65+[1]Intensive!X65</f>
        <v>0</v>
      </c>
      <c r="AC65">
        <f>[1]continutaion!AC65+[1]Intensive!AD65</f>
        <v>0</v>
      </c>
      <c r="AD65">
        <f t="shared" si="1"/>
        <v>5200</v>
      </c>
      <c r="AE65">
        <f>[1]continutaion!AD65+[1]Intensive!AE65</f>
        <v>0</v>
      </c>
      <c r="AF65">
        <f>[1]continutaion!BB65+[1]Intensive!BE65</f>
        <v>140</v>
      </c>
      <c r="AG65">
        <f t="shared" si="2"/>
        <v>0</v>
      </c>
      <c r="AH65">
        <f t="shared" si="3"/>
        <v>5340</v>
      </c>
      <c r="AI65" s="45">
        <f>[1]continutaion!AK65+[1]Intensive!AM65</f>
        <v>5340</v>
      </c>
      <c r="AJ65" s="46">
        <f>[1]continutaion!AL65+[1]Intensive!AN65</f>
        <v>802.4041666666667</v>
      </c>
      <c r="AK65" s="47">
        <f>[1]continutaion!AM65+[1]Intensive!AO65</f>
        <v>6142.4041666666672</v>
      </c>
      <c r="AL65">
        <f>[1]continutaion!AN65+[1]Intensive!AP65</f>
        <v>802.4041666666667</v>
      </c>
      <c r="AM65">
        <f>[1]continutaion!AO65+[1]Intensive!AQ65</f>
        <v>0</v>
      </c>
      <c r="AN65" s="9">
        <f>[1]continutaion!AR65+[1]Intensive!AT65</f>
        <v>17.506999999999998</v>
      </c>
      <c r="AO65">
        <f>[1]continutaion!AS65+[1]Intensive!AU65</f>
        <v>14.34</v>
      </c>
      <c r="AP65">
        <f>[1]continutaion!AT65+[1]Intensive!AV65</f>
        <v>3.1669999999999998</v>
      </c>
      <c r="AQ65">
        <f>[1]continutaion!AU65+[1]Intensive!AW65</f>
        <v>0</v>
      </c>
      <c r="AR65">
        <f>[1]Intensive!AX65</f>
        <v>0</v>
      </c>
      <c r="AS65">
        <f>[1]continutaion!AW65+[1]continutaion!AX65+[1]Intensive!AZ65+[1]Intensive!BA65</f>
        <v>0</v>
      </c>
      <c r="AT65" s="48">
        <f t="shared" si="4"/>
        <v>0</v>
      </c>
      <c r="AU65">
        <f>[1]continutaion!BD65+[1]Intensive!BG65</f>
        <v>0</v>
      </c>
      <c r="AV65">
        <f>[1]continutaion!BE65+[1]Intensive!BH65</f>
        <v>0</v>
      </c>
      <c r="AW65">
        <f>[1]continutaion!BF65+[1]Intensive!BI65</f>
        <v>0</v>
      </c>
      <c r="AX65">
        <f t="shared" si="5"/>
        <v>0</v>
      </c>
      <c r="AY65">
        <f>[1]continutaion!BH65+[1]Intensive!BK65</f>
        <v>0</v>
      </c>
      <c r="AZ65">
        <f>[1]continutaion!AV65+[1]Intensive!AY65</f>
        <v>0</v>
      </c>
      <c r="BA65">
        <f>[1]continutaion!AW65+[1]continutaion!AX65+[1]Intensive!AZ65+[1]Intensive!BA65</f>
        <v>0</v>
      </c>
      <c r="BB65">
        <f>[1]continutaion!BG65+[1]Intensive!BJ65</f>
        <v>0</v>
      </c>
      <c r="BC65">
        <f>[1]continutaion!BH65+[1]Intensive!BK65</f>
        <v>0</v>
      </c>
    </row>
    <row r="66" spans="1:55" x14ac:dyDescent="0.2">
      <c r="A66" s="3">
        <v>65</v>
      </c>
      <c r="B66" s="3">
        <v>25</v>
      </c>
      <c r="C66" s="3">
        <v>1</v>
      </c>
      <c r="D66" s="3">
        <v>2</v>
      </c>
      <c r="E66" s="3">
        <v>3</v>
      </c>
      <c r="F66" s="3">
        <v>2</v>
      </c>
      <c r="G66" s="3">
        <v>4</v>
      </c>
      <c r="H66" s="3">
        <v>1</v>
      </c>
      <c r="I66" s="3">
        <v>1</v>
      </c>
      <c r="J66" s="3">
        <v>0</v>
      </c>
      <c r="K66" s="44">
        <v>5</v>
      </c>
      <c r="L66" s="3">
        <v>0</v>
      </c>
      <c r="M66" s="3">
        <v>0</v>
      </c>
      <c r="N66" s="3">
        <v>3</v>
      </c>
      <c r="O66" s="3">
        <v>2</v>
      </c>
      <c r="P66">
        <f>[1]continutaion!AF66+[1]Intensive!AG66</f>
        <v>10</v>
      </c>
      <c r="Q66">
        <f>[1]continutaion!AG66+[1]Intensive!AH66</f>
        <v>0</v>
      </c>
      <c r="R66">
        <f>[1]continutaion!Z66+[1]Intensive!Z66</f>
        <v>0</v>
      </c>
      <c r="S66">
        <f>[1]continutaion!AA66+[1]Intensive!AA66</f>
        <v>2</v>
      </c>
      <c r="T66">
        <f>[1]Intensive!AB66</f>
        <v>0</v>
      </c>
      <c r="U66">
        <v>0</v>
      </c>
      <c r="V66">
        <f t="shared" si="0"/>
        <v>2</v>
      </c>
      <c r="W66">
        <f>[1]continutaion!Q66+[1]Intensive!Q66</f>
        <v>0</v>
      </c>
      <c r="X66">
        <f>[1]continutaion!R66+[1]Intensive!R66</f>
        <v>0</v>
      </c>
      <c r="Y66">
        <f>[1]continutaion!S66+[1]Intensive!S66</f>
        <v>0</v>
      </c>
      <c r="Z66">
        <f>[1]continutaion!T66+[1]Intensive!T66</f>
        <v>0</v>
      </c>
      <c r="AA66">
        <f>[1]continutaion!W66+[1]Intensive!W66</f>
        <v>0</v>
      </c>
      <c r="AB66">
        <f>[1]continutaion!X66+[1]Intensive!X66</f>
        <v>0</v>
      </c>
      <c r="AC66">
        <f>[1]continutaion!AC66+[1]Intensive!AD66</f>
        <v>0</v>
      </c>
      <c r="AD66">
        <f t="shared" si="1"/>
        <v>0</v>
      </c>
      <c r="AE66">
        <f>[1]continutaion!AD66+[1]Intensive!AE66</f>
        <v>0</v>
      </c>
      <c r="AF66">
        <f>[1]continutaion!BB66+[1]Intensive!BE66</f>
        <v>40</v>
      </c>
      <c r="AG66">
        <f t="shared" si="2"/>
        <v>0</v>
      </c>
      <c r="AH66">
        <f t="shared" si="3"/>
        <v>40</v>
      </c>
      <c r="AI66" s="45">
        <f>[1]continutaion!AK66+[1]Intensive!AM66</f>
        <v>40</v>
      </c>
      <c r="AJ66" s="46">
        <f>[1]continutaion!AL66+[1]Intensive!AN66</f>
        <v>1281.6875</v>
      </c>
      <c r="AK66" s="47">
        <f>[1]continutaion!AM66+[1]Intensive!AO66</f>
        <v>1321.6875</v>
      </c>
      <c r="AL66">
        <f>[1]continutaion!AN66+[1]Intensive!AP66</f>
        <v>1281.6875</v>
      </c>
      <c r="AM66">
        <f>[1]continutaion!AO66+[1]Intensive!AQ66</f>
        <v>0</v>
      </c>
      <c r="AN66" s="9">
        <f>[1]continutaion!AR66+[1]Intensive!AT66</f>
        <v>20.507000000000001</v>
      </c>
      <c r="AO66">
        <f>[1]continutaion!AS66+[1]Intensive!AU66</f>
        <v>3.67</v>
      </c>
      <c r="AP66">
        <f>[1]continutaion!AT66+[1]Intensive!AV66</f>
        <v>0.83700000000000008</v>
      </c>
      <c r="AQ66">
        <f>[1]continutaion!AU66+[1]Intensive!AW66</f>
        <v>16</v>
      </c>
      <c r="AR66">
        <f>[1]Intensive!AX66</f>
        <v>0</v>
      </c>
      <c r="AS66">
        <f>[1]continutaion!AW66+[1]continutaion!AX66+[1]Intensive!AZ66+[1]Intensive!BA66</f>
        <v>2</v>
      </c>
      <c r="AT66" s="48">
        <f t="shared" si="4"/>
        <v>0</v>
      </c>
      <c r="AU66">
        <f>[1]continutaion!BD66+[1]Intensive!BG66</f>
        <v>0</v>
      </c>
      <c r="AV66">
        <f>[1]continutaion!BE66+[1]Intensive!BH66</f>
        <v>0</v>
      </c>
      <c r="AW66">
        <f>[1]continutaion!BF66+[1]Intensive!BI66</f>
        <v>0</v>
      </c>
      <c r="AX66">
        <f t="shared" si="5"/>
        <v>0</v>
      </c>
      <c r="AY66">
        <f>[1]continutaion!BH66+[1]Intensive!BK66</f>
        <v>0</v>
      </c>
      <c r="AZ66">
        <f>[1]continutaion!AV66+[1]Intensive!AY66</f>
        <v>1000</v>
      </c>
      <c r="BA66">
        <f>[1]continutaion!AW66+[1]continutaion!AX66+[1]Intensive!AZ66+[1]Intensive!BA66</f>
        <v>2</v>
      </c>
      <c r="BB66">
        <f>[1]continutaion!BG66+[1]Intensive!BJ66</f>
        <v>0</v>
      </c>
      <c r="BC66">
        <f>[1]continutaion!BH66+[1]Intensive!BK66</f>
        <v>0</v>
      </c>
    </row>
    <row r="67" spans="1:55" x14ac:dyDescent="0.2">
      <c r="A67" s="3">
        <v>66</v>
      </c>
      <c r="B67" s="3">
        <v>24</v>
      </c>
      <c r="C67" s="3">
        <v>1</v>
      </c>
      <c r="D67" s="3">
        <v>2</v>
      </c>
      <c r="E67" s="3">
        <v>1</v>
      </c>
      <c r="F67" s="3">
        <v>2</v>
      </c>
      <c r="G67" s="3">
        <v>4</v>
      </c>
      <c r="H67" s="3">
        <v>1</v>
      </c>
      <c r="I67" s="3">
        <v>1</v>
      </c>
      <c r="J67" s="3">
        <v>0</v>
      </c>
      <c r="K67" s="44">
        <v>5</v>
      </c>
      <c r="L67" s="3">
        <v>0</v>
      </c>
      <c r="M67" s="3">
        <v>0</v>
      </c>
      <c r="N67" s="3">
        <v>3</v>
      </c>
      <c r="O67" s="3">
        <v>4</v>
      </c>
      <c r="P67">
        <f>[1]continutaion!AF67+[1]Intensive!AG67</f>
        <v>4</v>
      </c>
      <c r="Q67">
        <f>[1]continutaion!AG67+[1]Intensive!AH67</f>
        <v>2</v>
      </c>
      <c r="R67">
        <f>[1]continutaion!Z67+[1]Intensive!Z67</f>
        <v>0</v>
      </c>
      <c r="S67">
        <f>[1]continutaion!AA67+[1]Intensive!AA67</f>
        <v>2</v>
      </c>
      <c r="T67">
        <f>[1]Intensive!AB67</f>
        <v>0</v>
      </c>
      <c r="U67">
        <v>0</v>
      </c>
      <c r="V67">
        <f t="shared" ref="V67:V111" si="6">R67+S67+T67</f>
        <v>2</v>
      </c>
      <c r="W67">
        <f>[1]continutaion!Q67+[1]Intensive!Q67</f>
        <v>0</v>
      </c>
      <c r="X67">
        <f>[1]continutaion!R67+[1]Intensive!R67</f>
        <v>0</v>
      </c>
      <c r="Y67">
        <f>[1]continutaion!S67+[1]Intensive!S67</f>
        <v>0</v>
      </c>
      <c r="Z67">
        <f>[1]continutaion!T67+[1]Intensive!T67</f>
        <v>0</v>
      </c>
      <c r="AA67">
        <f>[1]continutaion!W67+[1]Intensive!W67</f>
        <v>0</v>
      </c>
      <c r="AB67">
        <f>[1]continutaion!X67+[1]Intensive!X67</f>
        <v>0</v>
      </c>
      <c r="AC67">
        <f>[1]continutaion!AC67+[1]Intensive!AD67</f>
        <v>10</v>
      </c>
      <c r="AD67">
        <f t="shared" ref="AD67:AD108" si="7">W67+X67+Y67</f>
        <v>0</v>
      </c>
      <c r="AE67">
        <f>[1]continutaion!AD67+[1]Intensive!AE67</f>
        <v>0</v>
      </c>
      <c r="AF67">
        <f>[1]continutaion!BB67+[1]Intensive!BE67</f>
        <v>90</v>
      </c>
      <c r="AG67">
        <f t="shared" ref="AG67:AG109" si="8">AB67+Z67</f>
        <v>0</v>
      </c>
      <c r="AH67">
        <f t="shared" ref="AH67:AH105" si="9">AD67+AE67+AF67+AC67+AA67</f>
        <v>100</v>
      </c>
      <c r="AI67" s="45">
        <f>[1]continutaion!AK67+[1]Intensive!AM67</f>
        <v>100</v>
      </c>
      <c r="AJ67" s="46">
        <f>[1]continutaion!AL67+[1]Intensive!AN67</f>
        <v>22059.621900000002</v>
      </c>
      <c r="AK67" s="47">
        <f>[1]continutaion!AM67+[1]Intensive!AO67</f>
        <v>22159.621900000002</v>
      </c>
      <c r="AL67">
        <f>[1]continutaion!AN67+[1]Intensive!AP67</f>
        <v>20548.849000000002</v>
      </c>
      <c r="AM67">
        <f>[1]continutaion!AO67+[1]Intensive!AQ67</f>
        <v>1510.7728999999999</v>
      </c>
      <c r="AN67" s="9">
        <f>[1]continutaion!AR67+[1]Intensive!AT67</f>
        <v>484.3</v>
      </c>
      <c r="AO67">
        <f>[1]continutaion!AS67+[1]Intensive!AU67</f>
        <v>4</v>
      </c>
      <c r="AP67">
        <f>[1]continutaion!AT67+[1]Intensive!AV67</f>
        <v>0.30000000000000004</v>
      </c>
      <c r="AQ67">
        <f>[1]continutaion!AU67+[1]Intensive!AW67</f>
        <v>480</v>
      </c>
      <c r="AR67">
        <f>[1]Intensive!AX67</f>
        <v>0</v>
      </c>
      <c r="AS67">
        <f>[1]continutaion!AW67+[1]continutaion!AX67+[1]Intensive!AZ67+[1]Intensive!BA67</f>
        <v>60</v>
      </c>
      <c r="AT67" s="48">
        <f t="shared" ref="AT67:AT70" si="10">AU67+AV67+AW67+AX67</f>
        <v>18.13</v>
      </c>
      <c r="AU67">
        <f>[1]continutaion!BD67+[1]Intensive!BG67</f>
        <v>2</v>
      </c>
      <c r="AV67">
        <f>[1]continutaion!BE67+[1]Intensive!BH67</f>
        <v>0.13</v>
      </c>
      <c r="AW67">
        <f>[1]continutaion!BF67+[1]Intensive!BI67</f>
        <v>16</v>
      </c>
      <c r="AX67">
        <f t="shared" ref="AX67:AX74" si="11">U67*24</f>
        <v>0</v>
      </c>
      <c r="AY67">
        <f>[1]continutaion!BH67+[1]Intensive!BK67</f>
        <v>2</v>
      </c>
      <c r="AZ67">
        <f>[1]continutaion!AV67+[1]Intensive!AY67</f>
        <v>0</v>
      </c>
      <c r="BA67">
        <f>[1]continutaion!AW67+[1]continutaion!AX67+[1]Intensive!AZ67+[1]Intensive!BA67</f>
        <v>60</v>
      </c>
      <c r="BB67">
        <f>[1]continutaion!BG67+[1]Intensive!BJ67</f>
        <v>1333.28</v>
      </c>
      <c r="BC67">
        <f>[1]continutaion!BH67+[1]Intensive!BK67</f>
        <v>2</v>
      </c>
    </row>
    <row r="68" spans="1:55" x14ac:dyDescent="0.2">
      <c r="A68" s="3">
        <v>67</v>
      </c>
      <c r="B68" s="3">
        <v>20</v>
      </c>
      <c r="C68" s="3">
        <v>1</v>
      </c>
      <c r="D68" s="3">
        <v>2</v>
      </c>
      <c r="E68" s="3">
        <v>3</v>
      </c>
      <c r="F68" s="3">
        <v>2</v>
      </c>
      <c r="G68" s="3">
        <v>3</v>
      </c>
      <c r="H68" s="3">
        <v>1</v>
      </c>
      <c r="I68" s="3">
        <v>1</v>
      </c>
      <c r="J68" s="3">
        <v>0</v>
      </c>
      <c r="K68" s="44">
        <v>4</v>
      </c>
      <c r="L68" s="3">
        <v>1</v>
      </c>
      <c r="M68" s="3">
        <v>0</v>
      </c>
      <c r="N68" s="3">
        <v>2</v>
      </c>
      <c r="O68" s="3">
        <v>4</v>
      </c>
      <c r="P68">
        <f>[1]continutaion!AF68+[1]Intensive!AG68</f>
        <v>12</v>
      </c>
      <c r="Q68">
        <f>[1]continutaion!AG68+[1]Intensive!AH68</f>
        <v>0</v>
      </c>
      <c r="R68">
        <f>[1]continutaion!Z68+[1]Intensive!Z68</f>
        <v>0</v>
      </c>
      <c r="S68">
        <f>[1]continutaion!AA68+[1]Intensive!AA68</f>
        <v>1</v>
      </c>
      <c r="T68">
        <f>[1]Intensive!AB68</f>
        <v>0</v>
      </c>
      <c r="U68">
        <v>0</v>
      </c>
      <c r="V68">
        <f t="shared" si="6"/>
        <v>1</v>
      </c>
      <c r="W68">
        <f>[1]continutaion!Q68+[1]Intensive!Q68</f>
        <v>0</v>
      </c>
      <c r="X68">
        <f>[1]continutaion!R68+[1]Intensive!R68</f>
        <v>0</v>
      </c>
      <c r="Y68">
        <f>[1]continutaion!S68+[1]Intensive!S68</f>
        <v>0</v>
      </c>
      <c r="Z68">
        <f>[1]continutaion!T68+[1]Intensive!T68</f>
        <v>0</v>
      </c>
      <c r="AA68">
        <f>[1]continutaion!W68+[1]Intensive!W68</f>
        <v>0</v>
      </c>
      <c r="AB68">
        <f>[1]continutaion!X68+[1]Intensive!X68</f>
        <v>0</v>
      </c>
      <c r="AC68">
        <f>[1]continutaion!AC68+[1]Intensive!AD68</f>
        <v>4</v>
      </c>
      <c r="AD68">
        <f t="shared" si="7"/>
        <v>0</v>
      </c>
      <c r="AE68">
        <f>[1]continutaion!AD68+[1]Intensive!AE68</f>
        <v>0</v>
      </c>
      <c r="AF68">
        <f>[1]continutaion!BB68+[1]Intensive!BE68</f>
        <v>340</v>
      </c>
      <c r="AG68">
        <f t="shared" si="8"/>
        <v>0</v>
      </c>
      <c r="AH68">
        <f t="shared" si="9"/>
        <v>344</v>
      </c>
      <c r="AI68" s="45">
        <f>[1]continutaion!AK68+[1]Intensive!AM68</f>
        <v>344</v>
      </c>
      <c r="AJ68" s="46">
        <f>[1]continutaion!AL68+[1]Intensive!AN68</f>
        <v>332.52391</v>
      </c>
      <c r="AK68" s="47">
        <f>[1]continutaion!AM68+[1]Intensive!AO68</f>
        <v>676.52391</v>
      </c>
      <c r="AL68">
        <f>[1]continutaion!AN68+[1]Intensive!AP68</f>
        <v>332.52391</v>
      </c>
      <c r="AM68">
        <f>[1]continutaion!AO68+[1]Intensive!AQ68</f>
        <v>0</v>
      </c>
      <c r="AN68" s="9">
        <f>[1]continutaion!AR68+[1]Intensive!AT68</f>
        <v>7.8369999999999997</v>
      </c>
      <c r="AO68">
        <f>[1]continutaion!AS68+[1]Intensive!AU68</f>
        <v>6</v>
      </c>
      <c r="AP68">
        <f>[1]continutaion!AT68+[1]Intensive!AV68</f>
        <v>1.837</v>
      </c>
      <c r="AQ68">
        <f>[1]continutaion!AU68+[1]Intensive!AW68</f>
        <v>0</v>
      </c>
      <c r="AR68">
        <f>[1]Intensive!AX68</f>
        <v>0</v>
      </c>
      <c r="AS68">
        <f>[1]continutaion!AW68+[1]continutaion!AX68+[1]Intensive!AZ68+[1]Intensive!BA68</f>
        <v>0</v>
      </c>
      <c r="AT68" s="48">
        <f t="shared" si="10"/>
        <v>0</v>
      </c>
      <c r="AU68">
        <f>[1]continutaion!BD68+[1]Intensive!BG68</f>
        <v>0</v>
      </c>
      <c r="AV68">
        <f>[1]continutaion!BE68+[1]Intensive!BH68</f>
        <v>0</v>
      </c>
      <c r="AW68">
        <f>[1]continutaion!BF68+[1]Intensive!BI68</f>
        <v>0</v>
      </c>
      <c r="AX68">
        <f t="shared" si="11"/>
        <v>0</v>
      </c>
      <c r="AY68">
        <f>[1]continutaion!BH68+[1]Intensive!BK68</f>
        <v>0</v>
      </c>
      <c r="AZ68">
        <f>[1]continutaion!AV68+[1]Intensive!AY68</f>
        <v>0</v>
      </c>
      <c r="BA68">
        <f>[1]continutaion!AW68+[1]continutaion!AX68+[1]Intensive!AZ68+[1]Intensive!BA68</f>
        <v>0</v>
      </c>
      <c r="BB68">
        <f>[1]continutaion!BG68+[1]Intensive!BJ68</f>
        <v>0</v>
      </c>
      <c r="BC68">
        <f>[1]continutaion!BH68+[1]Intensive!BK68</f>
        <v>0</v>
      </c>
    </row>
    <row r="69" spans="1:55" x14ac:dyDescent="0.2">
      <c r="A69" s="3">
        <v>68</v>
      </c>
      <c r="B69" s="3">
        <v>58</v>
      </c>
      <c r="C69" s="3">
        <v>3</v>
      </c>
      <c r="D69" s="3">
        <v>2</v>
      </c>
      <c r="E69" s="3">
        <v>1</v>
      </c>
      <c r="F69" s="3">
        <v>2</v>
      </c>
      <c r="G69" s="3">
        <v>2</v>
      </c>
      <c r="H69" s="3">
        <v>3</v>
      </c>
      <c r="I69" s="3">
        <v>1</v>
      </c>
      <c r="J69" s="3">
        <v>0</v>
      </c>
      <c r="K69" s="44">
        <v>4</v>
      </c>
      <c r="L69" s="3">
        <v>1</v>
      </c>
      <c r="M69" s="3">
        <v>0</v>
      </c>
      <c r="N69" s="3">
        <v>1</v>
      </c>
      <c r="O69" s="3">
        <v>2</v>
      </c>
      <c r="P69">
        <f>[1]continutaion!AF69+[1]Intensive!AG69</f>
        <v>17</v>
      </c>
      <c r="Q69">
        <f>[1]continutaion!AG69+[1]Intensive!AH69</f>
        <v>0</v>
      </c>
      <c r="R69">
        <f>[1]continutaion!Z69+[1]Intensive!Z69</f>
        <v>0</v>
      </c>
      <c r="S69">
        <f>[1]continutaion!AA69+[1]Intensive!AA69</f>
        <v>2</v>
      </c>
      <c r="T69">
        <f>[1]Intensive!AB69</f>
        <v>0</v>
      </c>
      <c r="U69">
        <v>0</v>
      </c>
      <c r="V69">
        <f t="shared" si="6"/>
        <v>2</v>
      </c>
      <c r="W69">
        <f>[1]continutaion!Q69+[1]Intensive!Q69</f>
        <v>0</v>
      </c>
      <c r="X69">
        <f>[1]continutaion!R69+[1]Intensive!R69</f>
        <v>0</v>
      </c>
      <c r="Y69">
        <f>[1]continutaion!S69+[1]Intensive!S69</f>
        <v>0</v>
      </c>
      <c r="Z69">
        <f>[1]continutaion!T69+[1]Intensive!T69</f>
        <v>0</v>
      </c>
      <c r="AA69">
        <f>[1]continutaion!W69+[1]Intensive!W69</f>
        <v>0</v>
      </c>
      <c r="AB69">
        <f>[1]continutaion!X69+[1]Intensive!X69</f>
        <v>0</v>
      </c>
      <c r="AC69">
        <f>[1]continutaion!AC69+[1]Intensive!AD69</f>
        <v>2</v>
      </c>
      <c r="AD69">
        <f t="shared" si="7"/>
        <v>0</v>
      </c>
      <c r="AE69">
        <f>[1]continutaion!AD69+[1]Intensive!AE69</f>
        <v>0</v>
      </c>
      <c r="AF69">
        <f>[1]continutaion!BB69+[1]Intensive!BE69</f>
        <v>360</v>
      </c>
      <c r="AG69">
        <f t="shared" si="8"/>
        <v>0</v>
      </c>
      <c r="AH69">
        <f t="shared" si="9"/>
        <v>362</v>
      </c>
      <c r="AI69" s="45">
        <f>[1]continutaion!AK69+[1]Intensive!AM69</f>
        <v>362</v>
      </c>
      <c r="AJ69" s="46">
        <f>[1]continutaion!AL69+[1]Intensive!AN69</f>
        <v>8147.8125</v>
      </c>
      <c r="AK69" s="47">
        <f>[1]continutaion!AM69+[1]Intensive!AO69</f>
        <v>8509.8125</v>
      </c>
      <c r="AL69">
        <f>[1]continutaion!AN69+[1]Intensive!AP69</f>
        <v>8147.8125</v>
      </c>
      <c r="AM69">
        <f>[1]continutaion!AO69+[1]Intensive!AQ69</f>
        <v>0</v>
      </c>
      <c r="AN69" s="9">
        <f>[1]continutaion!AR69+[1]Intensive!AT69</f>
        <v>260.73</v>
      </c>
      <c r="AO69">
        <f>[1]continutaion!AS69+[1]Intensive!AU69</f>
        <v>16.600000000000001</v>
      </c>
      <c r="AP69">
        <f>[1]continutaion!AT69+[1]Intensive!AV69</f>
        <v>4.13</v>
      </c>
      <c r="AQ69">
        <f>[1]continutaion!AU69+[1]Intensive!AW69</f>
        <v>240</v>
      </c>
      <c r="AR69">
        <f>[1]Intensive!AX69</f>
        <v>0</v>
      </c>
      <c r="AS69">
        <f>[1]continutaion!AW69+[1]continutaion!AX69+[1]Intensive!AZ69+[1]Intensive!BA69</f>
        <v>30</v>
      </c>
      <c r="AT69" s="48">
        <f t="shared" si="10"/>
        <v>0</v>
      </c>
      <c r="AU69">
        <f>[1]continutaion!BD69+[1]Intensive!BG69</f>
        <v>0</v>
      </c>
      <c r="AV69">
        <f>[1]continutaion!BE69+[1]Intensive!BH69</f>
        <v>0</v>
      </c>
      <c r="AW69">
        <f>[1]continutaion!BF69+[1]Intensive!BI69</f>
        <v>0</v>
      </c>
      <c r="AX69">
        <f t="shared" si="11"/>
        <v>0</v>
      </c>
      <c r="AY69">
        <f>[1]continutaion!BH69+[1]Intensive!BK69</f>
        <v>0</v>
      </c>
      <c r="AZ69">
        <f>[1]continutaion!AV69+[1]Intensive!AY69</f>
        <v>7500</v>
      </c>
      <c r="BA69">
        <f>[1]continutaion!AW69+[1]continutaion!AX69+[1]Intensive!AZ69+[1]Intensive!BA69</f>
        <v>30</v>
      </c>
      <c r="BB69">
        <f>[1]continutaion!BG69+[1]Intensive!BJ69</f>
        <v>0</v>
      </c>
      <c r="BC69">
        <f>[1]continutaion!BH69+[1]Intensive!BK69</f>
        <v>0</v>
      </c>
    </row>
    <row r="70" spans="1:55" x14ac:dyDescent="0.2">
      <c r="A70" s="3">
        <v>69</v>
      </c>
      <c r="B70" s="3">
        <v>26</v>
      </c>
      <c r="C70" s="3">
        <v>2</v>
      </c>
      <c r="D70" s="3">
        <v>1</v>
      </c>
      <c r="E70" s="3">
        <v>3</v>
      </c>
      <c r="F70" s="3">
        <v>2</v>
      </c>
      <c r="G70" s="3">
        <v>3</v>
      </c>
      <c r="H70" s="3">
        <v>1</v>
      </c>
      <c r="I70" s="3">
        <v>1</v>
      </c>
      <c r="J70" s="3">
        <v>0</v>
      </c>
      <c r="K70" s="44">
        <v>2</v>
      </c>
      <c r="L70" s="3">
        <v>1</v>
      </c>
      <c r="M70" s="3">
        <v>0</v>
      </c>
      <c r="N70" s="3">
        <v>1</v>
      </c>
      <c r="O70" s="3">
        <v>1</v>
      </c>
      <c r="P70">
        <f>[1]continutaion!AF70+[1]Intensive!AG70</f>
        <v>6</v>
      </c>
      <c r="Q70">
        <f>[1]continutaion!AG70+[1]Intensive!AH70</f>
        <v>6</v>
      </c>
      <c r="R70">
        <f>[1]continutaion!Z70+[1]Intensive!Z70</f>
        <v>1</v>
      </c>
      <c r="S70">
        <f>[1]continutaion!AA70+[1]Intensive!AA70</f>
        <v>2</v>
      </c>
      <c r="T70">
        <f>[1]Intensive!AB70</f>
        <v>0</v>
      </c>
      <c r="U70">
        <v>0</v>
      </c>
      <c r="V70">
        <f t="shared" si="6"/>
        <v>3</v>
      </c>
      <c r="W70">
        <f>[1]continutaion!Q70+[1]Intensive!Q70</f>
        <v>0</v>
      </c>
      <c r="X70">
        <f>[1]continutaion!R70+[1]Intensive!R70</f>
        <v>0</v>
      </c>
      <c r="Y70">
        <f>[1]continutaion!S70+[1]Intensive!S70</f>
        <v>0</v>
      </c>
      <c r="Z70">
        <f>[1]continutaion!T70+[1]Intensive!T70</f>
        <v>0</v>
      </c>
      <c r="AA70">
        <f>[1]continutaion!W70+[1]Intensive!W70</f>
        <v>0</v>
      </c>
      <c r="AB70">
        <f>[1]continutaion!X70+[1]Intensive!X70</f>
        <v>0</v>
      </c>
      <c r="AC70">
        <f>[1]continutaion!AC70+[1]Intensive!AD70</f>
        <v>0</v>
      </c>
      <c r="AD70">
        <f t="shared" si="7"/>
        <v>0</v>
      </c>
      <c r="AE70">
        <f>[1]continutaion!AD70+[1]Intensive!AE70</f>
        <v>3200</v>
      </c>
      <c r="AF70">
        <f>[1]continutaion!BB70+[1]Intensive!BE70</f>
        <v>180</v>
      </c>
      <c r="AG70">
        <f t="shared" si="8"/>
        <v>0</v>
      </c>
      <c r="AH70">
        <f t="shared" si="9"/>
        <v>3380</v>
      </c>
      <c r="AI70" s="45">
        <f>[1]continutaion!AK70+[1]Intensive!AM70</f>
        <v>3380</v>
      </c>
      <c r="AJ70" s="46">
        <f>[1]continutaion!AL70+[1]Intensive!AN70</f>
        <v>752.75620000000004</v>
      </c>
      <c r="AK70" s="47">
        <f>[1]continutaion!AM70+[1]Intensive!AO70</f>
        <v>4132.7561999999998</v>
      </c>
      <c r="AL70">
        <f>[1]continutaion!AN70+[1]Intensive!AP70</f>
        <v>421.75419999999997</v>
      </c>
      <c r="AM70">
        <f>[1]continutaion!AO70+[1]Intensive!AQ70</f>
        <v>331.00199999999995</v>
      </c>
      <c r="AN70" s="9">
        <f>[1]continutaion!AR70+[1]Intensive!AT70</f>
        <v>9.94</v>
      </c>
      <c r="AO70">
        <f>[1]continutaion!AS70+[1]Intensive!AU70</f>
        <v>8</v>
      </c>
      <c r="AP70">
        <f>[1]continutaion!AT70+[1]Intensive!AV70</f>
        <v>1.94</v>
      </c>
      <c r="AQ70">
        <f>[1]continutaion!AU70+[1]Intensive!AW70</f>
        <v>0</v>
      </c>
      <c r="AR70">
        <f>[1]Intensive!AX70</f>
        <v>0</v>
      </c>
      <c r="AS70">
        <f>[1]continutaion!AW70+[1]continutaion!AX70+[1]Intensive!AZ70+[1]Intensive!BA70</f>
        <v>0</v>
      </c>
      <c r="AT70" s="48">
        <f t="shared" si="10"/>
        <v>9.94</v>
      </c>
      <c r="AU70">
        <f>[1]continutaion!BD70+[1]Intensive!BG70</f>
        <v>8</v>
      </c>
      <c r="AV70">
        <f>[1]continutaion!BE70+[1]Intensive!BH70</f>
        <v>1.94</v>
      </c>
      <c r="AW70">
        <f>[1]continutaion!BF70+[1]Intensive!BI70</f>
        <v>0</v>
      </c>
      <c r="AX70">
        <f t="shared" si="11"/>
        <v>0</v>
      </c>
      <c r="AY70">
        <f>[1]continutaion!BH70+[1]Intensive!BK70</f>
        <v>0</v>
      </c>
      <c r="AZ70">
        <f>[1]continutaion!AV70+[1]Intensive!AY70</f>
        <v>0</v>
      </c>
      <c r="BA70">
        <f>[1]continutaion!AW70+[1]continutaion!AX70+[1]Intensive!AZ70+[1]Intensive!BA70</f>
        <v>0</v>
      </c>
      <c r="BB70">
        <f>[1]continutaion!BG70+[1]Intensive!BJ70</f>
        <v>0</v>
      </c>
      <c r="BC70">
        <f>[1]continutaion!BH70+[1]Intensive!BK70</f>
        <v>0</v>
      </c>
    </row>
    <row r="71" spans="1:55" x14ac:dyDescent="0.2">
      <c r="A71" s="3">
        <v>70</v>
      </c>
      <c r="B71" s="3">
        <v>20</v>
      </c>
      <c r="C71" s="3">
        <v>1</v>
      </c>
      <c r="D71" s="3">
        <v>1</v>
      </c>
      <c r="E71" s="3">
        <v>1</v>
      </c>
      <c r="F71" s="3">
        <v>2</v>
      </c>
      <c r="G71" s="3">
        <v>3</v>
      </c>
      <c r="H71" s="3">
        <v>1</v>
      </c>
      <c r="I71" s="3">
        <v>1</v>
      </c>
      <c r="J71" s="3">
        <v>0</v>
      </c>
      <c r="K71" s="44">
        <v>5</v>
      </c>
      <c r="L71" s="3">
        <v>1</v>
      </c>
      <c r="M71" s="3">
        <v>0</v>
      </c>
      <c r="N71" s="3">
        <v>3</v>
      </c>
      <c r="O71" s="3">
        <v>1</v>
      </c>
      <c r="P71">
        <f>[1]continutaion!AF71+[1]Intensive!AG71</f>
        <v>6</v>
      </c>
      <c r="Q71">
        <f>[1]continutaion!AG71+[1]Intensive!AH71</f>
        <v>6</v>
      </c>
      <c r="R71">
        <f>[1]continutaion!Z71+[1]Intensive!Z71</f>
        <v>0</v>
      </c>
      <c r="S71">
        <f>[1]continutaion!AA71+[1]Intensive!AA71</f>
        <v>1</v>
      </c>
      <c r="T71">
        <f>[1]Intensive!AB71</f>
        <v>0</v>
      </c>
      <c r="U71">
        <v>0</v>
      </c>
      <c r="V71">
        <f t="shared" si="6"/>
        <v>1</v>
      </c>
      <c r="W71">
        <f>[1]continutaion!Q71+[1]Intensive!Q71</f>
        <v>0</v>
      </c>
      <c r="X71">
        <f>[1]continutaion!R71+[1]Intensive!R71</f>
        <v>0</v>
      </c>
      <c r="Y71">
        <f>[1]continutaion!S71+[1]Intensive!S71</f>
        <v>0</v>
      </c>
      <c r="Z71">
        <f>[1]continutaion!T71+[1]Intensive!T71</f>
        <v>0</v>
      </c>
      <c r="AA71">
        <f>[1]continutaion!W71+[1]Intensive!W71</f>
        <v>0</v>
      </c>
      <c r="AB71">
        <f>[1]continutaion!X71+[1]Intensive!X71</f>
        <v>0</v>
      </c>
      <c r="AC71">
        <f>[1]continutaion!AC71+[1]Intensive!AD71</f>
        <v>0</v>
      </c>
      <c r="AD71">
        <f t="shared" si="7"/>
        <v>0</v>
      </c>
      <c r="AE71">
        <f>[1]continutaion!AD71+[1]Intensive!AE71</f>
        <v>2000</v>
      </c>
      <c r="AF71">
        <f>[1]continutaion!BB71+[1]Intensive!BE71</f>
        <v>70</v>
      </c>
      <c r="AG71">
        <f t="shared" si="8"/>
        <v>0</v>
      </c>
      <c r="AH71">
        <f t="shared" si="9"/>
        <v>2070</v>
      </c>
      <c r="AI71" s="45">
        <f>[1]continutaion!AK71+[1]Intensive!AM71</f>
        <v>2070</v>
      </c>
      <c r="AJ71" s="46">
        <f>[1]continutaion!AL71+[1]Intensive!AN71</f>
        <v>714.57330000000002</v>
      </c>
      <c r="AK71" s="47">
        <f>[1]continutaion!AM71+[1]Intensive!AO71</f>
        <v>2784.5733</v>
      </c>
      <c r="AL71">
        <f>[1]continutaion!AN71+[1]Intensive!AP71</f>
        <v>288.94830000000002</v>
      </c>
      <c r="AM71">
        <f>[1]continutaion!AO71+[1]Intensive!AQ71</f>
        <v>425.625</v>
      </c>
      <c r="AN71" s="9">
        <f>[1]continutaion!AR71+[1]Intensive!AT71</f>
        <v>6.8100000000000005</v>
      </c>
      <c r="AO71">
        <f>[1]continutaion!AS71+[1]Intensive!AU71</f>
        <v>5.34</v>
      </c>
      <c r="AP71">
        <f>[1]continutaion!AT71+[1]Intensive!AV71</f>
        <v>1.4700000000000002</v>
      </c>
      <c r="AQ71">
        <f>[1]continutaion!AU71+[1]Intensive!AW71</f>
        <v>0</v>
      </c>
      <c r="AR71">
        <f>[1]Intensive!AX71</f>
        <v>0</v>
      </c>
      <c r="AS71">
        <f>[1]continutaion!AW71+[1]continutaion!AX71+[1]Intensive!AZ71+[1]Intensive!BA71</f>
        <v>0</v>
      </c>
      <c r="AT71" s="48">
        <f>AU71+AV71+AW71+AX71</f>
        <v>6.8100000000000005</v>
      </c>
      <c r="AU71">
        <f>[1]continutaion!BD71+[1]Intensive!BG71</f>
        <v>5.34</v>
      </c>
      <c r="AV71">
        <f>[1]continutaion!BE71+[1]Intensive!BH71</f>
        <v>1.4700000000000002</v>
      </c>
      <c r="AW71">
        <f>[1]continutaion!BF71+[1]Intensive!BI71</f>
        <v>0</v>
      </c>
      <c r="AX71">
        <f t="shared" si="11"/>
        <v>0</v>
      </c>
      <c r="AY71">
        <f>[1]continutaion!BH71+[1]Intensive!BK71</f>
        <v>0</v>
      </c>
      <c r="AZ71">
        <f>[1]continutaion!AV71+[1]Intensive!AY71</f>
        <v>0</v>
      </c>
      <c r="BA71">
        <f>[1]continutaion!AW71+[1]continutaion!AX71+[1]Intensive!AZ71+[1]Intensive!BA71</f>
        <v>0</v>
      </c>
      <c r="BB71">
        <f>[1]continutaion!BG71+[1]Intensive!BJ71</f>
        <v>0</v>
      </c>
      <c r="BC71">
        <f>[1]continutaion!BH71+[1]Intensive!BK71</f>
        <v>0</v>
      </c>
    </row>
    <row r="72" spans="1:55" s="47" customFormat="1" x14ac:dyDescent="0.2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49"/>
      <c r="L72" s="50"/>
      <c r="M72" s="50"/>
      <c r="N72" s="50"/>
      <c r="O72" s="50"/>
    </row>
    <row r="73" spans="1:55" x14ac:dyDescent="0.2">
      <c r="A73" s="3">
        <v>72</v>
      </c>
      <c r="B73" s="3">
        <v>59</v>
      </c>
      <c r="C73" s="3">
        <v>3</v>
      </c>
      <c r="D73" s="3">
        <v>2</v>
      </c>
      <c r="E73" s="3">
        <v>1</v>
      </c>
      <c r="F73" s="3">
        <v>2</v>
      </c>
      <c r="G73" s="3">
        <v>3</v>
      </c>
      <c r="H73" s="3">
        <v>2</v>
      </c>
      <c r="I73" s="3">
        <v>1</v>
      </c>
      <c r="J73" s="3">
        <v>1</v>
      </c>
      <c r="K73" s="44">
        <v>2</v>
      </c>
      <c r="L73" s="3">
        <v>0</v>
      </c>
      <c r="M73" s="3">
        <v>0</v>
      </c>
      <c r="N73" s="3">
        <v>2</v>
      </c>
      <c r="O73" s="3">
        <v>2</v>
      </c>
      <c r="P73">
        <f>[1]continutaion!AF73+[1]Intensive!AG73</f>
        <v>6</v>
      </c>
      <c r="Q73">
        <f>[1]continutaion!AG73+[1]Intensive!AH73</f>
        <v>2</v>
      </c>
      <c r="R73">
        <f>[1]continutaion!Z73+[1]Intensive!Z73</f>
        <v>0</v>
      </c>
      <c r="S73">
        <f>[1]continutaion!AA73+[1]Intensive!AA73</f>
        <v>1</v>
      </c>
      <c r="T73">
        <f>[1]Intensive!AB73</f>
        <v>0</v>
      </c>
      <c r="U73">
        <v>0</v>
      </c>
      <c r="V73">
        <f t="shared" si="6"/>
        <v>1</v>
      </c>
      <c r="W73">
        <f>[1]continutaion!Q73+[1]Intensive!Q73</f>
        <v>0</v>
      </c>
      <c r="X73">
        <f>[1]continutaion!R73+[1]Intensive!R73</f>
        <v>0</v>
      </c>
      <c r="Y73">
        <f>[1]continutaion!S73+[1]Intensive!S73</f>
        <v>0</v>
      </c>
      <c r="Z73">
        <f>[1]continutaion!T73+[1]Intensive!T73</f>
        <v>0</v>
      </c>
      <c r="AA73">
        <f>[1]continutaion!W73+[1]Intensive!W73</f>
        <v>0</v>
      </c>
      <c r="AB73">
        <f>[1]continutaion!X73+[1]Intensive!X73</f>
        <v>0</v>
      </c>
      <c r="AC73">
        <f>[1]continutaion!AC73+[1]Intensive!AD73</f>
        <v>2</v>
      </c>
      <c r="AD73">
        <f t="shared" si="7"/>
        <v>0</v>
      </c>
      <c r="AE73">
        <f>[1]continutaion!AD73+[1]Intensive!AE73</f>
        <v>0</v>
      </c>
      <c r="AF73">
        <f>[1]continutaion!BB73+[1]Intensive!BE73</f>
        <v>40</v>
      </c>
      <c r="AG73">
        <f t="shared" si="8"/>
        <v>0</v>
      </c>
      <c r="AH73">
        <f t="shared" si="9"/>
        <v>42</v>
      </c>
      <c r="AI73" s="45">
        <f>[1]continutaion!AK73+[1]Intensive!AM73</f>
        <v>42</v>
      </c>
      <c r="AJ73" s="46">
        <f>[1]continutaion!AL73+[1]Intensive!AN73</f>
        <v>30201.25</v>
      </c>
      <c r="AK73" s="47">
        <f>[1]continutaion!AM73+[1]Intensive!AO73</f>
        <v>30243.25</v>
      </c>
      <c r="AL73">
        <f>[1]continutaion!AN73+[1]Intensive!AP73</f>
        <v>30143.75</v>
      </c>
      <c r="AM73">
        <f>[1]continutaion!AO73+[1]Intensive!AQ73</f>
        <v>57.499999999999993</v>
      </c>
      <c r="AN73" s="9">
        <f>[1]continutaion!AR73+[1]Intensive!AT73</f>
        <v>482.3</v>
      </c>
      <c r="AO73">
        <f>[1]continutaion!AS73+[1]Intensive!AU73</f>
        <v>2</v>
      </c>
      <c r="AP73">
        <f>[1]continutaion!AT73+[1]Intensive!AV73</f>
        <v>0.3</v>
      </c>
      <c r="AQ73">
        <f>[1]continutaion!AU73+[1]Intensive!AW73</f>
        <v>480</v>
      </c>
      <c r="AR73">
        <f>[1]Intensive!AX73</f>
        <v>0</v>
      </c>
      <c r="AS73">
        <f>[1]continutaion!AW73+[1]continutaion!AX73+[1]Intensive!AZ73+[1]Intensive!BA73</f>
        <v>60</v>
      </c>
      <c r="AT73" s="48">
        <f t="shared" ref="AT73:AT93" si="12">AU73+AV73+AW73+AX73</f>
        <v>2.2999999999999998</v>
      </c>
      <c r="AU73">
        <f>[1]continutaion!BD73+[1]Intensive!BG73</f>
        <v>2</v>
      </c>
      <c r="AV73">
        <f>[1]continutaion!BE73+[1]Intensive!BH73</f>
        <v>0.3</v>
      </c>
      <c r="AW73">
        <f>[1]continutaion!BF73+[1]Intensive!BI73</f>
        <v>0</v>
      </c>
      <c r="AX73">
        <f t="shared" si="11"/>
        <v>0</v>
      </c>
      <c r="AY73">
        <f>[1]continutaion!BH73+[1]Intensive!BK73</f>
        <v>0</v>
      </c>
      <c r="AZ73">
        <f>[1]continutaion!AV73+[1]Intensive!AY73</f>
        <v>30000</v>
      </c>
      <c r="BA73">
        <f>[1]continutaion!AW73+[1]continutaion!AX73+[1]Intensive!AZ73+[1]Intensive!BA73</f>
        <v>60</v>
      </c>
      <c r="BB73">
        <f>[1]continutaion!BG73+[1]Intensive!BJ73</f>
        <v>0</v>
      </c>
      <c r="BC73">
        <f>[1]continutaion!BH73+[1]Intensive!BK73</f>
        <v>0</v>
      </c>
    </row>
    <row r="74" spans="1:55" x14ac:dyDescent="0.2">
      <c r="A74" s="3">
        <v>73</v>
      </c>
      <c r="B74" s="3">
        <v>56</v>
      </c>
      <c r="C74" s="3">
        <v>3</v>
      </c>
      <c r="D74" s="3">
        <v>1</v>
      </c>
      <c r="E74" s="3">
        <v>2</v>
      </c>
      <c r="F74" s="3">
        <v>2</v>
      </c>
      <c r="G74" s="3">
        <v>2</v>
      </c>
      <c r="H74" s="3">
        <v>3</v>
      </c>
      <c r="I74" s="3">
        <v>1</v>
      </c>
      <c r="J74" s="3">
        <v>0</v>
      </c>
      <c r="K74" s="44">
        <v>5</v>
      </c>
      <c r="L74" s="3">
        <v>0</v>
      </c>
      <c r="M74" s="3">
        <v>0</v>
      </c>
      <c r="N74" s="3">
        <v>3</v>
      </c>
      <c r="O74" s="3">
        <v>2</v>
      </c>
      <c r="P74">
        <f>[1]continutaion!AF74+[1]Intensive!AG74</f>
        <v>20</v>
      </c>
      <c r="Q74">
        <f>[1]continutaion!AG74+[1]Intensive!AH74</f>
        <v>8</v>
      </c>
      <c r="R74">
        <f>[1]continutaion!Z74+[1]Intensive!Z74</f>
        <v>0</v>
      </c>
      <c r="S74">
        <f>[1]continutaion!AA74+[1]Intensive!AA74</f>
        <v>0</v>
      </c>
      <c r="T74">
        <f>[1]Intensive!AB74</f>
        <v>0</v>
      </c>
      <c r="U74">
        <v>0</v>
      </c>
      <c r="V74">
        <f t="shared" si="6"/>
        <v>0</v>
      </c>
      <c r="W74">
        <f>[1]continutaion!Q74+[1]Intensive!Q74</f>
        <v>0</v>
      </c>
      <c r="X74">
        <f>[1]continutaion!R74+[1]Intensive!R74</f>
        <v>0</v>
      </c>
      <c r="Y74">
        <f>[1]continutaion!S74+[1]Intensive!S74</f>
        <v>0</v>
      </c>
      <c r="Z74">
        <f>[1]continutaion!T74+[1]Intensive!T74</f>
        <v>0</v>
      </c>
      <c r="AA74">
        <f>[1]continutaion!W74+[1]Intensive!W74</f>
        <v>0</v>
      </c>
      <c r="AB74">
        <f>[1]continutaion!X74+[1]Intensive!X74</f>
        <v>0</v>
      </c>
      <c r="AC74">
        <f>[1]continutaion!AC74+[1]Intensive!AD74</f>
        <v>0</v>
      </c>
      <c r="AD74">
        <f t="shared" si="7"/>
        <v>0</v>
      </c>
      <c r="AE74">
        <f>[1]continutaion!AD74+[1]Intensive!AE74</f>
        <v>0</v>
      </c>
      <c r="AF74">
        <f>[1]continutaion!BB74+[1]Intensive!BE74</f>
        <v>0</v>
      </c>
      <c r="AG74">
        <f t="shared" si="8"/>
        <v>0</v>
      </c>
      <c r="AH74">
        <f t="shared" si="9"/>
        <v>0</v>
      </c>
      <c r="AI74" s="45">
        <f>[1]continutaion!AK74+[1]Intensive!AM74</f>
        <v>0</v>
      </c>
      <c r="AJ74" s="46">
        <f>[1]continutaion!AL74+[1]Intensive!AN74</f>
        <v>446.25</v>
      </c>
      <c r="AK74" s="47">
        <f>[1]continutaion!AM74+[1]Intensive!AO74</f>
        <v>446.25</v>
      </c>
      <c r="AL74">
        <f>[1]continutaion!AN74+[1]Intensive!AP74</f>
        <v>446.25</v>
      </c>
      <c r="AM74">
        <f>[1]continutaion!AO74+[1]Intensive!AQ74</f>
        <v>0</v>
      </c>
      <c r="AN74" s="9">
        <f>[1]continutaion!AR74+[1]Intensive!AT74</f>
        <v>11.9</v>
      </c>
      <c r="AO74">
        <f>[1]continutaion!AS74+[1]Intensive!AU74</f>
        <v>9.3000000000000007</v>
      </c>
      <c r="AP74">
        <f>[1]continutaion!AT74+[1]Intensive!AV74</f>
        <v>2.6</v>
      </c>
      <c r="AQ74">
        <f>[1]continutaion!AU74+[1]Intensive!AW74</f>
        <v>0</v>
      </c>
      <c r="AR74">
        <f>[1]Intensive!AX74</f>
        <v>0</v>
      </c>
      <c r="AS74">
        <f>[1]continutaion!AW74+[1]continutaion!AX74+[1]Intensive!AZ74+[1]Intensive!BA74</f>
        <v>0</v>
      </c>
      <c r="AT74" s="48">
        <f t="shared" si="12"/>
        <v>0</v>
      </c>
      <c r="AU74">
        <f>[1]continutaion!BD74+[1]Intensive!BG74</f>
        <v>0</v>
      </c>
      <c r="AV74">
        <f>[1]continutaion!BE74+[1]Intensive!BH74</f>
        <v>0</v>
      </c>
      <c r="AW74">
        <f>[1]continutaion!BF74+[1]Intensive!BI74</f>
        <v>0</v>
      </c>
      <c r="AX74">
        <f t="shared" si="11"/>
        <v>0</v>
      </c>
      <c r="AY74">
        <f>[1]continutaion!BH74+[1]Intensive!BK74</f>
        <v>0</v>
      </c>
      <c r="AZ74">
        <f>[1]continutaion!AV74+[1]Intensive!AY74</f>
        <v>0</v>
      </c>
      <c r="BA74">
        <f>[1]continutaion!AW74+[1]continutaion!AX74+[1]Intensive!AZ74+[1]Intensive!BA74</f>
        <v>0</v>
      </c>
      <c r="BB74">
        <f>[1]continutaion!BG74+[1]Intensive!BJ74</f>
        <v>0</v>
      </c>
      <c r="BC74">
        <f>[1]continutaion!BH74+[1]Intensive!BK74</f>
        <v>0</v>
      </c>
    </row>
    <row r="75" spans="1:55" s="47" customFormat="1" x14ac:dyDescent="0.2">
      <c r="A75" s="49"/>
      <c r="B75" s="49"/>
      <c r="C75" s="50"/>
      <c r="D75" s="50"/>
      <c r="E75" s="50"/>
      <c r="F75" s="50"/>
      <c r="G75" s="50"/>
      <c r="H75" s="50"/>
      <c r="I75" s="50"/>
      <c r="J75" s="50"/>
      <c r="K75" s="49"/>
      <c r="L75" s="50"/>
      <c r="M75" s="50"/>
      <c r="N75" s="50"/>
      <c r="O75" s="50"/>
    </row>
    <row r="76" spans="1:55" x14ac:dyDescent="0.2">
      <c r="A76" s="3">
        <v>75</v>
      </c>
      <c r="B76" s="3">
        <v>52</v>
      </c>
      <c r="C76" s="3">
        <v>3</v>
      </c>
      <c r="D76" s="3">
        <v>2</v>
      </c>
      <c r="E76" s="3">
        <v>1</v>
      </c>
      <c r="F76" s="3">
        <v>1</v>
      </c>
      <c r="G76" s="3">
        <v>2</v>
      </c>
      <c r="H76" s="3">
        <v>3</v>
      </c>
      <c r="I76" s="3">
        <v>1</v>
      </c>
      <c r="J76" s="3">
        <v>1</v>
      </c>
      <c r="K76" s="44">
        <v>3</v>
      </c>
      <c r="L76" s="3">
        <v>1</v>
      </c>
      <c r="M76" s="3">
        <v>0</v>
      </c>
      <c r="N76" s="3">
        <v>2</v>
      </c>
      <c r="O76" s="3">
        <v>2</v>
      </c>
      <c r="P76">
        <f>[1]continutaion!AF76+[1]Intensive!AG76</f>
        <v>26</v>
      </c>
      <c r="Q76">
        <f>[1]continutaion!AG76+[1]Intensive!AH76</f>
        <v>0</v>
      </c>
      <c r="R76">
        <f>[1]continutaion!Z76+[1]Intensive!Z76</f>
        <v>0</v>
      </c>
      <c r="S76">
        <f>[1]continutaion!AA76+[1]Intensive!AA76</f>
        <v>1</v>
      </c>
      <c r="T76">
        <f>[1]Intensive!AB76</f>
        <v>0</v>
      </c>
      <c r="U76">
        <v>0</v>
      </c>
      <c r="V76">
        <f t="shared" si="6"/>
        <v>1</v>
      </c>
      <c r="W76">
        <f>[1]continutaion!Q76+[1]Intensive!Q76</f>
        <v>0</v>
      </c>
      <c r="X76">
        <f>[1]continutaion!R76+[1]Intensive!R76</f>
        <v>0</v>
      </c>
      <c r="Y76">
        <f>[1]continutaion!S76+[1]Intensive!S76</f>
        <v>0</v>
      </c>
      <c r="Z76">
        <f>[1]continutaion!T76+[1]Intensive!T76</f>
        <v>0</v>
      </c>
      <c r="AA76">
        <f>[1]continutaion!W76+[1]Intensive!W76</f>
        <v>0</v>
      </c>
      <c r="AB76">
        <f>[1]continutaion!X76+[1]Intensive!X76</f>
        <v>0</v>
      </c>
      <c r="AC76">
        <f>[1]continutaion!AC76+[1]Intensive!AD76</f>
        <v>5</v>
      </c>
      <c r="AD76">
        <f t="shared" si="7"/>
        <v>0</v>
      </c>
      <c r="AE76">
        <f>[1]continutaion!AD76+[1]Intensive!AE76</f>
        <v>0</v>
      </c>
      <c r="AF76">
        <f>[1]continutaion!BB76+[1]Intensive!BE76</f>
        <v>100</v>
      </c>
      <c r="AG76">
        <f t="shared" si="8"/>
        <v>0</v>
      </c>
      <c r="AH76">
        <f t="shared" si="9"/>
        <v>105</v>
      </c>
      <c r="AI76" s="45">
        <f>[1]continutaion!AK76+[1]Intensive!AM76</f>
        <v>105</v>
      </c>
      <c r="AJ76" s="46">
        <f>[1]continutaion!AL76+[1]Intensive!AN76</f>
        <v>1000.5</v>
      </c>
      <c r="AK76" s="47">
        <f>[1]continutaion!AM76+[1]Intensive!AO76</f>
        <v>1105.5</v>
      </c>
      <c r="AL76">
        <f>[1]continutaion!AN76+[1]Intensive!AP76</f>
        <v>1000.5</v>
      </c>
      <c r="AM76">
        <f>[1]continutaion!AO76+[1]Intensive!AQ76</f>
        <v>0</v>
      </c>
      <c r="AN76" s="9">
        <f>[1]continutaion!AR76+[1]Intensive!AT76</f>
        <v>20.010000000000002</v>
      </c>
      <c r="AO76">
        <f>[1]continutaion!AS76+[1]Intensive!AU76</f>
        <v>2.34</v>
      </c>
      <c r="AP76">
        <f>[1]continutaion!AT76+[1]Intensive!AV76</f>
        <v>1.67</v>
      </c>
      <c r="AQ76">
        <f>[1]continutaion!AU76+[1]Intensive!AW76</f>
        <v>16</v>
      </c>
      <c r="AR76">
        <f>[1]Intensive!AX76</f>
        <v>0</v>
      </c>
      <c r="AS76">
        <f>[1]continutaion!AW76+[1]continutaion!AX76+[1]Intensive!AZ76+[1]Intensive!BA76</f>
        <v>2</v>
      </c>
      <c r="AT76" s="48">
        <f t="shared" si="12"/>
        <v>0</v>
      </c>
      <c r="AU76">
        <f>[1]continutaion!BD76+[1]Intensive!BG76</f>
        <v>0</v>
      </c>
      <c r="AV76">
        <f>[1]continutaion!BE76+[1]Intensive!BH76</f>
        <v>0</v>
      </c>
      <c r="AW76">
        <f>[1]continutaion!BF76+[1]Intensive!BI76</f>
        <v>0</v>
      </c>
      <c r="AX76">
        <f t="shared" ref="AX76:AX95" si="13">U76*24</f>
        <v>0</v>
      </c>
      <c r="AY76">
        <f>[1]continutaion!BH76+[1]Intensive!BK76</f>
        <v>0</v>
      </c>
      <c r="AZ76">
        <f>[1]continutaion!AV76+[1]Intensive!AY76</f>
        <v>800</v>
      </c>
      <c r="BA76">
        <f>[1]continutaion!AW76+[1]continutaion!AX76+[1]Intensive!AZ76+[1]Intensive!BA76</f>
        <v>2</v>
      </c>
      <c r="BB76">
        <f>[1]continutaion!BG76+[1]Intensive!BJ76</f>
        <v>0</v>
      </c>
      <c r="BC76">
        <f>[1]continutaion!BH76+[1]Intensive!BK76</f>
        <v>0</v>
      </c>
    </row>
    <row r="77" spans="1:55" x14ac:dyDescent="0.2">
      <c r="A77" s="3">
        <v>76</v>
      </c>
      <c r="B77" s="3">
        <v>65</v>
      </c>
      <c r="C77" s="3">
        <v>3</v>
      </c>
      <c r="D77" s="3">
        <v>2</v>
      </c>
      <c r="E77" s="3">
        <v>1</v>
      </c>
      <c r="F77" s="3">
        <v>2</v>
      </c>
      <c r="G77" s="3">
        <v>1</v>
      </c>
      <c r="H77" s="3">
        <v>2</v>
      </c>
      <c r="I77" s="3">
        <v>1</v>
      </c>
      <c r="J77" s="3">
        <v>1</v>
      </c>
      <c r="K77" s="44">
        <v>1</v>
      </c>
      <c r="L77" s="3">
        <v>1</v>
      </c>
      <c r="M77" s="3">
        <v>0</v>
      </c>
      <c r="N77" s="3">
        <v>2</v>
      </c>
      <c r="O77" s="3">
        <v>3</v>
      </c>
      <c r="P77">
        <f>[1]continutaion!AF77+[1]Intensive!AG77</f>
        <v>5</v>
      </c>
      <c r="Q77">
        <f>[1]continutaion!AG77+[1]Intensive!AH77</f>
        <v>5</v>
      </c>
      <c r="R77">
        <f>[1]continutaion!Z77+[1]Intensive!Z77</f>
        <v>0</v>
      </c>
      <c r="S77">
        <f>[1]continutaion!AA77+[1]Intensive!AA77</f>
        <v>1</v>
      </c>
      <c r="T77">
        <f>[1]Intensive!AB77</f>
        <v>0</v>
      </c>
      <c r="U77">
        <v>0</v>
      </c>
      <c r="V77">
        <f t="shared" si="6"/>
        <v>1</v>
      </c>
      <c r="W77">
        <f>[1]continutaion!Q77+[1]Intensive!Q77</f>
        <v>0</v>
      </c>
      <c r="X77">
        <f>[1]continutaion!R77+[1]Intensive!R77</f>
        <v>0</v>
      </c>
      <c r="Y77">
        <f>[1]continutaion!S77+[1]Intensive!S77</f>
        <v>0</v>
      </c>
      <c r="Z77">
        <f>[1]continutaion!T77+[1]Intensive!T77</f>
        <v>0</v>
      </c>
      <c r="AA77">
        <f>[1]continutaion!W77+[1]Intensive!W77</f>
        <v>0</v>
      </c>
      <c r="AB77">
        <f>[1]continutaion!X77+[1]Intensive!X77</f>
        <v>0</v>
      </c>
      <c r="AC77">
        <f>[1]continutaion!AC77+[1]Intensive!AD77</f>
        <v>5</v>
      </c>
      <c r="AD77">
        <f t="shared" si="7"/>
        <v>0</v>
      </c>
      <c r="AE77">
        <f>[1]continutaion!AD77+[1]Intensive!AE77</f>
        <v>0</v>
      </c>
      <c r="AF77">
        <f>[1]continutaion!BB77+[1]Intensive!BE77</f>
        <v>90</v>
      </c>
      <c r="AG77">
        <f t="shared" si="8"/>
        <v>0</v>
      </c>
      <c r="AH77">
        <f t="shared" si="9"/>
        <v>95</v>
      </c>
      <c r="AI77" s="45">
        <f>[1]continutaion!AK77+[1]Intensive!AM77</f>
        <v>95</v>
      </c>
      <c r="AJ77" s="46">
        <f>[1]continutaion!AL77+[1]Intensive!AN77</f>
        <v>1731.5619199999999</v>
      </c>
      <c r="AK77" s="47">
        <f>[1]continutaion!AM77+[1]Intensive!AO77</f>
        <v>1826.5619199999999</v>
      </c>
      <c r="AL77">
        <f>[1]continutaion!AN77+[1]Intensive!AP77</f>
        <v>134.37581</v>
      </c>
      <c r="AM77">
        <f>[1]continutaion!AO77+[1]Intensive!AQ77</f>
        <v>1597.1861099999999</v>
      </c>
      <c r="AN77" s="9">
        <f>[1]continutaion!AR77+[1]Intensive!AT77</f>
        <v>3.1670000000000003</v>
      </c>
      <c r="AO77">
        <f>[1]continutaion!AS77+[1]Intensive!AU77</f>
        <v>2.67</v>
      </c>
      <c r="AP77">
        <f>[1]continutaion!AT77+[1]Intensive!AV77</f>
        <v>0.497</v>
      </c>
      <c r="AQ77">
        <f>[1]continutaion!AU77+[1]Intensive!AW77</f>
        <v>0</v>
      </c>
      <c r="AR77">
        <f>[1]Intensive!AX77</f>
        <v>0</v>
      </c>
      <c r="AS77">
        <f>[1]continutaion!AW77+[1]continutaion!AX77+[1]Intensive!AZ77+[1]Intensive!BA77</f>
        <v>0</v>
      </c>
      <c r="AT77" s="48">
        <f t="shared" si="12"/>
        <v>19.167000000000002</v>
      </c>
      <c r="AU77">
        <f>[1]continutaion!BD77+[1]Intensive!BG77</f>
        <v>2.67</v>
      </c>
      <c r="AV77">
        <f>[1]continutaion!BE77+[1]Intensive!BH77</f>
        <v>0.497</v>
      </c>
      <c r="AW77">
        <f>[1]continutaion!BF77+[1]Intensive!BI77</f>
        <v>16</v>
      </c>
      <c r="AX77">
        <f t="shared" si="13"/>
        <v>0</v>
      </c>
      <c r="AY77">
        <f>[1]continutaion!BH77+[1]Intensive!BK77</f>
        <v>2</v>
      </c>
      <c r="AZ77">
        <f>[1]continutaion!AV77+[1]Intensive!AY77</f>
        <v>0</v>
      </c>
      <c r="BA77">
        <f>[1]continutaion!AW77+[1]continutaion!AX77+[1]Intensive!AZ77+[1]Intensive!BA77</f>
        <v>0</v>
      </c>
      <c r="BB77">
        <f>[1]continutaion!BG77+[1]Intensive!BJ77</f>
        <v>1333.28</v>
      </c>
      <c r="BC77">
        <f>[1]continutaion!BH77+[1]Intensive!BK77</f>
        <v>2</v>
      </c>
    </row>
    <row r="78" spans="1:55" x14ac:dyDescent="0.2">
      <c r="A78" s="3">
        <v>77</v>
      </c>
      <c r="B78" s="3">
        <v>40</v>
      </c>
      <c r="C78" s="3">
        <v>2</v>
      </c>
      <c r="D78" s="3">
        <v>1</v>
      </c>
      <c r="E78" s="3">
        <v>3</v>
      </c>
      <c r="F78" s="3">
        <v>2</v>
      </c>
      <c r="G78" s="3">
        <v>1</v>
      </c>
      <c r="H78" s="3">
        <v>1</v>
      </c>
      <c r="I78" s="3">
        <v>1</v>
      </c>
      <c r="J78" s="3">
        <v>0</v>
      </c>
      <c r="K78" s="44">
        <v>1</v>
      </c>
      <c r="L78" s="3">
        <v>1</v>
      </c>
      <c r="M78" s="3">
        <v>0</v>
      </c>
      <c r="N78" s="3">
        <v>1</v>
      </c>
      <c r="O78" s="3">
        <v>1</v>
      </c>
      <c r="P78">
        <f>[1]continutaion!AF78+[1]Intensive!AG78</f>
        <v>4</v>
      </c>
      <c r="Q78">
        <f>[1]continutaion!AG78+[1]Intensive!AH78</f>
        <v>0</v>
      </c>
      <c r="R78">
        <f>[1]continutaion!Z78+[1]Intensive!Z78</f>
        <v>0</v>
      </c>
      <c r="S78">
        <f>[1]continutaion!AA78+[1]Intensive!AA78</f>
        <v>1</v>
      </c>
      <c r="T78">
        <f>[1]Intensive!AB78</f>
        <v>0</v>
      </c>
      <c r="U78">
        <v>0</v>
      </c>
      <c r="V78">
        <f t="shared" si="6"/>
        <v>1</v>
      </c>
      <c r="W78">
        <f>[1]continutaion!Q78+[1]Intensive!Q78</f>
        <v>0</v>
      </c>
      <c r="X78">
        <f>[1]continutaion!R78+[1]Intensive!R78</f>
        <v>0</v>
      </c>
      <c r="Y78">
        <f>[1]continutaion!S78+[1]Intensive!S78</f>
        <v>0</v>
      </c>
      <c r="Z78">
        <f>[1]continutaion!T78+[1]Intensive!T78</f>
        <v>0</v>
      </c>
      <c r="AA78">
        <f>[1]continutaion!W78+[1]Intensive!W78</f>
        <v>0</v>
      </c>
      <c r="AB78">
        <f>[1]continutaion!X78+[1]Intensive!X78</f>
        <v>0</v>
      </c>
      <c r="AC78">
        <f>[1]continutaion!AC78+[1]Intensive!AD78</f>
        <v>0</v>
      </c>
      <c r="AD78">
        <f t="shared" si="7"/>
        <v>0</v>
      </c>
      <c r="AE78">
        <f>[1]continutaion!AD78+[1]Intensive!AE78</f>
        <v>0</v>
      </c>
      <c r="AF78">
        <f>[1]continutaion!BB78+[1]Intensive!BE78</f>
        <v>100</v>
      </c>
      <c r="AG78">
        <f t="shared" si="8"/>
        <v>0</v>
      </c>
      <c r="AH78">
        <f t="shared" si="9"/>
        <v>100</v>
      </c>
      <c r="AI78" s="45">
        <f>[1]continutaion!AK78+[1]Intensive!AM78</f>
        <v>100</v>
      </c>
      <c r="AJ78" s="46">
        <f>[1]continutaion!AL78+[1]Intensive!AN78</f>
        <v>75.350000000000009</v>
      </c>
      <c r="AK78" s="47">
        <f>[1]continutaion!AM78+[1]Intensive!AO78</f>
        <v>175.35000000000002</v>
      </c>
      <c r="AL78">
        <f>[1]continutaion!AN78+[1]Intensive!AP78</f>
        <v>75.350000000000009</v>
      </c>
      <c r="AM78">
        <f>[1]continutaion!AO78+[1]Intensive!AQ78</f>
        <v>0</v>
      </c>
      <c r="AN78" s="9">
        <f>[1]continutaion!AR78+[1]Intensive!AT78</f>
        <v>3.0140000000000002</v>
      </c>
      <c r="AO78">
        <f>[1]continutaion!AS78+[1]Intensive!AU78</f>
        <v>2.68</v>
      </c>
      <c r="AP78">
        <f>[1]continutaion!AT78+[1]Intensive!AV78</f>
        <v>0.33400000000000002</v>
      </c>
      <c r="AQ78">
        <f>[1]continutaion!AU78+[1]Intensive!AW78</f>
        <v>0</v>
      </c>
      <c r="AR78">
        <f>[1]Intensive!AX78</f>
        <v>0</v>
      </c>
      <c r="AS78">
        <f>[1]continutaion!AW78+[1]continutaion!AX78+[1]Intensive!AZ78+[1]Intensive!BA78</f>
        <v>0</v>
      </c>
      <c r="AT78" s="48">
        <f t="shared" si="12"/>
        <v>0</v>
      </c>
      <c r="AU78">
        <f>[1]continutaion!BD78+[1]Intensive!BG78</f>
        <v>0</v>
      </c>
      <c r="AV78">
        <f>[1]continutaion!BE78+[1]Intensive!BH78</f>
        <v>0</v>
      </c>
      <c r="AW78">
        <f>[1]continutaion!BF78+[1]Intensive!BI78</f>
        <v>0</v>
      </c>
      <c r="AX78">
        <f t="shared" si="13"/>
        <v>0</v>
      </c>
      <c r="AY78">
        <f>[1]continutaion!BH78+[1]Intensive!BK78</f>
        <v>0</v>
      </c>
      <c r="AZ78">
        <f>[1]continutaion!AV78+[1]Intensive!AY78</f>
        <v>0</v>
      </c>
      <c r="BA78">
        <f>[1]continutaion!AW78+[1]continutaion!AX78+[1]Intensive!AZ78+[1]Intensive!BA78</f>
        <v>0</v>
      </c>
      <c r="BB78">
        <f>[1]continutaion!BG78+[1]Intensive!BJ78</f>
        <v>0</v>
      </c>
      <c r="BC78">
        <f>[1]continutaion!BH78+[1]Intensive!BK78</f>
        <v>0</v>
      </c>
    </row>
    <row r="79" spans="1:55" x14ac:dyDescent="0.2">
      <c r="A79" s="3">
        <v>78</v>
      </c>
      <c r="B79" s="3">
        <v>22</v>
      </c>
      <c r="C79" s="3">
        <v>1</v>
      </c>
      <c r="D79" s="3">
        <v>1</v>
      </c>
      <c r="E79" s="3">
        <v>3</v>
      </c>
      <c r="F79" s="3">
        <v>2</v>
      </c>
      <c r="G79" s="3">
        <v>3</v>
      </c>
      <c r="H79" s="3">
        <v>1</v>
      </c>
      <c r="I79" s="3">
        <v>1</v>
      </c>
      <c r="J79" s="3">
        <v>0</v>
      </c>
      <c r="K79" s="44">
        <v>3</v>
      </c>
      <c r="L79" s="3">
        <v>1</v>
      </c>
      <c r="M79" s="3">
        <v>0</v>
      </c>
      <c r="N79" s="3">
        <v>3</v>
      </c>
      <c r="O79" s="3">
        <v>2</v>
      </c>
      <c r="P79">
        <f>[1]continutaion!AF79+[1]Intensive!AG79</f>
        <v>4</v>
      </c>
      <c r="Q79">
        <f>[1]continutaion!AG79+[1]Intensive!AH79</f>
        <v>0</v>
      </c>
      <c r="R79">
        <f>[1]continutaion!Z79+[1]Intensive!Z79</f>
        <v>0</v>
      </c>
      <c r="S79">
        <f>[1]continutaion!AA79+[1]Intensive!AA79</f>
        <v>1</v>
      </c>
      <c r="T79">
        <f>[1]Intensive!AB79</f>
        <v>0</v>
      </c>
      <c r="U79">
        <v>0</v>
      </c>
      <c r="V79">
        <f t="shared" si="6"/>
        <v>1</v>
      </c>
      <c r="W79">
        <f>[1]continutaion!Q79+[1]Intensive!Q79</f>
        <v>0</v>
      </c>
      <c r="X79">
        <f>[1]continutaion!R79+[1]Intensive!R79</f>
        <v>0</v>
      </c>
      <c r="Y79">
        <f>[1]continutaion!S79+[1]Intensive!S79</f>
        <v>0</v>
      </c>
      <c r="Z79">
        <f>[1]continutaion!T79+[1]Intensive!T79</f>
        <v>0</v>
      </c>
      <c r="AA79">
        <f>[1]continutaion!W79+[1]Intensive!W79</f>
        <v>0</v>
      </c>
      <c r="AB79">
        <f>[1]continutaion!X79+[1]Intensive!X79</f>
        <v>0</v>
      </c>
      <c r="AC79">
        <f>[1]continutaion!AC79+[1]Intensive!AD79</f>
        <v>0</v>
      </c>
      <c r="AD79">
        <f t="shared" si="7"/>
        <v>0</v>
      </c>
      <c r="AE79">
        <f>[1]continutaion!AD79+[1]Intensive!AE79</f>
        <v>0</v>
      </c>
      <c r="AF79">
        <f>[1]continutaion!BB79+[1]Intensive!BE79</f>
        <v>100</v>
      </c>
      <c r="AG79">
        <f t="shared" si="8"/>
        <v>0</v>
      </c>
      <c r="AH79">
        <f t="shared" si="9"/>
        <v>100</v>
      </c>
      <c r="AI79" s="45">
        <f>[1]continutaion!AK79+[1]Intensive!AM79</f>
        <v>100</v>
      </c>
      <c r="AJ79" s="46">
        <f>[1]continutaion!AL79+[1]Intensive!AN79</f>
        <v>2928.25</v>
      </c>
      <c r="AK79" s="47">
        <f>[1]continutaion!AM79+[1]Intensive!AO79</f>
        <v>3028.25</v>
      </c>
      <c r="AL79">
        <f>[1]continutaion!AN79+[1]Intensive!AP79</f>
        <v>2928.25</v>
      </c>
      <c r="AM79">
        <f>[1]continutaion!AO79+[1]Intensive!AQ79</f>
        <v>0</v>
      </c>
      <c r="AN79" s="9">
        <f>[1]continutaion!AR79+[1]Intensive!AT79</f>
        <v>82.68</v>
      </c>
      <c r="AO79">
        <f>[1]continutaion!AS79+[1]Intensive!AU79</f>
        <v>2</v>
      </c>
      <c r="AP79">
        <f>[1]continutaion!AT79+[1]Intensive!AV79</f>
        <v>0.68</v>
      </c>
      <c r="AQ79">
        <f>[1]continutaion!AU79+[1]Intensive!AW79</f>
        <v>80</v>
      </c>
      <c r="AR79">
        <f>[1]Intensive!AX79</f>
        <v>0</v>
      </c>
      <c r="AS79">
        <f>[1]continutaion!AW79+[1]continutaion!AX79+[1]Intensive!AZ79+[1]Intensive!BA79</f>
        <v>10</v>
      </c>
      <c r="AT79" s="48">
        <f t="shared" si="12"/>
        <v>0</v>
      </c>
      <c r="AU79">
        <f>[1]continutaion!BD79+[1]Intensive!BG79</f>
        <v>0</v>
      </c>
      <c r="AV79">
        <f>[1]continutaion!BE79+[1]Intensive!BH79</f>
        <v>0</v>
      </c>
      <c r="AW79">
        <f>[1]continutaion!BF79+[1]Intensive!BI79</f>
        <v>0</v>
      </c>
      <c r="AX79">
        <f t="shared" si="13"/>
        <v>0</v>
      </c>
      <c r="AY79">
        <f>[1]continutaion!BH79+[1]Intensive!BK79</f>
        <v>0</v>
      </c>
      <c r="AZ79">
        <f>[1]continutaion!AV79+[1]Intensive!AY79</f>
        <v>2833.333333333333</v>
      </c>
      <c r="BA79">
        <f>[1]continutaion!AW79+[1]continutaion!AX79+[1]Intensive!AZ79+[1]Intensive!BA79</f>
        <v>10</v>
      </c>
      <c r="BB79">
        <f>[1]continutaion!BG79+[1]Intensive!BJ79</f>
        <v>0</v>
      </c>
      <c r="BC79">
        <f>[1]continutaion!BH79+[1]Intensive!BK79</f>
        <v>0</v>
      </c>
    </row>
    <row r="80" spans="1:55" x14ac:dyDescent="0.2">
      <c r="A80" s="3">
        <v>79</v>
      </c>
      <c r="B80" s="3">
        <v>40</v>
      </c>
      <c r="C80" s="3">
        <v>2</v>
      </c>
      <c r="D80" s="3">
        <v>2</v>
      </c>
      <c r="E80" s="3">
        <v>3</v>
      </c>
      <c r="F80" s="3">
        <v>2</v>
      </c>
      <c r="G80" s="3">
        <v>3</v>
      </c>
      <c r="H80" s="3">
        <v>1</v>
      </c>
      <c r="I80" s="3">
        <v>1</v>
      </c>
      <c r="J80" s="3">
        <v>0</v>
      </c>
      <c r="K80" s="44">
        <v>4</v>
      </c>
      <c r="L80" s="3">
        <v>0</v>
      </c>
      <c r="M80" s="3">
        <v>0</v>
      </c>
      <c r="N80" s="3">
        <v>1</v>
      </c>
      <c r="O80" s="3">
        <v>2</v>
      </c>
      <c r="P80">
        <f>[1]continutaion!AF80+[1]Intensive!AG80</f>
        <v>10</v>
      </c>
      <c r="Q80">
        <f>[1]continutaion!AG80+[1]Intensive!AH80</f>
        <v>0</v>
      </c>
      <c r="R80">
        <f>[1]continutaion!Z80+[1]Intensive!Z80</f>
        <v>0</v>
      </c>
      <c r="S80">
        <f>[1]continutaion!AA80+[1]Intensive!AA80</f>
        <v>0</v>
      </c>
      <c r="T80">
        <f>[1]Intensive!AB80</f>
        <v>0</v>
      </c>
      <c r="U80">
        <v>0</v>
      </c>
      <c r="V80">
        <f t="shared" si="6"/>
        <v>0</v>
      </c>
      <c r="W80">
        <f>[1]continutaion!Q80+[1]Intensive!Q80</f>
        <v>0</v>
      </c>
      <c r="X80">
        <f>[1]continutaion!R80+[1]Intensive!R80</f>
        <v>0</v>
      </c>
      <c r="Y80">
        <f>[1]continutaion!S80+[1]Intensive!S80</f>
        <v>0</v>
      </c>
      <c r="Z80">
        <f>[1]continutaion!T80+[1]Intensive!T80</f>
        <v>0</v>
      </c>
      <c r="AA80">
        <f>[1]continutaion!W80+[1]Intensive!W80</f>
        <v>0</v>
      </c>
      <c r="AB80">
        <f>[1]continutaion!X80+[1]Intensive!X80</f>
        <v>0</v>
      </c>
      <c r="AC80">
        <f>[1]continutaion!AC80+[1]Intensive!AD80</f>
        <v>0</v>
      </c>
      <c r="AD80">
        <f t="shared" si="7"/>
        <v>0</v>
      </c>
      <c r="AE80">
        <f>[1]continutaion!AD80+[1]Intensive!AE80</f>
        <v>0</v>
      </c>
      <c r="AF80">
        <f>[1]continutaion!BB80+[1]Intensive!BE80</f>
        <v>560</v>
      </c>
      <c r="AG80">
        <f t="shared" si="8"/>
        <v>0</v>
      </c>
      <c r="AH80">
        <f t="shared" si="9"/>
        <v>560</v>
      </c>
      <c r="AI80" s="45">
        <f>[1]continutaion!AK80+[1]Intensive!AM80</f>
        <v>560</v>
      </c>
      <c r="AJ80" s="46">
        <f>[1]continutaion!AL80+[1]Intensive!AN80</f>
        <v>230.47916666666666</v>
      </c>
      <c r="AK80" s="47">
        <f>[1]continutaion!AM80+[1]Intensive!AO80</f>
        <v>790.47916666666663</v>
      </c>
      <c r="AL80">
        <f>[1]continutaion!AN80+[1]Intensive!AP80</f>
        <v>230.47916666666666</v>
      </c>
      <c r="AM80">
        <f>[1]continutaion!AO80+[1]Intensive!AQ80</f>
        <v>0</v>
      </c>
      <c r="AN80" s="9">
        <f>[1]continutaion!AR80+[1]Intensive!AT80</f>
        <v>8.51</v>
      </c>
      <c r="AO80">
        <f>[1]continutaion!AS80+[1]Intensive!AU80</f>
        <v>7.34</v>
      </c>
      <c r="AP80">
        <f>[1]continutaion!AT80+[1]Intensive!AV80</f>
        <v>1.17</v>
      </c>
      <c r="AQ80">
        <f>[1]continutaion!AU80+[1]Intensive!AW80</f>
        <v>0</v>
      </c>
      <c r="AR80">
        <f>[1]Intensive!AX80</f>
        <v>0</v>
      </c>
      <c r="AS80">
        <f>[1]continutaion!AW80+[1]continutaion!AX80+[1]Intensive!AZ80+[1]Intensive!BA80</f>
        <v>0</v>
      </c>
      <c r="AT80" s="48">
        <f t="shared" si="12"/>
        <v>0</v>
      </c>
      <c r="AU80">
        <f>[1]continutaion!BD80+[1]Intensive!BG80</f>
        <v>0</v>
      </c>
      <c r="AV80">
        <f>[1]continutaion!BE80+[1]Intensive!BH80</f>
        <v>0</v>
      </c>
      <c r="AW80">
        <f>[1]continutaion!BF80+[1]Intensive!BI80</f>
        <v>0</v>
      </c>
      <c r="AX80">
        <f t="shared" si="13"/>
        <v>0</v>
      </c>
      <c r="AY80">
        <f>[1]continutaion!BH80+[1]Intensive!BK80</f>
        <v>0</v>
      </c>
      <c r="AZ80">
        <f>[1]continutaion!AV80+[1]Intensive!AY80</f>
        <v>0</v>
      </c>
      <c r="BA80">
        <f>[1]continutaion!AW80+[1]continutaion!AX80+[1]Intensive!AZ80+[1]Intensive!BA80</f>
        <v>0</v>
      </c>
      <c r="BB80">
        <f>[1]continutaion!BG80+[1]Intensive!BJ80</f>
        <v>0</v>
      </c>
      <c r="BC80">
        <f>[1]continutaion!BH80+[1]Intensive!BK80</f>
        <v>0</v>
      </c>
    </row>
    <row r="81" spans="1:55" x14ac:dyDescent="0.2">
      <c r="A81" s="3">
        <v>80</v>
      </c>
      <c r="B81" s="3">
        <v>21</v>
      </c>
      <c r="C81" s="3">
        <v>1</v>
      </c>
      <c r="D81" s="3">
        <v>2</v>
      </c>
      <c r="E81" s="3">
        <v>2</v>
      </c>
      <c r="F81" s="3">
        <v>2</v>
      </c>
      <c r="G81" s="3">
        <v>4</v>
      </c>
      <c r="H81" s="3">
        <v>1</v>
      </c>
      <c r="I81" s="3">
        <v>1</v>
      </c>
      <c r="J81" s="3">
        <v>0</v>
      </c>
      <c r="K81" s="44">
        <v>4</v>
      </c>
      <c r="L81" s="3">
        <v>1</v>
      </c>
      <c r="M81" s="3">
        <v>0</v>
      </c>
      <c r="N81" s="3">
        <v>2</v>
      </c>
      <c r="O81" s="3">
        <v>4</v>
      </c>
      <c r="P81">
        <f>[1]continutaion!AF81+[1]Intensive!AG81</f>
        <v>14</v>
      </c>
      <c r="Q81">
        <f>[1]continutaion!AG81+[1]Intensive!AH81</f>
        <v>4</v>
      </c>
      <c r="R81">
        <f>[1]continutaion!Z81+[1]Intensive!Z81</f>
        <v>0</v>
      </c>
      <c r="S81">
        <f>[1]continutaion!AA81+[1]Intensive!AA81</f>
        <v>0</v>
      </c>
      <c r="T81">
        <f>[1]Intensive!AB81</f>
        <v>0</v>
      </c>
      <c r="U81">
        <v>0</v>
      </c>
      <c r="V81">
        <f t="shared" si="6"/>
        <v>0</v>
      </c>
      <c r="W81">
        <f>[1]continutaion!Q81+[1]Intensive!Q81</f>
        <v>6600</v>
      </c>
      <c r="X81">
        <f>[1]continutaion!R81+[1]Intensive!R81</f>
        <v>0</v>
      </c>
      <c r="Y81">
        <f>[1]continutaion!S81+[1]Intensive!S81</f>
        <v>0</v>
      </c>
      <c r="Z81">
        <f>[1]continutaion!T81+[1]Intensive!T81</f>
        <v>0</v>
      </c>
      <c r="AA81">
        <f>[1]continutaion!W81+[1]Intensive!W81</f>
        <v>0</v>
      </c>
      <c r="AB81">
        <f>[1]continutaion!X81+[1]Intensive!X81</f>
        <v>0</v>
      </c>
      <c r="AC81">
        <f>[1]continutaion!AC81+[1]Intensive!AD81</f>
        <v>0</v>
      </c>
      <c r="AD81">
        <f t="shared" si="7"/>
        <v>6600</v>
      </c>
      <c r="AE81">
        <f>[1]continutaion!AD81+[1]Intensive!AE81</f>
        <v>10000</v>
      </c>
      <c r="AF81">
        <f>[1]continutaion!BB81+[1]Intensive!BE81</f>
        <v>200</v>
      </c>
      <c r="AG81">
        <f t="shared" si="8"/>
        <v>0</v>
      </c>
      <c r="AH81">
        <f t="shared" si="9"/>
        <v>16800</v>
      </c>
      <c r="AI81" s="45">
        <f>[1]continutaion!AK81+[1]Intensive!AM81</f>
        <v>16800</v>
      </c>
      <c r="AJ81" s="46">
        <f>[1]continutaion!AL81+[1]Intensive!AN81</f>
        <v>468.00290000000007</v>
      </c>
      <c r="AK81" s="47">
        <f>[1]continutaion!AM81+[1]Intensive!AO81</f>
        <v>17268.002899999999</v>
      </c>
      <c r="AL81">
        <f>[1]continutaion!AN81+[1]Intensive!AP81</f>
        <v>396.72050000000002</v>
      </c>
      <c r="AM81">
        <f>[1]continutaion!AO81+[1]Intensive!AQ81</f>
        <v>71.28240000000001</v>
      </c>
      <c r="AN81" s="9">
        <f>[1]continutaion!AR81+[1]Intensive!AT81</f>
        <v>9.35</v>
      </c>
      <c r="AO81">
        <f>[1]continutaion!AS81+[1]Intensive!AU81</f>
        <v>7.34</v>
      </c>
      <c r="AP81">
        <f>[1]continutaion!AT81+[1]Intensive!AV81</f>
        <v>2.0099999999999998</v>
      </c>
      <c r="AQ81">
        <f>[1]continutaion!AU81+[1]Intensive!AW81</f>
        <v>0</v>
      </c>
      <c r="AR81">
        <f>[1]Intensive!AX81</f>
        <v>0</v>
      </c>
      <c r="AS81">
        <f>[1]continutaion!AW81+[1]continutaion!AX81+[1]Intensive!AZ81+[1]Intensive!BA81</f>
        <v>0</v>
      </c>
      <c r="AT81" s="48">
        <f t="shared" si="12"/>
        <v>1.6800000000000002</v>
      </c>
      <c r="AU81">
        <f>[1]continutaion!BD81+[1]Intensive!BG81</f>
        <v>1.34</v>
      </c>
      <c r="AV81">
        <f>[1]continutaion!BE81+[1]Intensive!BH81</f>
        <v>0.34</v>
      </c>
      <c r="AW81">
        <f>[1]continutaion!BF81+[1]Intensive!BI81</f>
        <v>0</v>
      </c>
      <c r="AX81">
        <f t="shared" si="13"/>
        <v>0</v>
      </c>
      <c r="AY81">
        <f>[1]continutaion!BH81+[1]Intensive!BK81</f>
        <v>0</v>
      </c>
      <c r="AZ81">
        <f>[1]continutaion!AV81+[1]Intensive!AY81</f>
        <v>0</v>
      </c>
      <c r="BA81">
        <f>[1]continutaion!AW81+[1]continutaion!AX81+[1]Intensive!AZ81+[1]Intensive!BA81</f>
        <v>0</v>
      </c>
      <c r="BB81">
        <f>[1]continutaion!BG81+[1]Intensive!BJ81</f>
        <v>0</v>
      </c>
      <c r="BC81">
        <f>[1]continutaion!BH81+[1]Intensive!BK81</f>
        <v>0</v>
      </c>
    </row>
    <row r="82" spans="1:55" x14ac:dyDescent="0.2">
      <c r="A82" s="3">
        <v>81</v>
      </c>
      <c r="B82" s="3">
        <v>60</v>
      </c>
      <c r="C82" s="3">
        <v>3</v>
      </c>
      <c r="D82" s="3">
        <v>2</v>
      </c>
      <c r="E82" s="3">
        <v>1</v>
      </c>
      <c r="F82" s="3">
        <v>1</v>
      </c>
      <c r="G82" s="3">
        <v>1</v>
      </c>
      <c r="H82" s="3">
        <v>2</v>
      </c>
      <c r="I82" s="3">
        <v>1</v>
      </c>
      <c r="J82" s="3">
        <v>0</v>
      </c>
      <c r="K82" s="44">
        <v>2</v>
      </c>
      <c r="L82" s="3">
        <v>0</v>
      </c>
      <c r="M82" s="3">
        <v>0</v>
      </c>
      <c r="N82" s="3">
        <v>2</v>
      </c>
      <c r="O82" s="3">
        <v>3</v>
      </c>
      <c r="P82">
        <f>[1]continutaion!AF82+[1]Intensive!AG82</f>
        <v>0</v>
      </c>
      <c r="Q82">
        <f>[1]continutaion!AG82+[1]Intensive!AH82</f>
        <v>9</v>
      </c>
      <c r="R82">
        <f>[1]continutaion!Z82+[1]Intensive!Z82</f>
        <v>1</v>
      </c>
      <c r="S82">
        <f>[1]continutaion!AA82+[1]Intensive!AA82</f>
        <v>1</v>
      </c>
      <c r="T82">
        <f>[1]Intensive!AB82</f>
        <v>0</v>
      </c>
      <c r="U82">
        <v>0</v>
      </c>
      <c r="V82">
        <f t="shared" si="6"/>
        <v>2</v>
      </c>
      <c r="W82">
        <f>[1]continutaion!Q82+[1]Intensive!Q82</f>
        <v>0</v>
      </c>
      <c r="X82">
        <f>[1]continutaion!R82+[1]Intensive!R82</f>
        <v>0</v>
      </c>
      <c r="Y82">
        <f>[1]continutaion!S82+[1]Intensive!S82</f>
        <v>0</v>
      </c>
      <c r="Z82">
        <f>[1]continutaion!T82+[1]Intensive!T82</f>
        <v>0</v>
      </c>
      <c r="AA82">
        <f>[1]continutaion!W82+[1]Intensive!W82</f>
        <v>0</v>
      </c>
      <c r="AB82">
        <f>[1]continutaion!X82+[1]Intensive!X82</f>
        <v>60</v>
      </c>
      <c r="AC82">
        <f>[1]continutaion!AC82+[1]Intensive!AD82</f>
        <v>10</v>
      </c>
      <c r="AD82">
        <f t="shared" si="7"/>
        <v>0</v>
      </c>
      <c r="AE82">
        <f>[1]continutaion!AD82+[1]Intensive!AE82</f>
        <v>10000</v>
      </c>
      <c r="AF82">
        <f>[1]continutaion!BB82+[1]Intensive!BE82</f>
        <v>0</v>
      </c>
      <c r="AG82">
        <f t="shared" si="8"/>
        <v>60</v>
      </c>
      <c r="AH82">
        <f t="shared" si="9"/>
        <v>10010</v>
      </c>
      <c r="AI82" s="45">
        <f>[1]continutaion!AK82+[1]Intensive!AM82</f>
        <v>10070</v>
      </c>
      <c r="AJ82" s="46">
        <f>[1]continutaion!AL82+[1]Intensive!AN82</f>
        <v>169.72</v>
      </c>
      <c r="AK82" s="47">
        <f>[1]continutaion!AM82+[1]Intensive!AO82</f>
        <v>10239.719999999999</v>
      </c>
      <c r="AL82">
        <f>[1]continutaion!AN82+[1]Intensive!AP82</f>
        <v>0</v>
      </c>
      <c r="AM82">
        <f>[1]continutaion!AO82+[1]Intensive!AQ82</f>
        <v>169.72</v>
      </c>
      <c r="AN82" s="9">
        <f>[1]continutaion!AR82+[1]Intensive!AT82</f>
        <v>0</v>
      </c>
      <c r="AO82">
        <f>[1]continutaion!AS82+[1]Intensive!AU82</f>
        <v>0</v>
      </c>
      <c r="AP82">
        <f>[1]continutaion!AT82+[1]Intensive!AV82</f>
        <v>0</v>
      </c>
      <c r="AQ82">
        <f>[1]continutaion!AU82+[1]Intensive!AW82</f>
        <v>0</v>
      </c>
      <c r="AR82">
        <f>[1]Intensive!AX82</f>
        <v>0</v>
      </c>
      <c r="AS82">
        <f>[1]continutaion!AW82+[1]continutaion!AX82+[1]Intensive!AZ82+[1]Intensive!BA82</f>
        <v>0</v>
      </c>
      <c r="AT82" s="48">
        <f t="shared" si="12"/>
        <v>4</v>
      </c>
      <c r="AU82">
        <f>[1]continutaion!BD82+[1]Intensive!BG82</f>
        <v>3</v>
      </c>
      <c r="AV82">
        <f>[1]continutaion!BE82+[1]Intensive!BH82</f>
        <v>1</v>
      </c>
      <c r="AW82">
        <f>[1]continutaion!BF82+[1]Intensive!BI82</f>
        <v>0</v>
      </c>
      <c r="AX82">
        <f t="shared" si="13"/>
        <v>0</v>
      </c>
      <c r="AY82">
        <f>[1]continutaion!BH82+[1]Intensive!BK82</f>
        <v>0</v>
      </c>
      <c r="AZ82">
        <f>[1]continutaion!AV82+[1]Intensive!AY82</f>
        <v>0</v>
      </c>
      <c r="BA82">
        <f>[1]continutaion!AW82+[1]continutaion!AX82+[1]Intensive!AZ82+[1]Intensive!BA82</f>
        <v>0</v>
      </c>
      <c r="BB82">
        <f>[1]continutaion!BG82+[1]Intensive!BJ82</f>
        <v>0</v>
      </c>
      <c r="BC82">
        <f>[1]continutaion!BH82+[1]Intensive!BK82</f>
        <v>0</v>
      </c>
    </row>
    <row r="83" spans="1:55" x14ac:dyDescent="0.2">
      <c r="A83" s="3">
        <v>82</v>
      </c>
      <c r="B83" s="3">
        <v>54</v>
      </c>
      <c r="C83" s="3">
        <v>3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0</v>
      </c>
      <c r="K83" s="44">
        <v>2</v>
      </c>
      <c r="L83" s="3">
        <v>0</v>
      </c>
      <c r="M83" s="3">
        <v>0</v>
      </c>
      <c r="N83" s="3">
        <v>1</v>
      </c>
      <c r="O83" s="3">
        <v>1</v>
      </c>
      <c r="P83">
        <f>[1]continutaion!AF83+[1]Intensive!AG83</f>
        <v>15</v>
      </c>
      <c r="Q83">
        <f>[1]continutaion!AG83+[1]Intensive!AH83</f>
        <v>0</v>
      </c>
      <c r="R83">
        <f>[1]continutaion!Z83+[1]Intensive!Z83</f>
        <v>0</v>
      </c>
      <c r="S83">
        <f>[1]continutaion!AA83+[1]Intensive!AA83</f>
        <v>0</v>
      </c>
      <c r="T83">
        <f>[1]Intensive!AB83</f>
        <v>0</v>
      </c>
      <c r="U83">
        <v>0</v>
      </c>
      <c r="V83">
        <f t="shared" si="6"/>
        <v>0</v>
      </c>
      <c r="W83">
        <f>[1]continutaion!Q83+[1]Intensive!Q83</f>
        <v>550</v>
      </c>
      <c r="X83">
        <f>[1]continutaion!R83+[1]Intensive!R83</f>
        <v>0</v>
      </c>
      <c r="Y83">
        <f>[1]continutaion!S83+[1]Intensive!S83</f>
        <v>0</v>
      </c>
      <c r="Z83">
        <f>[1]continutaion!T83+[1]Intensive!T83</f>
        <v>0</v>
      </c>
      <c r="AA83">
        <f>[1]continutaion!W83+[1]Intensive!W83</f>
        <v>0</v>
      </c>
      <c r="AB83">
        <f>[1]continutaion!X83+[1]Intensive!X83</f>
        <v>0</v>
      </c>
      <c r="AC83">
        <f>[1]continutaion!AC83+[1]Intensive!AD83</f>
        <v>0</v>
      </c>
      <c r="AD83">
        <f t="shared" si="7"/>
        <v>550</v>
      </c>
      <c r="AE83">
        <f>[1]continutaion!AD83+[1]Intensive!AE83</f>
        <v>0</v>
      </c>
      <c r="AF83">
        <f>[1]continutaion!BB83+[1]Intensive!BE83</f>
        <v>80</v>
      </c>
      <c r="AG83">
        <f t="shared" si="8"/>
        <v>0</v>
      </c>
      <c r="AH83">
        <f t="shared" si="9"/>
        <v>630</v>
      </c>
      <c r="AI83" s="45">
        <f>[1]continutaion!AK83+[1]Intensive!AM83</f>
        <v>630</v>
      </c>
      <c r="AJ83" s="46">
        <f>[1]continutaion!AL83+[1]Intensive!AN83</f>
        <v>993.28629999999998</v>
      </c>
      <c r="AK83" s="47">
        <f>[1]continutaion!AM83+[1]Intensive!AO83</f>
        <v>1623.2862999999998</v>
      </c>
      <c r="AL83">
        <f>[1]continutaion!AN83+[1]Intensive!AP83</f>
        <v>993.28629999999998</v>
      </c>
      <c r="AM83">
        <f>[1]continutaion!AO83+[1]Intensive!AQ83</f>
        <v>0</v>
      </c>
      <c r="AN83" s="9">
        <f>[1]continutaion!AR83+[1]Intensive!AT83</f>
        <v>23.41</v>
      </c>
      <c r="AO83">
        <f>[1]continutaion!AS83+[1]Intensive!AU83</f>
        <v>17</v>
      </c>
      <c r="AP83">
        <f>[1]continutaion!AT83+[1]Intensive!AV83</f>
        <v>6.41</v>
      </c>
      <c r="AQ83">
        <f>[1]continutaion!AU83+[1]Intensive!AW83</f>
        <v>0</v>
      </c>
      <c r="AR83">
        <f>[1]Intensive!AX83</f>
        <v>0</v>
      </c>
      <c r="AS83">
        <f>[1]continutaion!AW83+[1]continutaion!AX83+[1]Intensive!AZ83+[1]Intensive!BA83</f>
        <v>0</v>
      </c>
      <c r="AT83" s="48">
        <f t="shared" si="12"/>
        <v>0</v>
      </c>
      <c r="AU83">
        <f>[1]continutaion!BD83+[1]Intensive!BG83</f>
        <v>0</v>
      </c>
      <c r="AV83">
        <f>[1]continutaion!BE83+[1]Intensive!BH83</f>
        <v>0</v>
      </c>
      <c r="AW83">
        <f>[1]continutaion!BF83+[1]Intensive!BI83</f>
        <v>0</v>
      </c>
      <c r="AX83">
        <f t="shared" si="13"/>
        <v>0</v>
      </c>
      <c r="AY83">
        <f>[1]continutaion!BH83+[1]Intensive!BK83</f>
        <v>0</v>
      </c>
      <c r="AZ83">
        <f>[1]continutaion!AV83+[1]Intensive!AY83</f>
        <v>0</v>
      </c>
      <c r="BA83">
        <f>[1]continutaion!AW83+[1]continutaion!AX83+[1]Intensive!AZ83+[1]Intensive!BA83</f>
        <v>0</v>
      </c>
      <c r="BB83">
        <f>[1]continutaion!BG83+[1]Intensive!BJ83</f>
        <v>0</v>
      </c>
      <c r="BC83">
        <f>[1]continutaion!BH83+[1]Intensive!BK83</f>
        <v>0</v>
      </c>
    </row>
    <row r="84" spans="1:55" x14ac:dyDescent="0.2">
      <c r="A84" s="3">
        <v>83</v>
      </c>
      <c r="B84" s="3">
        <v>60</v>
      </c>
      <c r="C84" s="3">
        <v>3</v>
      </c>
      <c r="D84" s="3">
        <v>2</v>
      </c>
      <c r="E84" s="3">
        <v>1</v>
      </c>
      <c r="F84" s="3">
        <v>1</v>
      </c>
      <c r="G84" s="3">
        <v>1</v>
      </c>
      <c r="H84" s="3">
        <v>2</v>
      </c>
      <c r="I84" s="3">
        <v>1</v>
      </c>
      <c r="J84" s="3">
        <v>1</v>
      </c>
      <c r="K84" s="44">
        <v>2</v>
      </c>
      <c r="L84" s="3">
        <v>0</v>
      </c>
      <c r="M84" s="3">
        <v>0</v>
      </c>
      <c r="N84" s="3">
        <v>3</v>
      </c>
      <c r="O84" s="3">
        <v>2</v>
      </c>
      <c r="P84">
        <f>[1]continutaion!AF84+[1]Intensive!AG84</f>
        <v>10</v>
      </c>
      <c r="Q84">
        <f>[1]continutaion!AG84+[1]Intensive!AH84</f>
        <v>0</v>
      </c>
      <c r="R84">
        <f>[1]continutaion!Z84+[1]Intensive!Z84</f>
        <v>0</v>
      </c>
      <c r="S84">
        <f>[1]continutaion!AA84+[1]Intensive!AA84</f>
        <v>1</v>
      </c>
      <c r="T84">
        <f>[1]Intensive!AB84</f>
        <v>0</v>
      </c>
      <c r="U84">
        <v>0</v>
      </c>
      <c r="V84">
        <f t="shared" si="6"/>
        <v>1</v>
      </c>
      <c r="W84">
        <f>[1]continutaion!Q84+[1]Intensive!Q84</f>
        <v>0</v>
      </c>
      <c r="X84">
        <f>[1]continutaion!R84+[1]Intensive!R84</f>
        <v>0</v>
      </c>
      <c r="Y84">
        <f>[1]continutaion!S84+[1]Intensive!S84</f>
        <v>0</v>
      </c>
      <c r="Z84">
        <f>[1]continutaion!T84+[1]Intensive!T84</f>
        <v>0</v>
      </c>
      <c r="AA84">
        <f>[1]continutaion!W84+[1]Intensive!W84</f>
        <v>0</v>
      </c>
      <c r="AB84">
        <f>[1]continutaion!X84+[1]Intensive!X84</f>
        <v>0</v>
      </c>
      <c r="AC84">
        <f>[1]continutaion!AC84+[1]Intensive!AD84</f>
        <v>4</v>
      </c>
      <c r="AD84">
        <f t="shared" si="7"/>
        <v>0</v>
      </c>
      <c r="AE84">
        <f>[1]continutaion!AD84+[1]Intensive!AE84</f>
        <v>0</v>
      </c>
      <c r="AF84">
        <f>[1]continutaion!BB84+[1]Intensive!BE84</f>
        <v>0</v>
      </c>
      <c r="AG84">
        <f t="shared" si="8"/>
        <v>0</v>
      </c>
      <c r="AH84">
        <f t="shared" si="9"/>
        <v>4</v>
      </c>
      <c r="AI84" s="45">
        <f>[1]continutaion!AK84+[1]Intensive!AM84</f>
        <v>4</v>
      </c>
      <c r="AJ84" s="46">
        <f>[1]continutaion!AL84+[1]Intensive!AN84</f>
        <v>72262</v>
      </c>
      <c r="AK84" s="47">
        <f>[1]continutaion!AM84+[1]Intensive!AO84</f>
        <v>72266</v>
      </c>
      <c r="AL84">
        <f>[1]continutaion!AN84+[1]Intensive!AP84</f>
        <v>72262</v>
      </c>
      <c r="AM84">
        <f>[1]continutaion!AO84+[1]Intensive!AQ84</f>
        <v>0</v>
      </c>
      <c r="AN84" s="9">
        <f>[1]continutaion!AR84+[1]Intensive!AT84</f>
        <v>1445.24</v>
      </c>
      <c r="AO84">
        <f>[1]continutaion!AS84+[1]Intensive!AU84</f>
        <v>4.3</v>
      </c>
      <c r="AP84">
        <f>[1]continutaion!AT84+[1]Intensive!AV84</f>
        <v>0.94</v>
      </c>
      <c r="AQ84">
        <f>[1]continutaion!AU84+[1]Intensive!AW84</f>
        <v>1440</v>
      </c>
      <c r="AR84">
        <f>[1]Intensive!AX84</f>
        <v>0</v>
      </c>
      <c r="AS84">
        <f>[1]continutaion!AW84+[1]continutaion!AX84+[1]Intensive!AZ84+[1]Intensive!BA84</f>
        <v>180</v>
      </c>
      <c r="AT84" s="48">
        <f t="shared" si="12"/>
        <v>0</v>
      </c>
      <c r="AU84">
        <f>[1]continutaion!BD84+[1]Intensive!BG84</f>
        <v>0</v>
      </c>
      <c r="AV84">
        <f>[1]continutaion!BE84+[1]Intensive!BH84</f>
        <v>0</v>
      </c>
      <c r="AW84">
        <f>[1]continutaion!BF84+[1]Intensive!BI84</f>
        <v>0</v>
      </c>
      <c r="AX84">
        <f t="shared" si="13"/>
        <v>0</v>
      </c>
      <c r="AY84">
        <f>[1]continutaion!BH84+[1]Intensive!BK84</f>
        <v>0</v>
      </c>
      <c r="AZ84">
        <f>[1]continutaion!AV84+[1]Intensive!AY84</f>
        <v>72000</v>
      </c>
      <c r="BA84">
        <f>[1]continutaion!AW84+[1]continutaion!AX84+[1]Intensive!AZ84+[1]Intensive!BA84</f>
        <v>180</v>
      </c>
      <c r="BB84">
        <f>[1]continutaion!BG84+[1]Intensive!BJ84</f>
        <v>0</v>
      </c>
      <c r="BC84">
        <f>[1]continutaion!BH84+[1]Intensive!BK84</f>
        <v>0</v>
      </c>
    </row>
    <row r="85" spans="1:55" x14ac:dyDescent="0.2">
      <c r="A85" s="3">
        <v>84</v>
      </c>
      <c r="B85" s="3">
        <v>42</v>
      </c>
      <c r="C85" s="3">
        <v>2</v>
      </c>
      <c r="D85" s="3">
        <v>2</v>
      </c>
      <c r="E85" s="3">
        <v>1</v>
      </c>
      <c r="F85" s="3">
        <v>1</v>
      </c>
      <c r="G85" s="3">
        <v>3</v>
      </c>
      <c r="H85" s="3">
        <v>2</v>
      </c>
      <c r="I85" s="3">
        <v>1</v>
      </c>
      <c r="J85" s="3">
        <v>0</v>
      </c>
      <c r="K85" s="44">
        <v>3</v>
      </c>
      <c r="L85" s="3">
        <v>1</v>
      </c>
      <c r="M85" s="3">
        <v>0</v>
      </c>
      <c r="N85" s="3">
        <v>2</v>
      </c>
      <c r="O85" s="3">
        <v>2</v>
      </c>
      <c r="P85">
        <f>[1]continutaion!AF85+[1]Intensive!AG85</f>
        <v>7</v>
      </c>
      <c r="Q85">
        <f>[1]continutaion!AG85+[1]Intensive!AH85</f>
        <v>0</v>
      </c>
      <c r="R85">
        <f>[1]continutaion!Z85+[1]Intensive!Z85</f>
        <v>0</v>
      </c>
      <c r="S85">
        <f>[1]continutaion!AA85+[1]Intensive!AA85</f>
        <v>1</v>
      </c>
      <c r="T85">
        <f>[1]Intensive!AB85</f>
        <v>0</v>
      </c>
      <c r="U85">
        <v>0</v>
      </c>
      <c r="V85">
        <f t="shared" si="6"/>
        <v>1</v>
      </c>
      <c r="W85">
        <f>[1]continutaion!Q85+[1]Intensive!Q85</f>
        <v>0</v>
      </c>
      <c r="X85">
        <f>[1]continutaion!R85+[1]Intensive!R85</f>
        <v>0</v>
      </c>
      <c r="Y85">
        <f>[1]continutaion!S85+[1]Intensive!S85</f>
        <v>0</v>
      </c>
      <c r="Z85">
        <f>[1]continutaion!T85+[1]Intensive!T85</f>
        <v>0</v>
      </c>
      <c r="AA85">
        <f>[1]continutaion!W85+[1]Intensive!W85</f>
        <v>0</v>
      </c>
      <c r="AB85">
        <f>[1]continutaion!X85+[1]Intensive!X85</f>
        <v>0</v>
      </c>
      <c r="AC85">
        <f>[1]continutaion!AC85+[1]Intensive!AD85</f>
        <v>0</v>
      </c>
      <c r="AD85">
        <f t="shared" si="7"/>
        <v>0</v>
      </c>
      <c r="AE85">
        <f>[1]continutaion!AD85+[1]Intensive!AE85</f>
        <v>0</v>
      </c>
      <c r="AF85">
        <f>[1]continutaion!BB85+[1]Intensive!BE85</f>
        <v>70</v>
      </c>
      <c r="AG85">
        <f t="shared" si="8"/>
        <v>0</v>
      </c>
      <c r="AH85">
        <f t="shared" si="9"/>
        <v>70</v>
      </c>
      <c r="AI85" s="45">
        <f>[1]continutaion!AK85+[1]Intensive!AM85</f>
        <v>70</v>
      </c>
      <c r="AJ85" s="46">
        <f>[1]continutaion!AL85+[1]Intensive!AN85</f>
        <v>3928.666666666667</v>
      </c>
      <c r="AK85" s="47">
        <f>[1]continutaion!AM85+[1]Intensive!AO85</f>
        <v>3998.666666666667</v>
      </c>
      <c r="AL85">
        <f>[1]continutaion!AN85+[1]Intensive!AP85</f>
        <v>3928.666666666667</v>
      </c>
      <c r="AM85">
        <f>[1]continutaion!AO85+[1]Intensive!AQ85</f>
        <v>0</v>
      </c>
      <c r="AN85" s="9">
        <f>[1]continutaion!AR85+[1]Intensive!AT85</f>
        <v>58.93</v>
      </c>
      <c r="AO85">
        <f>[1]continutaion!AS85+[1]Intensive!AU85</f>
        <v>2.34</v>
      </c>
      <c r="AP85">
        <f>[1]continutaion!AT85+[1]Intensive!AV85</f>
        <v>0.59000000000000008</v>
      </c>
      <c r="AQ85">
        <f>[1]continutaion!AU85+[1]Intensive!AW85</f>
        <v>56</v>
      </c>
      <c r="AR85">
        <f>[1]Intensive!AX85</f>
        <v>0</v>
      </c>
      <c r="AS85">
        <f>[1]continutaion!AW85+[1]continutaion!AX85+[1]Intensive!AZ85+[1]Intensive!BA85</f>
        <v>7</v>
      </c>
      <c r="AT85" s="48">
        <f t="shared" si="12"/>
        <v>0</v>
      </c>
      <c r="AU85">
        <f>[1]continutaion!BD85+[1]Intensive!BG85</f>
        <v>0</v>
      </c>
      <c r="AV85">
        <f>[1]continutaion!BE85+[1]Intensive!BH85</f>
        <v>0</v>
      </c>
      <c r="AW85">
        <f>[1]continutaion!BF85+[1]Intensive!BI85</f>
        <v>0</v>
      </c>
      <c r="AX85">
        <f t="shared" si="13"/>
        <v>0</v>
      </c>
      <c r="AY85">
        <f>[1]continutaion!BH85+[1]Intensive!BK85</f>
        <v>0</v>
      </c>
      <c r="AZ85">
        <f>[1]continutaion!AV85+[1]Intensive!AY85</f>
        <v>3733.3333333333335</v>
      </c>
      <c r="BA85">
        <f>[1]continutaion!AW85+[1]continutaion!AX85+[1]Intensive!AZ85+[1]Intensive!BA85</f>
        <v>7</v>
      </c>
      <c r="BB85">
        <f>[1]continutaion!BG85+[1]Intensive!BJ85</f>
        <v>0</v>
      </c>
      <c r="BC85">
        <f>[1]continutaion!BH85+[1]Intensive!BK85</f>
        <v>0</v>
      </c>
    </row>
    <row r="86" spans="1:55" x14ac:dyDescent="0.2">
      <c r="A86" s="3">
        <v>85</v>
      </c>
      <c r="B86" s="3">
        <v>24</v>
      </c>
      <c r="C86" s="3">
        <v>1</v>
      </c>
      <c r="D86" s="3">
        <v>1</v>
      </c>
      <c r="E86" s="3">
        <v>1</v>
      </c>
      <c r="F86" s="3">
        <v>1</v>
      </c>
      <c r="G86" s="3">
        <v>3</v>
      </c>
      <c r="H86" s="3">
        <v>1</v>
      </c>
      <c r="I86" s="3">
        <v>1</v>
      </c>
      <c r="J86" s="3">
        <v>0</v>
      </c>
      <c r="K86" s="44">
        <v>3</v>
      </c>
      <c r="L86" s="3">
        <v>0</v>
      </c>
      <c r="M86" s="3">
        <v>0</v>
      </c>
      <c r="N86" s="3">
        <v>3</v>
      </c>
      <c r="O86" s="3">
        <v>1</v>
      </c>
      <c r="P86">
        <f>[1]continutaion!AF86+[1]Intensive!AG86</f>
        <v>8</v>
      </c>
      <c r="Q86">
        <f>[1]continutaion!AG86+[1]Intensive!AH86</f>
        <v>8</v>
      </c>
      <c r="R86">
        <f>[1]continutaion!Z86+[1]Intensive!Z86</f>
        <v>0</v>
      </c>
      <c r="S86">
        <f>[1]continutaion!AA86+[1]Intensive!AA86</f>
        <v>1</v>
      </c>
      <c r="T86">
        <f>[1]Intensive!AB86</f>
        <v>0</v>
      </c>
      <c r="U86">
        <v>0</v>
      </c>
      <c r="V86">
        <f t="shared" si="6"/>
        <v>1</v>
      </c>
      <c r="W86">
        <f>[1]continutaion!Q86+[1]Intensive!Q86</f>
        <v>0</v>
      </c>
      <c r="X86">
        <f>[1]continutaion!R86+[1]Intensive!R86</f>
        <v>1600</v>
      </c>
      <c r="Y86">
        <f>[1]continutaion!S86+[1]Intensive!S86</f>
        <v>0</v>
      </c>
      <c r="Z86">
        <f>[1]continutaion!T86+[1]Intensive!T86</f>
        <v>0</v>
      </c>
      <c r="AA86">
        <f>[1]continutaion!W86+[1]Intensive!W86</f>
        <v>0</v>
      </c>
      <c r="AB86">
        <f>[1]continutaion!X86+[1]Intensive!X86</f>
        <v>0</v>
      </c>
      <c r="AC86">
        <f>[1]continutaion!AC86+[1]Intensive!AD86</f>
        <v>0</v>
      </c>
      <c r="AD86">
        <f t="shared" si="7"/>
        <v>1600</v>
      </c>
      <c r="AE86">
        <f>[1]continutaion!AD86+[1]Intensive!AE86</f>
        <v>0</v>
      </c>
      <c r="AF86">
        <f>[1]continutaion!BB86+[1]Intensive!BE86</f>
        <v>2150</v>
      </c>
      <c r="AG86">
        <f t="shared" si="8"/>
        <v>0</v>
      </c>
      <c r="AH86">
        <f t="shared" si="9"/>
        <v>3750</v>
      </c>
      <c r="AI86" s="45">
        <f>[1]continutaion!AK86+[1]Intensive!AM86</f>
        <v>3750</v>
      </c>
      <c r="AJ86" s="46">
        <f>[1]continutaion!AL86+[1]Intensive!AN86</f>
        <v>2892.4531000000002</v>
      </c>
      <c r="AK86" s="47">
        <f>[1]continutaion!AM86+[1]Intensive!AO86</f>
        <v>6642.4531000000006</v>
      </c>
      <c r="AL86">
        <f>[1]continutaion!AN86+[1]Intensive!AP86</f>
        <v>2093.0718999999999</v>
      </c>
      <c r="AM86">
        <f>[1]continutaion!AO86+[1]Intensive!AQ86</f>
        <v>799.38120000000015</v>
      </c>
      <c r="AN86" s="9">
        <f>[1]continutaion!AR86+[1]Intensive!AT86</f>
        <v>49.33</v>
      </c>
      <c r="AO86">
        <f>[1]continutaion!AS86+[1]Intensive!AU86</f>
        <v>48</v>
      </c>
      <c r="AP86">
        <f>[1]continutaion!AT86+[1]Intensive!AV86</f>
        <v>1.33</v>
      </c>
      <c r="AQ86">
        <f>[1]continutaion!AU86+[1]Intensive!AW86</f>
        <v>0</v>
      </c>
      <c r="AR86">
        <f>[1]Intensive!AX86</f>
        <v>0</v>
      </c>
      <c r="AS86">
        <f>[1]continutaion!AW86+[1]continutaion!AX86+[1]Intensive!AZ86+[1]Intensive!BA86</f>
        <v>0</v>
      </c>
      <c r="AT86" s="48">
        <f t="shared" si="12"/>
        <v>18.84</v>
      </c>
      <c r="AU86">
        <f>[1]continutaion!BD86+[1]Intensive!BG86</f>
        <v>1.8399999999999999</v>
      </c>
      <c r="AV86">
        <f>[1]continutaion!BE86+[1]Intensive!BH86</f>
        <v>1</v>
      </c>
      <c r="AW86">
        <f>[1]continutaion!BF86+[1]Intensive!BI86</f>
        <v>16</v>
      </c>
      <c r="AX86">
        <f t="shared" si="13"/>
        <v>0</v>
      </c>
      <c r="AY86">
        <f>[1]continutaion!BH86+[1]Intensive!BK86</f>
        <v>2</v>
      </c>
      <c r="AZ86">
        <f>[1]continutaion!AV86+[1]Intensive!AY86</f>
        <v>0</v>
      </c>
      <c r="BA86">
        <f>[1]continutaion!AW86+[1]continutaion!AX86+[1]Intensive!AZ86+[1]Intensive!BA86</f>
        <v>0</v>
      </c>
      <c r="BB86">
        <f>[1]continutaion!BG86+[1]Intensive!BJ86</f>
        <v>678.88</v>
      </c>
      <c r="BC86">
        <f>[1]continutaion!BH86+[1]Intensive!BK86</f>
        <v>2</v>
      </c>
    </row>
    <row r="87" spans="1:55" x14ac:dyDescent="0.2">
      <c r="A87" s="3">
        <v>86</v>
      </c>
      <c r="B87" s="3"/>
      <c r="C87" s="3">
        <v>1</v>
      </c>
      <c r="D87" s="3">
        <v>1</v>
      </c>
      <c r="E87" s="3">
        <v>1</v>
      </c>
      <c r="F87" s="3">
        <v>1</v>
      </c>
      <c r="G87" s="3">
        <v>3</v>
      </c>
      <c r="H87" s="3">
        <v>1</v>
      </c>
      <c r="I87" s="3">
        <v>1</v>
      </c>
      <c r="J87" s="3">
        <v>0</v>
      </c>
      <c r="K87" s="44">
        <v>3</v>
      </c>
      <c r="L87" s="3">
        <v>0</v>
      </c>
      <c r="M87" s="3">
        <v>0</v>
      </c>
      <c r="N87" s="3">
        <v>3</v>
      </c>
      <c r="O87" s="3">
        <v>2</v>
      </c>
      <c r="P87">
        <f>[1]continutaion!AF87+[1]Intensive!AG87</f>
        <v>21</v>
      </c>
      <c r="Q87">
        <f>[1]continutaion!AG87+[1]Intensive!AH87</f>
        <v>21</v>
      </c>
      <c r="R87">
        <f>[1]continutaion!Z87+[1]Intensive!Z87</f>
        <v>0</v>
      </c>
      <c r="S87">
        <f>[1]continutaion!AA87+[1]Intensive!AA87</f>
        <v>1</v>
      </c>
      <c r="T87">
        <f>[1]Intensive!AB87</f>
        <v>0</v>
      </c>
      <c r="U87" s="2">
        <v>7</v>
      </c>
      <c r="V87">
        <f t="shared" si="6"/>
        <v>1</v>
      </c>
      <c r="W87">
        <f>[1]continutaion!Q87+[1]Intensive!Q87</f>
        <v>0</v>
      </c>
      <c r="X87">
        <f>[1]continutaion!R87+[1]Intensive!R87</f>
        <v>0</v>
      </c>
      <c r="Y87">
        <f>[1]continutaion!S87+[1]Intensive!S87</f>
        <v>0</v>
      </c>
      <c r="Z87">
        <f>[1]continutaion!T87+[1]Intensive!T87</f>
        <v>0</v>
      </c>
      <c r="AA87">
        <f>[1]continutaion!W87+[1]Intensive!W87</f>
        <v>500</v>
      </c>
      <c r="AB87">
        <f>[1]continutaion!X87+[1]Intensive!X87</f>
        <v>0</v>
      </c>
      <c r="AC87">
        <f>[1]continutaion!AC87+[1]Intensive!AD87</f>
        <v>20</v>
      </c>
      <c r="AD87">
        <f t="shared" si="7"/>
        <v>0</v>
      </c>
      <c r="AE87">
        <f>[1]continutaion!AD87+[1]Intensive!AE87</f>
        <v>0</v>
      </c>
      <c r="AF87">
        <f>[1]continutaion!BB87+[1]Intensive!BE87</f>
        <v>240</v>
      </c>
      <c r="AG87">
        <f t="shared" si="8"/>
        <v>0</v>
      </c>
      <c r="AH87">
        <f t="shared" si="9"/>
        <v>760</v>
      </c>
      <c r="AI87" s="45">
        <f>[1]continutaion!AK87+[1]Intensive!AM87</f>
        <v>760</v>
      </c>
      <c r="AJ87" s="46">
        <f>[1]continutaion!AL87+[1]Intensive!AN87</f>
        <v>23356.194066666671</v>
      </c>
      <c r="AK87" s="47">
        <f>[1]continutaion!AM87+[1]Intensive!AO87</f>
        <v>24116.194066666671</v>
      </c>
      <c r="AL87">
        <f>[1]continutaion!AN87+[1]Intensive!AP87</f>
        <v>22372.666666666668</v>
      </c>
      <c r="AM87">
        <f>[1]continutaion!AO87+[1]Intensive!AQ87</f>
        <v>983.52739999999994</v>
      </c>
      <c r="AN87" s="9">
        <f>[1]continutaion!AR87+[1]Intensive!AT87</f>
        <v>671.18</v>
      </c>
      <c r="AO87">
        <f>[1]continutaion!AS87+[1]Intensive!AU87</f>
        <v>18.34</v>
      </c>
      <c r="AP87">
        <f>[1]continutaion!AT87+[1]Intensive!AV87</f>
        <v>4.84</v>
      </c>
      <c r="AQ87">
        <f>[1]continutaion!AU87+[1]Intensive!AW87</f>
        <v>480</v>
      </c>
      <c r="AR87">
        <f>[1]Intensive!AX87</f>
        <v>168</v>
      </c>
      <c r="AS87">
        <f>[1]continutaion!AW87+[1]continutaion!AX87+[1]Intensive!AZ87+[1]Intensive!BA87</f>
        <v>60</v>
      </c>
      <c r="AT87" s="48">
        <f t="shared" si="12"/>
        <v>191.18</v>
      </c>
      <c r="AU87">
        <f>[1]continutaion!BD87+[1]Intensive!BG87</f>
        <v>18.34</v>
      </c>
      <c r="AV87">
        <f>[1]continutaion!BE87+[1]Intensive!BH87</f>
        <v>4.84</v>
      </c>
      <c r="AW87">
        <f>[1]continutaion!BF87+[1]Intensive!BI87</f>
        <v>0</v>
      </c>
      <c r="AX87">
        <f t="shared" si="13"/>
        <v>168</v>
      </c>
      <c r="AY87">
        <f>[1]continutaion!BH87+[1]Intensive!BK87</f>
        <v>0</v>
      </c>
      <c r="AZ87">
        <f>[1]continutaion!AV87+[1]Intensive!AY87</f>
        <v>16000.000000000002</v>
      </c>
      <c r="BA87">
        <f>[1]continutaion!AW87+[1]continutaion!AX87+[1]Intensive!AZ87+[1]Intensive!BA87</f>
        <v>60</v>
      </c>
      <c r="BB87">
        <f>[1]continutaion!BG87+[1]Intensive!BJ87</f>
        <v>0</v>
      </c>
      <c r="BC87">
        <f>[1]continutaion!BH87+[1]Intensive!BK87</f>
        <v>0</v>
      </c>
    </row>
    <row r="88" spans="1:55" x14ac:dyDescent="0.2">
      <c r="A88" s="3">
        <v>87</v>
      </c>
      <c r="B88" s="3">
        <v>23</v>
      </c>
      <c r="C88" s="3">
        <v>1</v>
      </c>
      <c r="D88" s="3">
        <v>1</v>
      </c>
      <c r="E88" s="3">
        <v>3</v>
      </c>
      <c r="F88" s="3">
        <v>1</v>
      </c>
      <c r="G88" s="3">
        <v>1</v>
      </c>
      <c r="H88" s="3">
        <v>1</v>
      </c>
      <c r="I88" s="3">
        <v>1</v>
      </c>
      <c r="J88" s="3">
        <v>0</v>
      </c>
      <c r="K88" s="44">
        <v>1</v>
      </c>
      <c r="L88" s="3">
        <v>1</v>
      </c>
      <c r="M88" s="3">
        <v>0</v>
      </c>
      <c r="N88" s="3">
        <v>2</v>
      </c>
      <c r="O88" s="3">
        <v>1</v>
      </c>
      <c r="P88">
        <f>[1]continutaion!AF88+[1]Intensive!AG88</f>
        <v>76</v>
      </c>
      <c r="Q88">
        <f>[1]continutaion!AG88+[1]Intensive!AH88</f>
        <v>0</v>
      </c>
      <c r="R88">
        <f>[1]continutaion!Z88+[1]Intensive!Z88</f>
        <v>0</v>
      </c>
      <c r="S88">
        <f>[1]continutaion!AA88+[1]Intensive!AA88</f>
        <v>1</v>
      </c>
      <c r="T88">
        <f>[1]Intensive!AB88</f>
        <v>0</v>
      </c>
      <c r="U88">
        <v>0</v>
      </c>
      <c r="V88">
        <f t="shared" si="6"/>
        <v>1</v>
      </c>
      <c r="W88">
        <f>[1]continutaion!Q88+[1]Intensive!Q88</f>
        <v>500</v>
      </c>
      <c r="X88">
        <f>[1]continutaion!R88+[1]Intensive!R88</f>
        <v>0</v>
      </c>
      <c r="Y88">
        <f>[1]continutaion!S88+[1]Intensive!S88</f>
        <v>0</v>
      </c>
      <c r="Z88">
        <f>[1]continutaion!T88+[1]Intensive!T88</f>
        <v>0</v>
      </c>
      <c r="AA88">
        <f>[1]continutaion!W88+[1]Intensive!W88</f>
        <v>0</v>
      </c>
      <c r="AB88">
        <f>[1]continutaion!X88+[1]Intensive!X88</f>
        <v>0</v>
      </c>
      <c r="AC88">
        <f>[1]continutaion!AC88+[1]Intensive!AD88</f>
        <v>4</v>
      </c>
      <c r="AD88">
        <f t="shared" si="7"/>
        <v>500</v>
      </c>
      <c r="AE88">
        <f>[1]continutaion!AD88+[1]Intensive!AE88</f>
        <v>3000</v>
      </c>
      <c r="AF88">
        <f>[1]continutaion!BB88+[1]Intensive!BE88</f>
        <v>0</v>
      </c>
      <c r="AG88">
        <f t="shared" si="8"/>
        <v>0</v>
      </c>
      <c r="AH88">
        <f t="shared" si="9"/>
        <v>3504</v>
      </c>
      <c r="AI88" s="45">
        <f>[1]continutaion!AK88+[1]Intensive!AM88</f>
        <v>3504</v>
      </c>
      <c r="AJ88" s="46">
        <f>[1]continutaion!AL88+[1]Intensive!AN88</f>
        <v>2444.1041666666665</v>
      </c>
      <c r="AK88" s="47">
        <f>[1]continutaion!AM88+[1]Intensive!AO88</f>
        <v>5948.1041666666661</v>
      </c>
      <c r="AL88">
        <f>[1]continutaion!AN88+[1]Intensive!AP88</f>
        <v>2444.1041666666665</v>
      </c>
      <c r="AM88">
        <f>[1]continutaion!AO88+[1]Intensive!AQ88</f>
        <v>0</v>
      </c>
      <c r="AN88" s="9">
        <f>[1]continutaion!AR88+[1]Intensive!AT88</f>
        <v>69.010000000000005</v>
      </c>
      <c r="AO88">
        <f>[1]continutaion!AS88+[1]Intensive!AU88</f>
        <v>62.67</v>
      </c>
      <c r="AP88">
        <f>[1]continutaion!AT88+[1]Intensive!AV88</f>
        <v>6.34</v>
      </c>
      <c r="AQ88">
        <f>[1]continutaion!AU88+[1]Intensive!AW88</f>
        <v>0</v>
      </c>
      <c r="AR88">
        <f>[1]Intensive!AX88</f>
        <v>0</v>
      </c>
      <c r="AS88">
        <f>[1]continutaion!AW88+[1]continutaion!AX88+[1]Intensive!AZ88+[1]Intensive!BA88</f>
        <v>0</v>
      </c>
      <c r="AT88" s="48">
        <f t="shared" si="12"/>
        <v>0</v>
      </c>
      <c r="AU88">
        <f>[1]continutaion!BD88+[1]Intensive!BG88</f>
        <v>0</v>
      </c>
      <c r="AV88">
        <f>[1]continutaion!BE88+[1]Intensive!BH88</f>
        <v>0</v>
      </c>
      <c r="AW88">
        <f>[1]continutaion!BF88+[1]Intensive!BI88</f>
        <v>0</v>
      </c>
      <c r="AX88">
        <f t="shared" si="13"/>
        <v>0</v>
      </c>
      <c r="AY88">
        <f>[1]continutaion!BH88+[1]Intensive!BK88</f>
        <v>0</v>
      </c>
      <c r="AZ88">
        <f>[1]continutaion!AV88+[1]Intensive!AY88</f>
        <v>0</v>
      </c>
      <c r="BA88">
        <f>[1]continutaion!AW88+[1]continutaion!AX88+[1]Intensive!AZ88+[1]Intensive!BA88</f>
        <v>0</v>
      </c>
      <c r="BB88">
        <f>[1]continutaion!BG88+[1]Intensive!BJ88</f>
        <v>0</v>
      </c>
      <c r="BC88">
        <f>[1]continutaion!BH88+[1]Intensive!BK88</f>
        <v>0</v>
      </c>
    </row>
    <row r="89" spans="1:55" x14ac:dyDescent="0.2">
      <c r="A89" s="3">
        <v>88</v>
      </c>
      <c r="B89" s="3">
        <v>41</v>
      </c>
      <c r="C89" s="3">
        <v>2</v>
      </c>
      <c r="D89" s="3">
        <v>1</v>
      </c>
      <c r="E89" s="3">
        <v>3</v>
      </c>
      <c r="F89" s="3">
        <v>1</v>
      </c>
      <c r="G89" s="3">
        <v>3</v>
      </c>
      <c r="H89" s="3">
        <v>1</v>
      </c>
      <c r="I89" s="3">
        <v>1</v>
      </c>
      <c r="J89" s="3">
        <v>0</v>
      </c>
      <c r="K89" s="44">
        <v>4</v>
      </c>
      <c r="L89" s="3">
        <v>1</v>
      </c>
      <c r="M89" s="3">
        <v>0</v>
      </c>
      <c r="N89" s="3">
        <v>3</v>
      </c>
      <c r="O89" s="3">
        <v>1</v>
      </c>
      <c r="P89">
        <f>[1]continutaion!AF89+[1]Intensive!AG89</f>
        <v>25</v>
      </c>
      <c r="Q89">
        <f>[1]continutaion!AG89+[1]Intensive!AH89</f>
        <v>9</v>
      </c>
      <c r="R89">
        <f>[1]continutaion!Z89+[1]Intensive!Z89</f>
        <v>0</v>
      </c>
      <c r="S89">
        <f>[1]continutaion!AA89+[1]Intensive!AA89</f>
        <v>0</v>
      </c>
      <c r="T89">
        <f>[1]Intensive!AB89</f>
        <v>0</v>
      </c>
      <c r="U89">
        <v>0</v>
      </c>
      <c r="V89">
        <f t="shared" si="6"/>
        <v>0</v>
      </c>
      <c r="W89">
        <f>[1]continutaion!Q89+[1]Intensive!Q89</f>
        <v>500</v>
      </c>
      <c r="X89">
        <f>[1]continutaion!R89+[1]Intensive!R89</f>
        <v>0</v>
      </c>
      <c r="Y89">
        <f>[1]continutaion!S89+[1]Intensive!S89</f>
        <v>0</v>
      </c>
      <c r="Z89">
        <f>[1]continutaion!T89+[1]Intensive!T89</f>
        <v>0</v>
      </c>
      <c r="AA89">
        <f>[1]continutaion!W89+[1]Intensive!W89</f>
        <v>0</v>
      </c>
      <c r="AB89">
        <f>[1]continutaion!X89+[1]Intensive!X89</f>
        <v>0</v>
      </c>
      <c r="AC89">
        <f>[1]continutaion!AC89+[1]Intensive!AD89</f>
        <v>10</v>
      </c>
      <c r="AD89">
        <f t="shared" si="7"/>
        <v>500</v>
      </c>
      <c r="AE89">
        <f>[1]continutaion!AD89+[1]Intensive!AE89</f>
        <v>0</v>
      </c>
      <c r="AF89">
        <f>[1]continutaion!BB89+[1]Intensive!BE89</f>
        <v>180</v>
      </c>
      <c r="AG89">
        <f t="shared" si="8"/>
        <v>0</v>
      </c>
      <c r="AH89">
        <f t="shared" si="9"/>
        <v>690</v>
      </c>
      <c r="AI89" s="45">
        <f>[1]continutaion!AK89+[1]Intensive!AM89</f>
        <v>690</v>
      </c>
      <c r="AJ89" s="46">
        <f>[1]continutaion!AL89+[1]Intensive!AN89</f>
        <v>1162.6123999999998</v>
      </c>
      <c r="AK89" s="47">
        <f>[1]continutaion!AM89+[1]Intensive!AO89</f>
        <v>1852.6123999999998</v>
      </c>
      <c r="AL89">
        <f>[1]continutaion!AN89+[1]Intensive!AP89</f>
        <v>538.01239999999996</v>
      </c>
      <c r="AM89">
        <f>[1]continutaion!AO89+[1]Intensive!AQ89</f>
        <v>624.59999999999991</v>
      </c>
      <c r="AN89" s="9">
        <f>[1]continutaion!AR89+[1]Intensive!AT89</f>
        <v>12.68</v>
      </c>
      <c r="AO89">
        <f>[1]continutaion!AS89+[1]Intensive!AU89</f>
        <v>9.84</v>
      </c>
      <c r="AP89">
        <f>[1]continutaion!AT89+[1]Intensive!AV89</f>
        <v>2.84</v>
      </c>
      <c r="AQ89">
        <f>[1]continutaion!AU89+[1]Intensive!AW89</f>
        <v>0</v>
      </c>
      <c r="AR89">
        <f>[1]Intensive!AX89</f>
        <v>0</v>
      </c>
      <c r="AS89">
        <f>[1]continutaion!AW89+[1]continutaion!AX89+[1]Intensive!AZ89+[1]Intensive!BA89</f>
        <v>0</v>
      </c>
      <c r="AT89" s="48">
        <f t="shared" si="12"/>
        <v>6</v>
      </c>
      <c r="AU89">
        <f>[1]continutaion!BD89+[1]Intensive!BG89</f>
        <v>4.5</v>
      </c>
      <c r="AV89">
        <f>[1]continutaion!BE89+[1]Intensive!BH89</f>
        <v>1.5</v>
      </c>
      <c r="AW89">
        <f>[1]continutaion!BF89+[1]Intensive!BI89</f>
        <v>0</v>
      </c>
      <c r="AX89">
        <f t="shared" si="13"/>
        <v>0</v>
      </c>
      <c r="AY89">
        <f>[1]continutaion!BH89+[1]Intensive!BK89</f>
        <v>0</v>
      </c>
      <c r="AZ89">
        <f>[1]continutaion!AV89+[1]Intensive!AY89</f>
        <v>0</v>
      </c>
      <c r="BA89">
        <f>[1]continutaion!AW89+[1]continutaion!AX89+[1]Intensive!AZ89+[1]Intensive!BA89</f>
        <v>0</v>
      </c>
      <c r="BB89">
        <f>[1]continutaion!BG89+[1]Intensive!BJ89</f>
        <v>0</v>
      </c>
      <c r="BC89">
        <f>[1]continutaion!BH89+[1]Intensive!BK89</f>
        <v>0</v>
      </c>
    </row>
    <row r="90" spans="1:55" x14ac:dyDescent="0.2">
      <c r="A90" s="3">
        <v>89</v>
      </c>
      <c r="B90" s="3">
        <v>20</v>
      </c>
      <c r="C90" s="3">
        <v>1</v>
      </c>
      <c r="D90" s="3">
        <v>1</v>
      </c>
      <c r="E90" s="3">
        <v>3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44">
        <v>3</v>
      </c>
      <c r="L90" s="3">
        <v>1</v>
      </c>
      <c r="M90" s="3">
        <v>0</v>
      </c>
      <c r="N90" s="3">
        <v>1</v>
      </c>
      <c r="O90" s="3">
        <v>1</v>
      </c>
      <c r="P90">
        <f>[1]continutaion!AF90+[1]Intensive!AG90</f>
        <v>2</v>
      </c>
      <c r="Q90">
        <f>[1]continutaion!AG90+[1]Intensive!AH90</f>
        <v>0</v>
      </c>
      <c r="R90">
        <f>[1]continutaion!Z90+[1]Intensive!Z90</f>
        <v>0</v>
      </c>
      <c r="S90">
        <f>[1]continutaion!AA90+[1]Intensive!AA90</f>
        <v>0</v>
      </c>
      <c r="T90">
        <f>[1]Intensive!AB90</f>
        <v>0</v>
      </c>
      <c r="U90">
        <v>0</v>
      </c>
      <c r="V90">
        <f t="shared" si="6"/>
        <v>0</v>
      </c>
      <c r="W90">
        <f>[1]continutaion!Q90+[1]Intensive!Q90</f>
        <v>0</v>
      </c>
      <c r="X90">
        <f>[1]continutaion!R90+[1]Intensive!R90</f>
        <v>0</v>
      </c>
      <c r="Y90">
        <f>[1]continutaion!S90+[1]Intensive!S90</f>
        <v>0</v>
      </c>
      <c r="Z90">
        <f>[1]continutaion!T90+[1]Intensive!T90</f>
        <v>0</v>
      </c>
      <c r="AA90">
        <f>[1]continutaion!W90+[1]Intensive!W90</f>
        <v>0</v>
      </c>
      <c r="AB90">
        <f>[1]continutaion!X90+[1]Intensive!X90</f>
        <v>0</v>
      </c>
      <c r="AC90">
        <f>[1]continutaion!AC90+[1]Intensive!AD90</f>
        <v>10</v>
      </c>
      <c r="AD90">
        <f t="shared" si="7"/>
        <v>0</v>
      </c>
      <c r="AE90">
        <f>[1]continutaion!AD90+[1]Intensive!AE90</f>
        <v>0</v>
      </c>
      <c r="AF90">
        <f>[1]continutaion!BB90+[1]Intensive!BE90</f>
        <v>40</v>
      </c>
      <c r="AG90">
        <f t="shared" si="8"/>
        <v>0</v>
      </c>
      <c r="AH90">
        <f t="shared" si="9"/>
        <v>50</v>
      </c>
      <c r="AI90" s="45">
        <f>[1]continutaion!AK90+[1]Intensive!AM90</f>
        <v>50</v>
      </c>
      <c r="AJ90" s="46">
        <f>[1]continutaion!AL90+[1]Intensive!AN90</f>
        <v>49.515810000000002</v>
      </c>
      <c r="AK90" s="47">
        <f>[1]continutaion!AM90+[1]Intensive!AO90</f>
        <v>99.515810000000002</v>
      </c>
      <c r="AL90">
        <f>[1]continutaion!AN90+[1]Intensive!AP90</f>
        <v>49.515810000000002</v>
      </c>
      <c r="AM90">
        <f>[1]continutaion!AO90+[1]Intensive!AQ90</f>
        <v>0</v>
      </c>
      <c r="AN90" s="9">
        <f>[1]continutaion!AR90+[1]Intensive!AT90</f>
        <v>1.167</v>
      </c>
      <c r="AO90">
        <f>[1]continutaion!AS90+[1]Intensive!AU90</f>
        <v>1</v>
      </c>
      <c r="AP90">
        <f>[1]continutaion!AT90+[1]Intensive!AV90</f>
        <v>0.16700000000000001</v>
      </c>
      <c r="AQ90">
        <f>[1]continutaion!AU90+[1]Intensive!AW90</f>
        <v>0</v>
      </c>
      <c r="AR90">
        <f>[1]Intensive!AX90</f>
        <v>0</v>
      </c>
      <c r="AS90">
        <f>[1]continutaion!AW90+[1]continutaion!AX90+[1]Intensive!AZ90+[1]Intensive!BA90</f>
        <v>0</v>
      </c>
      <c r="AT90" s="48">
        <f t="shared" si="12"/>
        <v>0</v>
      </c>
      <c r="AU90">
        <f>[1]continutaion!BD90+[1]Intensive!BG90</f>
        <v>0</v>
      </c>
      <c r="AV90">
        <f>[1]continutaion!BE90+[1]Intensive!BH90</f>
        <v>0</v>
      </c>
      <c r="AW90">
        <f>[1]continutaion!BF90+[1]Intensive!BI90</f>
        <v>0</v>
      </c>
      <c r="AX90">
        <f t="shared" si="13"/>
        <v>0</v>
      </c>
      <c r="AY90">
        <f>[1]continutaion!BH90+[1]Intensive!BK90</f>
        <v>0</v>
      </c>
      <c r="AZ90">
        <f>[1]continutaion!AV90+[1]Intensive!AY90</f>
        <v>0</v>
      </c>
      <c r="BA90">
        <f>[1]continutaion!AW90+[1]continutaion!AX90+[1]Intensive!AZ90+[1]Intensive!BA90</f>
        <v>0</v>
      </c>
      <c r="BB90">
        <f>[1]continutaion!BG90+[1]Intensive!BJ90</f>
        <v>0</v>
      </c>
      <c r="BC90">
        <f>[1]continutaion!BH90+[1]Intensive!BK90</f>
        <v>0</v>
      </c>
    </row>
    <row r="91" spans="1:55" x14ac:dyDescent="0.2">
      <c r="A91" s="3">
        <v>90</v>
      </c>
      <c r="B91" s="3">
        <v>31</v>
      </c>
      <c r="C91" s="3">
        <v>2</v>
      </c>
      <c r="D91" s="3">
        <v>2</v>
      </c>
      <c r="E91" s="3">
        <v>2</v>
      </c>
      <c r="F91" s="3">
        <v>1</v>
      </c>
      <c r="G91" s="3">
        <v>3</v>
      </c>
      <c r="H91" s="3">
        <v>2</v>
      </c>
      <c r="I91" s="3">
        <v>1</v>
      </c>
      <c r="J91" s="3">
        <v>0</v>
      </c>
      <c r="K91" s="44">
        <v>3</v>
      </c>
      <c r="L91" s="3">
        <v>1</v>
      </c>
      <c r="M91" s="3">
        <v>0</v>
      </c>
      <c r="N91" s="3">
        <v>2</v>
      </c>
      <c r="O91" s="3">
        <v>2</v>
      </c>
      <c r="P91">
        <f>[1]continutaion!AF91+[1]Intensive!AG91</f>
        <v>36</v>
      </c>
      <c r="Q91">
        <f>[1]continutaion!AG91+[1]Intensive!AH91</f>
        <v>0</v>
      </c>
      <c r="R91">
        <f>[1]continutaion!Z91+[1]Intensive!Z91</f>
        <v>0</v>
      </c>
      <c r="S91">
        <f>[1]continutaion!AA91+[1]Intensive!AA91</f>
        <v>1</v>
      </c>
      <c r="T91">
        <f>[1]Intensive!AB91</f>
        <v>0</v>
      </c>
      <c r="U91">
        <v>0</v>
      </c>
      <c r="V91">
        <f t="shared" si="6"/>
        <v>1</v>
      </c>
      <c r="W91">
        <f>[1]continutaion!Q91+[1]Intensive!Q91</f>
        <v>0</v>
      </c>
      <c r="X91">
        <f>[1]continutaion!R91+[1]Intensive!R91</f>
        <v>0</v>
      </c>
      <c r="Y91">
        <f>[1]continutaion!S91+[1]Intensive!S91</f>
        <v>0</v>
      </c>
      <c r="Z91">
        <f>[1]continutaion!T91+[1]Intensive!T91</f>
        <v>0</v>
      </c>
      <c r="AA91">
        <f>[1]continutaion!W91+[1]Intensive!W91</f>
        <v>0</v>
      </c>
      <c r="AB91">
        <f>[1]continutaion!X91+[1]Intensive!X91</f>
        <v>0</v>
      </c>
      <c r="AC91">
        <f>[1]continutaion!AC91+[1]Intensive!AD91</f>
        <v>0</v>
      </c>
      <c r="AD91">
        <f t="shared" si="7"/>
        <v>0</v>
      </c>
      <c r="AE91">
        <f>[1]continutaion!AD91+[1]Intensive!AE91</f>
        <v>0</v>
      </c>
      <c r="AF91">
        <f>[1]continutaion!BB91+[1]Intensive!BE91</f>
        <v>360</v>
      </c>
      <c r="AG91">
        <f t="shared" si="8"/>
        <v>0</v>
      </c>
      <c r="AH91">
        <f t="shared" si="9"/>
        <v>360</v>
      </c>
      <c r="AI91" s="45">
        <f>[1]continutaion!AK91+[1]Intensive!AM91</f>
        <v>360</v>
      </c>
      <c r="AJ91" s="46">
        <f>[1]continutaion!AL91+[1]Intensive!AN91</f>
        <v>23702.5</v>
      </c>
      <c r="AK91" s="47">
        <f>[1]continutaion!AM91+[1]Intensive!AO91</f>
        <v>24062.5</v>
      </c>
      <c r="AL91">
        <f>[1]continutaion!AN91+[1]Intensive!AP91</f>
        <v>23702.5</v>
      </c>
      <c r="AM91">
        <f>[1]continutaion!AO91+[1]Intensive!AQ91</f>
        <v>0</v>
      </c>
      <c r="AN91" s="9">
        <f>[1]continutaion!AR91+[1]Intensive!AT91</f>
        <v>379.23999999999995</v>
      </c>
      <c r="AO91">
        <f>[1]continutaion!AS91+[1]Intensive!AU91</f>
        <v>14.6</v>
      </c>
      <c r="AP91">
        <f>[1]continutaion!AT91+[1]Intensive!AV91</f>
        <v>4.6399999999999997</v>
      </c>
      <c r="AQ91">
        <f>[1]continutaion!AU91+[1]Intensive!AW91</f>
        <v>360</v>
      </c>
      <c r="AR91">
        <f>[1]Intensive!AX91</f>
        <v>0</v>
      </c>
      <c r="AS91">
        <f>[1]continutaion!AW91+[1]continutaion!AX91+[1]Intensive!AZ91+[1]Intensive!BA91</f>
        <v>45</v>
      </c>
      <c r="AT91" s="48">
        <f t="shared" si="12"/>
        <v>0</v>
      </c>
      <c r="AU91">
        <f>[1]continutaion!BD91+[1]Intensive!BG91</f>
        <v>0</v>
      </c>
      <c r="AV91">
        <f>[1]continutaion!BE91+[1]Intensive!BH91</f>
        <v>0</v>
      </c>
      <c r="AW91">
        <f>[1]continutaion!BF91+[1]Intensive!BI91</f>
        <v>0</v>
      </c>
      <c r="AX91">
        <f t="shared" si="13"/>
        <v>0</v>
      </c>
      <c r="AY91">
        <f>[1]continutaion!BH91+[1]Intensive!BK91</f>
        <v>0</v>
      </c>
      <c r="AZ91">
        <f>[1]continutaion!AV91+[1]Intensive!AY91</f>
        <v>22500</v>
      </c>
      <c r="BA91">
        <f>[1]continutaion!AW91+[1]continutaion!AX91+[1]Intensive!AZ91+[1]Intensive!BA91</f>
        <v>45</v>
      </c>
      <c r="BB91">
        <f>[1]continutaion!BG91+[1]Intensive!BJ91</f>
        <v>0</v>
      </c>
      <c r="BC91">
        <f>[1]continutaion!BH91+[1]Intensive!BK91</f>
        <v>0</v>
      </c>
    </row>
    <row r="92" spans="1:55" x14ac:dyDescent="0.2">
      <c r="A92" s="3">
        <v>91</v>
      </c>
      <c r="B92" s="3">
        <v>24</v>
      </c>
      <c r="C92" s="3">
        <v>1</v>
      </c>
      <c r="D92" s="3">
        <v>2</v>
      </c>
      <c r="E92" s="3">
        <v>2</v>
      </c>
      <c r="F92" s="3">
        <v>1</v>
      </c>
      <c r="G92" s="3">
        <v>3</v>
      </c>
      <c r="H92" s="3">
        <v>2</v>
      </c>
      <c r="I92" s="3">
        <v>3</v>
      </c>
      <c r="J92" s="3">
        <v>0</v>
      </c>
      <c r="K92" s="44">
        <v>4</v>
      </c>
      <c r="L92" s="3">
        <v>1</v>
      </c>
      <c r="M92" s="3">
        <v>0</v>
      </c>
      <c r="N92" s="3">
        <v>3</v>
      </c>
      <c r="O92" s="3">
        <v>2</v>
      </c>
      <c r="P92">
        <f>[1]continutaion!AF92+[1]Intensive!AG92</f>
        <v>132</v>
      </c>
      <c r="Q92">
        <f>[1]continutaion!AG92+[1]Intensive!AH92</f>
        <v>0</v>
      </c>
      <c r="R92">
        <f>[1]continutaion!Z92+[1]Intensive!Z92</f>
        <v>0</v>
      </c>
      <c r="S92">
        <f>[1]continutaion!AA92+[1]Intensive!AA92</f>
        <v>1</v>
      </c>
      <c r="T92">
        <f>[1]Intensive!AB92</f>
        <v>0</v>
      </c>
      <c r="U92">
        <v>0</v>
      </c>
      <c r="V92">
        <f t="shared" si="6"/>
        <v>1</v>
      </c>
      <c r="W92">
        <f>[1]continutaion!Q92+[1]Intensive!Q92</f>
        <v>350</v>
      </c>
      <c r="X92">
        <f>[1]continutaion!R92+[1]Intensive!R92</f>
        <v>0</v>
      </c>
      <c r="Y92">
        <f>[1]continutaion!S92+[1]Intensive!S92</f>
        <v>0</v>
      </c>
      <c r="Z92">
        <f>[1]continutaion!T92+[1]Intensive!T92</f>
        <v>0</v>
      </c>
      <c r="AA92">
        <f>[1]continutaion!W92+[1]Intensive!W92</f>
        <v>0</v>
      </c>
      <c r="AB92">
        <f>[1]continutaion!X92+[1]Intensive!X92</f>
        <v>0</v>
      </c>
      <c r="AC92">
        <f>[1]continutaion!AC92+[1]Intensive!AD92</f>
        <v>5</v>
      </c>
      <c r="AD92">
        <f t="shared" si="7"/>
        <v>350</v>
      </c>
      <c r="AE92">
        <f>[1]continutaion!AD92+[1]Intensive!AE92</f>
        <v>2000</v>
      </c>
      <c r="AF92">
        <f>[1]continutaion!BB92+[1]Intensive!BE92</f>
        <v>40</v>
      </c>
      <c r="AG92">
        <f t="shared" si="8"/>
        <v>0</v>
      </c>
      <c r="AH92">
        <f t="shared" si="9"/>
        <v>2395</v>
      </c>
      <c r="AI92" s="45">
        <f>[1]continutaion!AK92+[1]Intensive!AM92</f>
        <v>2395</v>
      </c>
      <c r="AJ92" s="46">
        <f>[1]continutaion!AL92+[1]Intensive!AN92</f>
        <v>19417.5</v>
      </c>
      <c r="AK92" s="47">
        <f>[1]continutaion!AM92+[1]Intensive!AO92</f>
        <v>21812.5</v>
      </c>
      <c r="AL92">
        <f>[1]continutaion!AN92+[1]Intensive!AP92</f>
        <v>19417.5</v>
      </c>
      <c r="AM92">
        <f>[1]continutaion!AO92+[1]Intensive!AQ92</f>
        <v>0</v>
      </c>
      <c r="AN92" s="9">
        <f>[1]continutaion!AR92+[1]Intensive!AT92</f>
        <v>388.34999999999997</v>
      </c>
      <c r="AO92">
        <f>[1]continutaion!AS92+[1]Intensive!AU92</f>
        <v>22.68</v>
      </c>
      <c r="AP92">
        <f>[1]continutaion!AT92+[1]Intensive!AV92</f>
        <v>5.67</v>
      </c>
      <c r="AQ92">
        <f>[1]continutaion!AU92+[1]Intensive!AW92</f>
        <v>360</v>
      </c>
      <c r="AR92">
        <f>[1]Intensive!AX92</f>
        <v>0</v>
      </c>
      <c r="AS92">
        <f>[1]continutaion!AW92+[1]continutaion!AX92+[1]Intensive!AZ92+[1]Intensive!BA92</f>
        <v>45</v>
      </c>
      <c r="AT92" s="48">
        <f t="shared" si="12"/>
        <v>0</v>
      </c>
      <c r="AU92">
        <f>[1]continutaion!BD92+[1]Intensive!BG92</f>
        <v>0</v>
      </c>
      <c r="AV92">
        <f>[1]continutaion!BE92+[1]Intensive!BH92</f>
        <v>0</v>
      </c>
      <c r="AW92">
        <f>[1]continutaion!BF92+[1]Intensive!BI92</f>
        <v>0</v>
      </c>
      <c r="AX92">
        <f t="shared" si="13"/>
        <v>0</v>
      </c>
      <c r="AY92">
        <f>[1]continutaion!BH92+[1]Intensive!BK92</f>
        <v>0</v>
      </c>
      <c r="AZ92">
        <f>[1]continutaion!AV92+[1]Intensive!AY92</f>
        <v>18000</v>
      </c>
      <c r="BA92">
        <f>[1]continutaion!AW92+[1]continutaion!AX92+[1]Intensive!AZ92+[1]Intensive!BA92</f>
        <v>45</v>
      </c>
      <c r="BB92">
        <f>[1]continutaion!BG92+[1]Intensive!BJ92</f>
        <v>0</v>
      </c>
      <c r="BC92">
        <f>[1]continutaion!BH92+[1]Intensive!BK92</f>
        <v>0</v>
      </c>
    </row>
    <row r="93" spans="1:55" x14ac:dyDescent="0.2">
      <c r="A93" s="3">
        <v>92</v>
      </c>
      <c r="B93" s="3">
        <v>20</v>
      </c>
      <c r="C93" s="3">
        <v>1</v>
      </c>
      <c r="D93" s="3">
        <v>1</v>
      </c>
      <c r="E93" s="3">
        <v>2</v>
      </c>
      <c r="F93" s="3">
        <v>1</v>
      </c>
      <c r="G93" s="3">
        <v>3</v>
      </c>
      <c r="H93" s="3">
        <v>1</v>
      </c>
      <c r="I93" s="3">
        <v>1</v>
      </c>
      <c r="J93" s="3">
        <v>0</v>
      </c>
      <c r="K93" s="44">
        <v>4</v>
      </c>
      <c r="L93" s="3">
        <v>1</v>
      </c>
      <c r="M93" s="3">
        <v>0</v>
      </c>
      <c r="N93" s="3">
        <v>2</v>
      </c>
      <c r="O93" s="3">
        <v>4</v>
      </c>
      <c r="P93">
        <f>[1]continutaion!AF93+[1]Intensive!AG93</f>
        <v>5</v>
      </c>
      <c r="Q93">
        <f>[1]continutaion!AG93+[1]Intensive!AH93</f>
        <v>8</v>
      </c>
      <c r="R93">
        <f>[1]continutaion!Z93+[1]Intensive!Z93</f>
        <v>0</v>
      </c>
      <c r="S93">
        <f>[1]continutaion!AA93+[1]Intensive!AA93</f>
        <v>0</v>
      </c>
      <c r="T93">
        <f>[1]Intensive!AB93</f>
        <v>0</v>
      </c>
      <c r="U93">
        <v>0</v>
      </c>
      <c r="V93">
        <f t="shared" si="6"/>
        <v>0</v>
      </c>
      <c r="W93">
        <f>[1]continutaion!Q93+[1]Intensive!Q93</f>
        <v>0</v>
      </c>
      <c r="X93">
        <f>[1]continutaion!R93+[1]Intensive!R93</f>
        <v>0</v>
      </c>
      <c r="Y93">
        <f>[1]continutaion!S93+[1]Intensive!S93</f>
        <v>0</v>
      </c>
      <c r="Z93">
        <f>[1]continutaion!T93+[1]Intensive!T93</f>
        <v>0</v>
      </c>
      <c r="AA93">
        <f>[1]continutaion!W93+[1]Intensive!W93</f>
        <v>0</v>
      </c>
      <c r="AB93">
        <f>[1]continutaion!X93+[1]Intensive!X93</f>
        <v>0</v>
      </c>
      <c r="AC93">
        <f>[1]continutaion!AC93+[1]Intensive!AD93</f>
        <v>0</v>
      </c>
      <c r="AD93">
        <f t="shared" si="7"/>
        <v>0</v>
      </c>
      <c r="AE93">
        <f>[1]continutaion!AD93+[1]Intensive!AE93</f>
        <v>0</v>
      </c>
      <c r="AF93">
        <f>[1]continutaion!BB93+[1]Intensive!BE93</f>
        <v>120</v>
      </c>
      <c r="AG93">
        <f t="shared" si="8"/>
        <v>0</v>
      </c>
      <c r="AH93">
        <f t="shared" si="9"/>
        <v>120</v>
      </c>
      <c r="AI93" s="45">
        <f>[1]continutaion!AK93+[1]Intensive!AM93</f>
        <v>120</v>
      </c>
      <c r="AJ93" s="46">
        <f>[1]continutaion!AL93+[1]Intensive!AN93</f>
        <v>313.55770000000001</v>
      </c>
      <c r="AK93" s="47">
        <f>[1]continutaion!AM93+[1]Intensive!AO93</f>
        <v>433.55770000000001</v>
      </c>
      <c r="AL93">
        <f>[1]continutaion!AN93+[1]Intensive!AP93</f>
        <v>103.95350000000002</v>
      </c>
      <c r="AM93">
        <f>[1]continutaion!AO93+[1]Intensive!AQ93</f>
        <v>209.60419999999999</v>
      </c>
      <c r="AN93" s="9">
        <f>[1]continutaion!AR93+[1]Intensive!AT93</f>
        <v>2.4500000000000002</v>
      </c>
      <c r="AO93">
        <f>[1]continutaion!AS93+[1]Intensive!AU93</f>
        <v>1.94</v>
      </c>
      <c r="AP93">
        <f>[1]continutaion!AT93+[1]Intensive!AV93</f>
        <v>0.51</v>
      </c>
      <c r="AQ93">
        <f>[1]continutaion!AU93+[1]Intensive!AW93</f>
        <v>0</v>
      </c>
      <c r="AR93">
        <f>[1]Intensive!AX93</f>
        <v>0</v>
      </c>
      <c r="AS93">
        <f>[1]continutaion!AW93+[1]continutaion!AX93+[1]Intensive!AZ93+[1]Intensive!BA93</f>
        <v>0</v>
      </c>
      <c r="AT93" s="48">
        <f t="shared" si="12"/>
        <v>4.9399999999999995</v>
      </c>
      <c r="AU93">
        <f>[1]continutaion!BD93+[1]Intensive!BG93</f>
        <v>4</v>
      </c>
      <c r="AV93">
        <f>[1]continutaion!BE93+[1]Intensive!BH93</f>
        <v>0.94</v>
      </c>
      <c r="AW93">
        <f>[1]continutaion!BF93+[1]Intensive!BI93</f>
        <v>0</v>
      </c>
      <c r="AX93">
        <f t="shared" si="13"/>
        <v>0</v>
      </c>
      <c r="AY93">
        <f>[1]continutaion!BH93+[1]Intensive!BK93</f>
        <v>0</v>
      </c>
      <c r="AZ93">
        <f>[1]continutaion!AV93+[1]Intensive!AY93</f>
        <v>0</v>
      </c>
      <c r="BA93">
        <f>[1]continutaion!AW93+[1]continutaion!AX93+[1]Intensive!AZ93+[1]Intensive!BA93</f>
        <v>0</v>
      </c>
      <c r="BB93">
        <f>[1]continutaion!BG93+[1]Intensive!BJ93</f>
        <v>0</v>
      </c>
      <c r="BC93">
        <f>[1]continutaion!BH93+[1]Intensive!BK93</f>
        <v>0</v>
      </c>
    </row>
    <row r="94" spans="1:55" x14ac:dyDescent="0.2">
      <c r="A94" s="3">
        <v>93</v>
      </c>
      <c r="B94" s="3">
        <v>40</v>
      </c>
      <c r="C94" s="3">
        <v>2</v>
      </c>
      <c r="D94" s="3">
        <v>1</v>
      </c>
      <c r="E94" s="3">
        <v>3</v>
      </c>
      <c r="F94" s="3">
        <v>1</v>
      </c>
      <c r="G94" s="3">
        <v>1</v>
      </c>
      <c r="H94" s="3">
        <v>1</v>
      </c>
      <c r="I94" s="3">
        <v>1</v>
      </c>
      <c r="J94" s="3">
        <v>0</v>
      </c>
      <c r="K94" s="44">
        <v>3</v>
      </c>
      <c r="L94" s="3">
        <v>1</v>
      </c>
      <c r="M94" s="3">
        <v>0</v>
      </c>
      <c r="N94" s="3">
        <v>1</v>
      </c>
      <c r="O94" s="3">
        <v>2</v>
      </c>
      <c r="P94">
        <f>[1]continutaion!AF94+[1]Intensive!AG94</f>
        <v>30</v>
      </c>
      <c r="Q94">
        <f>[1]continutaion!AG94+[1]Intensive!AH94</f>
        <v>0</v>
      </c>
      <c r="R94">
        <f>[1]continutaion!Z94+[1]Intensive!Z94</f>
        <v>0</v>
      </c>
      <c r="S94">
        <f>[1]continutaion!AA94+[1]Intensive!AA94</f>
        <v>0</v>
      </c>
      <c r="T94">
        <f>[1]Intensive!AB94</f>
        <v>0</v>
      </c>
      <c r="U94">
        <v>0</v>
      </c>
      <c r="V94">
        <f t="shared" si="6"/>
        <v>0</v>
      </c>
      <c r="W94">
        <f>[1]continutaion!Q94+[1]Intensive!Q94</f>
        <v>0</v>
      </c>
      <c r="X94">
        <f>[1]continutaion!R94+[1]Intensive!R94</f>
        <v>0</v>
      </c>
      <c r="Y94">
        <f>[1]continutaion!S94+[1]Intensive!S94</f>
        <v>0</v>
      </c>
      <c r="Z94">
        <f>[1]continutaion!T94+[1]Intensive!T94</f>
        <v>0</v>
      </c>
      <c r="AA94">
        <f>[1]continutaion!W94+[1]Intensive!W94</f>
        <v>0</v>
      </c>
      <c r="AB94">
        <f>[1]continutaion!X94+[1]Intensive!X94</f>
        <v>0</v>
      </c>
      <c r="AC94">
        <f>[1]continutaion!AC94+[1]Intensive!AD94</f>
        <v>0</v>
      </c>
      <c r="AD94">
        <f t="shared" si="7"/>
        <v>0</v>
      </c>
      <c r="AE94">
        <f>[1]continutaion!AD94+[1]Intensive!AE94</f>
        <v>0</v>
      </c>
      <c r="AF94">
        <f>[1]continutaion!BB94+[1]Intensive!BE94</f>
        <v>20</v>
      </c>
      <c r="AG94">
        <f t="shared" si="8"/>
        <v>0</v>
      </c>
      <c r="AH94">
        <f t="shared" si="9"/>
        <v>20</v>
      </c>
      <c r="AI94" s="45">
        <f>[1]continutaion!AK94+[1]Intensive!AM94</f>
        <v>20</v>
      </c>
      <c r="AJ94" s="46">
        <f>[1]continutaion!AL94+[1]Intensive!AN94</f>
        <v>13623.1875</v>
      </c>
      <c r="AK94" s="47">
        <f>[1]continutaion!AM94+[1]Intensive!AO94</f>
        <v>13643.1875</v>
      </c>
      <c r="AL94">
        <f>[1]continutaion!AN94+[1]Intensive!AP94</f>
        <v>13623.1875</v>
      </c>
      <c r="AM94">
        <f>[1]continutaion!AO94+[1]Intensive!AQ94</f>
        <v>0</v>
      </c>
      <c r="AN94" s="9">
        <f>[1]continutaion!AR94+[1]Intensive!AT94</f>
        <v>503.01</v>
      </c>
      <c r="AO94">
        <f>[1]continutaion!AS94+[1]Intensive!AU94</f>
        <v>19.34</v>
      </c>
      <c r="AP94">
        <f>[1]continutaion!AT94+[1]Intensive!AV94</f>
        <v>3.67</v>
      </c>
      <c r="AQ94">
        <f>[1]continutaion!AU94+[1]Intensive!AW94</f>
        <v>480</v>
      </c>
      <c r="AR94">
        <f>[1]Intensive!AX94</f>
        <v>0</v>
      </c>
      <c r="AS94">
        <f>[1]continutaion!AW94+[1]continutaion!AX94+[1]Intensive!AZ94+[1]Intensive!BA94</f>
        <v>60</v>
      </c>
      <c r="AT94" s="48">
        <f>AU94+AV94+AW94+AX94</f>
        <v>0</v>
      </c>
      <c r="AU94">
        <f>[1]continutaion!BD94+[1]Intensive!BG94</f>
        <v>0</v>
      </c>
      <c r="AV94">
        <f>[1]continutaion!BE94+[1]Intensive!BH94</f>
        <v>0</v>
      </c>
      <c r="AW94">
        <f>[1]continutaion!BF94+[1]Intensive!BI94</f>
        <v>0</v>
      </c>
      <c r="AX94">
        <f t="shared" si="13"/>
        <v>0</v>
      </c>
      <c r="AY94">
        <f>[1]continutaion!BH94+[1]Intensive!BK94</f>
        <v>0</v>
      </c>
      <c r="AZ94">
        <f>[1]continutaion!AV94+[1]Intensive!AY94</f>
        <v>13000</v>
      </c>
      <c r="BA94">
        <f>[1]continutaion!AW94+[1]continutaion!AX94+[1]Intensive!AZ94+[1]Intensive!BA94</f>
        <v>60</v>
      </c>
      <c r="BB94">
        <f>[1]continutaion!BG94+[1]Intensive!BJ94</f>
        <v>0</v>
      </c>
      <c r="BC94">
        <f>[1]continutaion!BH94+[1]Intensive!BK94</f>
        <v>0</v>
      </c>
    </row>
    <row r="95" spans="1:55" x14ac:dyDescent="0.2">
      <c r="A95" s="3">
        <v>94</v>
      </c>
      <c r="B95" s="3">
        <v>18</v>
      </c>
      <c r="C95" s="3">
        <v>1</v>
      </c>
      <c r="D95" s="3">
        <v>1</v>
      </c>
      <c r="E95" s="3">
        <v>1</v>
      </c>
      <c r="F95" s="3">
        <v>1</v>
      </c>
      <c r="G95" s="3">
        <v>3</v>
      </c>
      <c r="H95" s="3">
        <v>1</v>
      </c>
      <c r="I95" s="3">
        <v>1</v>
      </c>
      <c r="J95" s="3">
        <v>0</v>
      </c>
      <c r="K95" s="44">
        <v>2</v>
      </c>
      <c r="L95" s="3">
        <v>1</v>
      </c>
      <c r="M95" s="3">
        <v>0</v>
      </c>
      <c r="N95" s="3">
        <v>2</v>
      </c>
      <c r="O95" s="3">
        <v>4</v>
      </c>
      <c r="P95">
        <f>[1]continutaion!AF95+[1]Intensive!AG95</f>
        <v>10</v>
      </c>
      <c r="Q95">
        <f>[1]continutaion!AG95+[1]Intensive!AH95</f>
        <v>10</v>
      </c>
      <c r="R95">
        <f>[1]continutaion!Z95+[1]Intensive!Z95</f>
        <v>0</v>
      </c>
      <c r="S95">
        <f>[1]continutaion!AA95+[1]Intensive!AA95</f>
        <v>0</v>
      </c>
      <c r="T95">
        <f>[1]Intensive!AB95</f>
        <v>0</v>
      </c>
      <c r="U95">
        <v>0</v>
      </c>
      <c r="V95">
        <f t="shared" si="6"/>
        <v>0</v>
      </c>
      <c r="W95">
        <f>[1]continutaion!Q95+[1]Intensive!Q95</f>
        <v>0</v>
      </c>
      <c r="X95">
        <f>[1]continutaion!R95+[1]Intensive!R95</f>
        <v>0</v>
      </c>
      <c r="Y95">
        <f>[1]continutaion!S95+[1]Intensive!S95</f>
        <v>0</v>
      </c>
      <c r="Z95">
        <f>[1]continutaion!T95+[1]Intensive!T95</f>
        <v>0</v>
      </c>
      <c r="AA95">
        <f>[1]continutaion!W95+[1]Intensive!W95</f>
        <v>0</v>
      </c>
      <c r="AB95">
        <f>[1]continutaion!X95+[1]Intensive!X95</f>
        <v>0</v>
      </c>
      <c r="AC95">
        <f>[1]continutaion!AC95+[1]Intensive!AD95</f>
        <v>2</v>
      </c>
      <c r="AD95">
        <f t="shared" si="7"/>
        <v>0</v>
      </c>
      <c r="AE95">
        <f>[1]continutaion!AD95+[1]Intensive!AE95</f>
        <v>2000</v>
      </c>
      <c r="AF95">
        <f>[1]continutaion!BB95+[1]Intensive!BE95</f>
        <v>1680</v>
      </c>
      <c r="AG95">
        <f t="shared" si="8"/>
        <v>0</v>
      </c>
      <c r="AH95">
        <f t="shared" si="9"/>
        <v>3682</v>
      </c>
      <c r="AI95" s="45">
        <f>[1]continutaion!AK95+[1]Intensive!AM95</f>
        <v>3682</v>
      </c>
      <c r="AJ95" s="46">
        <f>[1]continutaion!AL95+[1]Intensive!AN95</f>
        <v>7566.4299000000001</v>
      </c>
      <c r="AK95" s="47">
        <f>[1]continutaion!AM95+[1]Intensive!AO95</f>
        <v>11248.429899999999</v>
      </c>
      <c r="AL95">
        <f>[1]continutaion!AN95+[1]Intensive!AP95</f>
        <v>1269.9299000000001</v>
      </c>
      <c r="AM95">
        <f>[1]continutaion!AO95+[1]Intensive!AQ95</f>
        <v>6296.5</v>
      </c>
      <c r="AN95" s="9">
        <f>[1]continutaion!AR95+[1]Intensive!AT95</f>
        <v>29.93</v>
      </c>
      <c r="AO95">
        <f>[1]continutaion!AS95+[1]Intensive!AU95</f>
        <v>23</v>
      </c>
      <c r="AP95">
        <f>[1]continutaion!AT95+[1]Intensive!AV95</f>
        <v>6.93</v>
      </c>
      <c r="AQ95">
        <f>[1]continutaion!AU95+[1]Intensive!AW95</f>
        <v>0</v>
      </c>
      <c r="AR95">
        <f>[1]Intensive!AX95</f>
        <v>0</v>
      </c>
      <c r="AS95">
        <f>[1]continutaion!AW95+[1]continutaion!AX95+[1]Intensive!AZ95+[1]Intensive!BA95</f>
        <v>0</v>
      </c>
      <c r="AT95" s="48">
        <f t="shared" ref="AT95:AT111" si="14">AU95+AV95+AW95+AX95</f>
        <v>125.93</v>
      </c>
      <c r="AU95">
        <f>[1]continutaion!BD95+[1]Intensive!BG95</f>
        <v>23</v>
      </c>
      <c r="AV95">
        <f>[1]continutaion!BE95+[1]Intensive!BH95</f>
        <v>6.93</v>
      </c>
      <c r="AW95">
        <f>[1]continutaion!BF95+[1]Intensive!BI95</f>
        <v>96</v>
      </c>
      <c r="AX95">
        <f t="shared" si="13"/>
        <v>0</v>
      </c>
      <c r="AY95">
        <f>[1]continutaion!BH95+[1]Intensive!BK95</f>
        <v>12</v>
      </c>
      <c r="AZ95">
        <f>[1]continutaion!AV95+[1]Intensive!AY95</f>
        <v>0</v>
      </c>
      <c r="BA95">
        <f>[1]continutaion!AW95+[1]continutaion!AX95+[1]Intensive!AZ95+[1]Intensive!BA95</f>
        <v>0</v>
      </c>
      <c r="BB95">
        <f>[1]continutaion!BG95+[1]Intensive!BJ95</f>
        <v>4800</v>
      </c>
      <c r="BC95">
        <f>[1]continutaion!BH95+[1]Intensive!BK95</f>
        <v>12</v>
      </c>
    </row>
    <row r="96" spans="1:55" x14ac:dyDescent="0.2">
      <c r="A96" s="3">
        <v>95</v>
      </c>
      <c r="B96" s="3">
        <v>22</v>
      </c>
      <c r="C96" s="3">
        <v>1</v>
      </c>
      <c r="D96" s="3">
        <v>1</v>
      </c>
      <c r="E96" s="3">
        <v>1</v>
      </c>
      <c r="F96" s="3">
        <v>1</v>
      </c>
      <c r="G96" s="3">
        <v>2</v>
      </c>
      <c r="H96" s="3">
        <v>1</v>
      </c>
      <c r="I96" s="3">
        <v>1</v>
      </c>
      <c r="J96" s="3">
        <v>0</v>
      </c>
      <c r="K96" s="44">
        <v>4</v>
      </c>
      <c r="L96" s="3">
        <v>1</v>
      </c>
      <c r="M96" s="3">
        <v>0</v>
      </c>
      <c r="N96" s="3">
        <v>3</v>
      </c>
      <c r="O96" s="3">
        <v>1</v>
      </c>
      <c r="P96">
        <f>[1]continutaion!AF96+[1]Intensive!AG96</f>
        <v>6</v>
      </c>
      <c r="Q96">
        <f>[1]continutaion!AG96+[1]Intensive!AH96</f>
        <v>20</v>
      </c>
      <c r="R96">
        <f>[1]continutaion!Z96+[1]Intensive!Z96</f>
        <v>0</v>
      </c>
      <c r="S96">
        <f>[1]continutaion!AA96+[1]Intensive!AA96</f>
        <v>1</v>
      </c>
      <c r="T96">
        <f>[1]Intensive!AB96</f>
        <v>0</v>
      </c>
      <c r="U96">
        <v>0</v>
      </c>
      <c r="V96">
        <f t="shared" si="6"/>
        <v>1</v>
      </c>
      <c r="W96">
        <f>[1]continutaion!Q96+[1]Intensive!Q96</f>
        <v>0</v>
      </c>
      <c r="X96">
        <f>[1]continutaion!R96+[1]Intensive!R96</f>
        <v>0</v>
      </c>
      <c r="Y96">
        <f>[1]continutaion!S96+[1]Intensive!S96</f>
        <v>0</v>
      </c>
      <c r="Z96">
        <f>[1]continutaion!T96+[1]Intensive!T96</f>
        <v>0</v>
      </c>
      <c r="AA96">
        <f>[1]continutaion!W96+[1]Intensive!W96</f>
        <v>0</v>
      </c>
      <c r="AB96">
        <f>[1]continutaion!X96+[1]Intensive!X96</f>
        <v>0</v>
      </c>
      <c r="AC96">
        <f>[1]continutaion!AC96+[1]Intensive!AD96</f>
        <v>5</v>
      </c>
      <c r="AD96">
        <f t="shared" si="7"/>
        <v>0</v>
      </c>
      <c r="AE96">
        <f>[1]continutaion!AD96+[1]Intensive!AE96</f>
        <v>0</v>
      </c>
      <c r="AF96">
        <f>[1]continutaion!BB96+[1]Intensive!BE96</f>
        <v>60</v>
      </c>
      <c r="AG96">
        <f t="shared" si="8"/>
        <v>0</v>
      </c>
      <c r="AH96">
        <f t="shared" si="9"/>
        <v>65</v>
      </c>
      <c r="AI96" s="45">
        <f>[1]continutaion!AK96+[1]Intensive!AM96</f>
        <v>65</v>
      </c>
      <c r="AJ96" s="46">
        <f>[1]continutaion!AL96+[1]Intensive!AN96</f>
        <v>474.36739999999998</v>
      </c>
      <c r="AK96" s="47">
        <f>[1]continutaion!AM96+[1]Intensive!AO96</f>
        <v>539.36739999999998</v>
      </c>
      <c r="AL96">
        <f>[1]continutaion!AN96+[1]Intensive!AP96</f>
        <v>120.50120000000001</v>
      </c>
      <c r="AM96">
        <f>[1]continutaion!AO96+[1]Intensive!AQ96</f>
        <v>353.86619999999999</v>
      </c>
      <c r="AN96" s="9">
        <f>[1]continutaion!AR96+[1]Intensive!AT96</f>
        <v>2.84</v>
      </c>
      <c r="AO96">
        <f>[1]continutaion!AS96+[1]Intensive!AU96</f>
        <v>2.34</v>
      </c>
      <c r="AP96">
        <f>[1]continutaion!AT96+[1]Intensive!AV96</f>
        <v>0.5</v>
      </c>
      <c r="AQ96">
        <f>[1]continutaion!AU96+[1]Intensive!AW96</f>
        <v>0</v>
      </c>
      <c r="AR96">
        <f>[1]Intensive!AX96</f>
        <v>0</v>
      </c>
      <c r="AS96">
        <f>[1]continutaion!AW96+[1]continutaion!AX96+[1]Intensive!AZ96+[1]Intensive!BA96</f>
        <v>0</v>
      </c>
      <c r="AT96" s="48">
        <f t="shared" si="14"/>
        <v>8.34</v>
      </c>
      <c r="AU96">
        <f>[1]continutaion!BD96+[1]Intensive!BG96</f>
        <v>6.67</v>
      </c>
      <c r="AV96">
        <f>[1]continutaion!BE96+[1]Intensive!BH96</f>
        <v>1.67</v>
      </c>
      <c r="AW96">
        <f>[1]continutaion!BF96+[1]Intensive!BI96</f>
        <v>0</v>
      </c>
      <c r="AX96">
        <f>U96*24</f>
        <v>0</v>
      </c>
      <c r="AY96">
        <f>[1]continutaion!BH96+[1]Intensive!BK96</f>
        <v>0</v>
      </c>
      <c r="AZ96">
        <f>[1]continutaion!AV96+[1]Intensive!AY96</f>
        <v>0</v>
      </c>
      <c r="BA96">
        <f>[1]continutaion!AW96+[1]continutaion!AX96+[1]Intensive!AZ96+[1]Intensive!BA96</f>
        <v>0</v>
      </c>
      <c r="BB96">
        <f>[1]continutaion!BG96+[1]Intensive!BJ96</f>
        <v>0</v>
      </c>
      <c r="BC96">
        <f>[1]continutaion!BH96+[1]Intensive!BK96</f>
        <v>0</v>
      </c>
    </row>
    <row r="97" spans="1:55" x14ac:dyDescent="0.2">
      <c r="A97" s="3">
        <v>96</v>
      </c>
      <c r="B97" s="3">
        <v>20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2</v>
      </c>
      <c r="I97" s="3">
        <v>1</v>
      </c>
      <c r="J97" s="3">
        <v>0</v>
      </c>
      <c r="K97" s="44">
        <v>1</v>
      </c>
      <c r="L97" s="3">
        <v>1</v>
      </c>
      <c r="M97" s="3">
        <v>0</v>
      </c>
      <c r="N97" s="3">
        <v>2</v>
      </c>
      <c r="O97" s="3">
        <v>2</v>
      </c>
      <c r="P97">
        <f>[1]continutaion!AF97+[1]Intensive!AG97</f>
        <v>66</v>
      </c>
      <c r="Q97">
        <f>[1]continutaion!AG97+[1]Intensive!AH97</f>
        <v>50</v>
      </c>
      <c r="R97">
        <f>[1]continutaion!Z97+[1]Intensive!Z97</f>
        <v>0</v>
      </c>
      <c r="S97">
        <f>[1]continutaion!AA97+[1]Intensive!AA97</f>
        <v>1</v>
      </c>
      <c r="T97">
        <f>[1]Intensive!AB97</f>
        <v>0</v>
      </c>
      <c r="U97">
        <v>0</v>
      </c>
      <c r="V97">
        <f t="shared" si="6"/>
        <v>1</v>
      </c>
      <c r="W97">
        <f>[1]continutaion!Q97+[1]Intensive!Q97</f>
        <v>500</v>
      </c>
      <c r="X97">
        <f>[1]continutaion!R97+[1]Intensive!R97</f>
        <v>0</v>
      </c>
      <c r="Y97">
        <f>[1]continutaion!S97+[1]Intensive!S97</f>
        <v>0</v>
      </c>
      <c r="Z97">
        <f>[1]continutaion!T97+[1]Intensive!T97</f>
        <v>0</v>
      </c>
      <c r="AA97">
        <f>[1]continutaion!W97+[1]Intensive!W97</f>
        <v>0</v>
      </c>
      <c r="AB97">
        <f>[1]continutaion!X97+[1]Intensive!X97</f>
        <v>0</v>
      </c>
      <c r="AC97">
        <f>[1]continutaion!AC97+[1]Intensive!AD97</f>
        <v>0</v>
      </c>
      <c r="AD97">
        <f t="shared" si="7"/>
        <v>500</v>
      </c>
      <c r="AE97">
        <f>[1]continutaion!AD97+[1]Intensive!AE97</f>
        <v>0</v>
      </c>
      <c r="AF97">
        <f>[1]continutaion!BB97+[1]Intensive!BE97</f>
        <v>2320</v>
      </c>
      <c r="AG97">
        <f t="shared" si="8"/>
        <v>0</v>
      </c>
      <c r="AH97">
        <f t="shared" si="9"/>
        <v>2820</v>
      </c>
      <c r="AI97" s="45">
        <f>[1]continutaion!AK97+[1]Intensive!AM97</f>
        <v>2820</v>
      </c>
      <c r="AJ97" s="46">
        <f>[1]continutaion!AL97+[1]Intensive!AN97</f>
        <v>13893.474766666666</v>
      </c>
      <c r="AK97" s="47">
        <f>[1]continutaion!AM97+[1]Intensive!AO97</f>
        <v>16713.474766666666</v>
      </c>
      <c r="AL97">
        <f>[1]continutaion!AN97+[1]Intensive!AP97</f>
        <v>12125.416666666666</v>
      </c>
      <c r="AM97">
        <f>[1]continutaion!AO97+[1]Intensive!AQ97</f>
        <v>1768.0581</v>
      </c>
      <c r="AN97" s="9">
        <f>[1]continutaion!AR97+[1]Intensive!AT97</f>
        <v>291.01</v>
      </c>
      <c r="AO97">
        <f>[1]continutaion!AS97+[1]Intensive!AU97</f>
        <v>33</v>
      </c>
      <c r="AP97">
        <f>[1]continutaion!AT97+[1]Intensive!AV97</f>
        <v>18.010000000000002</v>
      </c>
      <c r="AQ97">
        <f>[1]continutaion!AU97+[1]Intensive!AW97</f>
        <v>240</v>
      </c>
      <c r="AR97">
        <f>[1]Intensive!AX97</f>
        <v>0</v>
      </c>
      <c r="AS97">
        <f>[1]continutaion!AW97+[1]continutaion!AX97+[1]Intensive!AZ97+[1]Intensive!BA97</f>
        <v>30</v>
      </c>
      <c r="AT97" s="48">
        <f t="shared" si="14"/>
        <v>41.67</v>
      </c>
      <c r="AU97">
        <f>[1]continutaion!BD97+[1]Intensive!BG97</f>
        <v>25</v>
      </c>
      <c r="AV97">
        <f>[1]continutaion!BE97+[1]Intensive!BH97</f>
        <v>16.670000000000002</v>
      </c>
      <c r="AW97">
        <f>[1]continutaion!BF97+[1]Intensive!BI97</f>
        <v>0</v>
      </c>
      <c r="AX97">
        <f t="shared" ref="AX97:AX111" si="15">U97*24</f>
        <v>0</v>
      </c>
      <c r="AY97">
        <f>[1]continutaion!BH97+[1]Intensive!BK97</f>
        <v>0</v>
      </c>
      <c r="AZ97">
        <f>[1]continutaion!AV97+[1]Intensive!AY97</f>
        <v>10000</v>
      </c>
      <c r="BA97">
        <f>[1]continutaion!AW97+[1]continutaion!AX97+[1]Intensive!AZ97+[1]Intensive!BA97</f>
        <v>30</v>
      </c>
      <c r="BB97">
        <f>[1]continutaion!BG97+[1]Intensive!BJ97</f>
        <v>0</v>
      </c>
      <c r="BC97">
        <f>[1]continutaion!BH97+[1]Intensive!BK97</f>
        <v>0</v>
      </c>
    </row>
    <row r="98" spans="1:55" x14ac:dyDescent="0.2">
      <c r="A98" s="3">
        <v>97</v>
      </c>
      <c r="B98" s="3">
        <v>40</v>
      </c>
      <c r="C98" s="3">
        <v>2</v>
      </c>
      <c r="D98" s="3">
        <v>2</v>
      </c>
      <c r="E98" s="3">
        <v>3</v>
      </c>
      <c r="F98" s="3">
        <v>1</v>
      </c>
      <c r="G98" s="3">
        <v>3</v>
      </c>
      <c r="H98" s="3">
        <v>1</v>
      </c>
      <c r="I98" s="3">
        <v>1</v>
      </c>
      <c r="J98" s="3">
        <v>0</v>
      </c>
      <c r="K98" s="44">
        <v>3</v>
      </c>
      <c r="L98" s="3">
        <v>1</v>
      </c>
      <c r="M98" s="3">
        <v>0</v>
      </c>
      <c r="N98" s="3">
        <v>2</v>
      </c>
      <c r="O98" s="3">
        <v>2</v>
      </c>
      <c r="P98">
        <f>[1]continutaion!AF98+[1]Intensive!AG98</f>
        <v>24</v>
      </c>
      <c r="Q98">
        <f>[1]continutaion!AG98+[1]Intensive!AH98</f>
        <v>0</v>
      </c>
      <c r="R98">
        <f>[1]continutaion!Z98+[1]Intensive!Z98</f>
        <v>0</v>
      </c>
      <c r="S98">
        <f>[1]continutaion!AA98+[1]Intensive!AA98</f>
        <v>0</v>
      </c>
      <c r="T98">
        <f>[1]Intensive!AB98</f>
        <v>0</v>
      </c>
      <c r="U98">
        <v>0</v>
      </c>
      <c r="V98">
        <f t="shared" si="6"/>
        <v>0</v>
      </c>
      <c r="W98">
        <f>[1]continutaion!Q98+[1]Intensive!Q98</f>
        <v>0</v>
      </c>
      <c r="X98">
        <f>[1]continutaion!R98+[1]Intensive!R98</f>
        <v>0</v>
      </c>
      <c r="Y98">
        <f>[1]continutaion!S98+[1]Intensive!S98</f>
        <v>0</v>
      </c>
      <c r="Z98">
        <f>[1]continutaion!T98+[1]Intensive!T98</f>
        <v>0</v>
      </c>
      <c r="AA98">
        <f>[1]continutaion!W98+[1]Intensive!W98</f>
        <v>0</v>
      </c>
      <c r="AB98">
        <f>[1]continutaion!X98+[1]Intensive!X98</f>
        <v>0</v>
      </c>
      <c r="AC98">
        <f>[1]continutaion!AC98+[1]Intensive!AD98</f>
        <v>0</v>
      </c>
      <c r="AD98">
        <f t="shared" si="7"/>
        <v>0</v>
      </c>
      <c r="AE98">
        <f>[1]continutaion!AD98+[1]Intensive!AE98</f>
        <v>0</v>
      </c>
      <c r="AF98">
        <f>[1]continutaion!BB98+[1]Intensive!BE98</f>
        <v>240</v>
      </c>
      <c r="AG98">
        <f t="shared" si="8"/>
        <v>0</v>
      </c>
      <c r="AH98">
        <f t="shared" si="9"/>
        <v>240</v>
      </c>
      <c r="AI98" s="45">
        <f>[1]continutaion!AK98+[1]Intensive!AM98</f>
        <v>240</v>
      </c>
      <c r="AJ98" s="46">
        <f>[1]continutaion!AL98+[1]Intensive!AN98</f>
        <v>474</v>
      </c>
      <c r="AK98" s="47">
        <f>[1]continutaion!AM98+[1]Intensive!AO98</f>
        <v>714</v>
      </c>
      <c r="AL98">
        <f>[1]continutaion!AN98+[1]Intensive!AP98</f>
        <v>474</v>
      </c>
      <c r="AM98">
        <f>[1]continutaion!AO98+[1]Intensive!AQ98</f>
        <v>0</v>
      </c>
      <c r="AN98" s="9">
        <f>[1]continutaion!AR98+[1]Intensive!AT98</f>
        <v>9.48</v>
      </c>
      <c r="AO98">
        <f>[1]continutaion!AS98+[1]Intensive!AU98</f>
        <v>6.74</v>
      </c>
      <c r="AP98">
        <f>[1]continutaion!AT98+[1]Intensive!AV98</f>
        <v>2.74</v>
      </c>
      <c r="AQ98">
        <f>[1]continutaion!AU98+[1]Intensive!AW98</f>
        <v>0</v>
      </c>
      <c r="AR98">
        <f>[1]Intensive!AX98</f>
        <v>0</v>
      </c>
      <c r="AS98">
        <f>[1]continutaion!AW98+[1]continutaion!AX98+[1]Intensive!AZ98+[1]Intensive!BA98</f>
        <v>0</v>
      </c>
      <c r="AT98" s="48">
        <f t="shared" si="14"/>
        <v>0</v>
      </c>
      <c r="AU98">
        <f>[1]continutaion!BD98+[1]Intensive!BG98</f>
        <v>0</v>
      </c>
      <c r="AV98">
        <f>[1]continutaion!BE98+[1]Intensive!BH98</f>
        <v>0</v>
      </c>
      <c r="AW98">
        <f>[1]continutaion!BF98+[1]Intensive!BI98</f>
        <v>0</v>
      </c>
      <c r="AX98">
        <f t="shared" si="15"/>
        <v>0</v>
      </c>
      <c r="AY98">
        <f>[1]continutaion!BH98+[1]Intensive!BK98</f>
        <v>0</v>
      </c>
      <c r="AZ98">
        <f>[1]continutaion!AV98+[1]Intensive!AY98</f>
        <v>0</v>
      </c>
      <c r="BA98">
        <f>[1]continutaion!AW98+[1]continutaion!AX98+[1]Intensive!AZ98+[1]Intensive!BA98</f>
        <v>0</v>
      </c>
      <c r="BB98">
        <f>[1]continutaion!BG98+[1]Intensive!BJ98</f>
        <v>0</v>
      </c>
      <c r="BC98">
        <f>[1]continutaion!BH98+[1]Intensive!BK98</f>
        <v>0</v>
      </c>
    </row>
    <row r="99" spans="1:55" x14ac:dyDescent="0.2">
      <c r="A99" s="3">
        <v>98</v>
      </c>
      <c r="B99" s="3">
        <v>34</v>
      </c>
      <c r="C99" s="3">
        <v>2</v>
      </c>
      <c r="D99" s="3">
        <v>1</v>
      </c>
      <c r="E99" s="3">
        <v>3</v>
      </c>
      <c r="F99" s="3">
        <v>1</v>
      </c>
      <c r="G99" s="3">
        <v>1</v>
      </c>
      <c r="H99" s="3">
        <v>1</v>
      </c>
      <c r="I99" s="3">
        <v>1</v>
      </c>
      <c r="J99" s="3">
        <v>0</v>
      </c>
      <c r="K99" s="44">
        <v>2</v>
      </c>
      <c r="L99" s="3">
        <v>1</v>
      </c>
      <c r="M99" s="3">
        <v>0</v>
      </c>
      <c r="N99" s="3">
        <v>2</v>
      </c>
      <c r="O99" s="3">
        <v>1</v>
      </c>
      <c r="P99">
        <f>[1]continutaion!AF99+[1]Intensive!AG99</f>
        <v>36</v>
      </c>
      <c r="Q99">
        <f>[1]continutaion!AG99+[1]Intensive!AH99</f>
        <v>0</v>
      </c>
      <c r="R99">
        <f>[1]continutaion!Z99+[1]Intensive!Z99</f>
        <v>0</v>
      </c>
      <c r="S99">
        <f>[1]continutaion!AA99+[1]Intensive!AA99</f>
        <v>0</v>
      </c>
      <c r="T99">
        <f>[1]Intensive!AB99</f>
        <v>0</v>
      </c>
      <c r="U99">
        <v>0</v>
      </c>
      <c r="V99">
        <f t="shared" si="6"/>
        <v>0</v>
      </c>
      <c r="W99">
        <f>[1]continutaion!Q99+[1]Intensive!Q99</f>
        <v>0</v>
      </c>
      <c r="X99">
        <f>[1]continutaion!R99+[1]Intensive!R99</f>
        <v>0</v>
      </c>
      <c r="Y99">
        <f>[1]continutaion!S99+[1]Intensive!S99</f>
        <v>0</v>
      </c>
      <c r="Z99">
        <f>[1]continutaion!T99+[1]Intensive!T99</f>
        <v>0</v>
      </c>
      <c r="AA99">
        <f>[1]continutaion!W99+[1]Intensive!W99</f>
        <v>0</v>
      </c>
      <c r="AB99">
        <f>[1]continutaion!X99+[1]Intensive!X99</f>
        <v>0</v>
      </c>
      <c r="AC99">
        <f>[1]continutaion!AC99+[1]Intensive!AD99</f>
        <v>5</v>
      </c>
      <c r="AD99">
        <f t="shared" si="7"/>
        <v>0</v>
      </c>
      <c r="AE99">
        <f>[1]continutaion!AD99+[1]Intensive!AE99</f>
        <v>0</v>
      </c>
      <c r="AF99">
        <f>[1]continutaion!BB99+[1]Intensive!BE99</f>
        <v>0</v>
      </c>
      <c r="AG99">
        <f t="shared" si="8"/>
        <v>0</v>
      </c>
      <c r="AH99">
        <f t="shared" si="9"/>
        <v>5</v>
      </c>
      <c r="AI99" s="45">
        <f>[1]continutaion!AK99+[1]Intensive!AM99</f>
        <v>5</v>
      </c>
      <c r="AJ99" s="46">
        <f>[1]continutaion!AL99+[1]Intensive!AN99</f>
        <v>1499.0518999999999</v>
      </c>
      <c r="AK99" s="47">
        <f>[1]continutaion!AM99+[1]Intensive!AO99</f>
        <v>1504.0518999999999</v>
      </c>
      <c r="AL99">
        <f>[1]continutaion!AN99+[1]Intensive!AP99</f>
        <v>1499.0518999999999</v>
      </c>
      <c r="AM99">
        <f>[1]continutaion!AO99+[1]Intensive!AQ99</f>
        <v>0</v>
      </c>
      <c r="AN99" s="9">
        <f>[1]continutaion!AR99+[1]Intensive!AT99</f>
        <v>35.33</v>
      </c>
      <c r="AO99">
        <f>[1]continutaion!AS99+[1]Intensive!AU99</f>
        <v>29.33</v>
      </c>
      <c r="AP99">
        <f>[1]continutaion!AT99+[1]Intensive!AV99</f>
        <v>6</v>
      </c>
      <c r="AQ99">
        <f>[1]continutaion!AU99+[1]Intensive!AW99</f>
        <v>0</v>
      </c>
      <c r="AR99">
        <f>[1]Intensive!AX99</f>
        <v>0</v>
      </c>
      <c r="AS99">
        <f>[1]continutaion!AW99+[1]continutaion!AX99+[1]Intensive!AZ99+[1]Intensive!BA99</f>
        <v>0</v>
      </c>
      <c r="AT99" s="48">
        <f t="shared" si="14"/>
        <v>0</v>
      </c>
      <c r="AU99">
        <f>[1]continutaion!BD99+[1]Intensive!BG99</f>
        <v>0</v>
      </c>
      <c r="AV99">
        <f>[1]continutaion!BE99+[1]Intensive!BH99</f>
        <v>0</v>
      </c>
      <c r="AW99">
        <f>[1]continutaion!BF99+[1]Intensive!BI99</f>
        <v>0</v>
      </c>
      <c r="AX99">
        <f t="shared" si="15"/>
        <v>0</v>
      </c>
      <c r="AY99">
        <f>[1]continutaion!BH99+[1]Intensive!BK99</f>
        <v>0</v>
      </c>
      <c r="AZ99">
        <f>[1]continutaion!AV99+[1]Intensive!AY99</f>
        <v>0</v>
      </c>
      <c r="BA99">
        <f>[1]continutaion!AW99+[1]continutaion!AX99+[1]Intensive!AZ99+[1]Intensive!BA99</f>
        <v>0</v>
      </c>
      <c r="BB99">
        <f>[1]continutaion!BG99+[1]Intensive!BJ99</f>
        <v>0</v>
      </c>
      <c r="BC99">
        <f>[1]continutaion!BH99+[1]Intensive!BK99</f>
        <v>0</v>
      </c>
    </row>
    <row r="100" spans="1:55" x14ac:dyDescent="0.2">
      <c r="A100" s="3">
        <v>99</v>
      </c>
      <c r="B100" s="3">
        <v>29</v>
      </c>
      <c r="C100" s="3">
        <v>2</v>
      </c>
      <c r="D100" s="3">
        <v>2</v>
      </c>
      <c r="E100" s="3">
        <v>1</v>
      </c>
      <c r="F100" s="3">
        <v>1</v>
      </c>
      <c r="G100" s="3">
        <v>2</v>
      </c>
      <c r="H100" s="3">
        <v>2</v>
      </c>
      <c r="I100" s="3">
        <v>1</v>
      </c>
      <c r="J100" s="3">
        <v>0</v>
      </c>
      <c r="K100" s="44">
        <v>2</v>
      </c>
      <c r="L100" s="3">
        <v>0</v>
      </c>
      <c r="M100" s="3">
        <v>0</v>
      </c>
      <c r="N100" s="3">
        <v>1</v>
      </c>
      <c r="O100" s="3">
        <v>2</v>
      </c>
      <c r="P100">
        <f>[1]continutaion!AF100+[1]Intensive!AG100</f>
        <v>28</v>
      </c>
      <c r="Q100">
        <f>[1]continutaion!AG100+[1]Intensive!AH100</f>
        <v>0</v>
      </c>
      <c r="R100">
        <f>[1]continutaion!Z100+[1]Intensive!Z100</f>
        <v>0</v>
      </c>
      <c r="S100">
        <f>[1]continutaion!AA100+[1]Intensive!AA100</f>
        <v>0</v>
      </c>
      <c r="T100">
        <f>[1]Intensive!AB100</f>
        <v>0</v>
      </c>
      <c r="U100">
        <v>0</v>
      </c>
      <c r="V100">
        <f t="shared" si="6"/>
        <v>0</v>
      </c>
      <c r="W100">
        <f>[1]continutaion!Q100+[1]Intensive!Q100</f>
        <v>12</v>
      </c>
      <c r="X100">
        <f>[1]continutaion!R100+[1]Intensive!R100</f>
        <v>0</v>
      </c>
      <c r="Y100">
        <f>[1]continutaion!S100+[1]Intensive!S100</f>
        <v>0</v>
      </c>
      <c r="Z100">
        <f>[1]continutaion!T100+[1]Intensive!T100</f>
        <v>0</v>
      </c>
      <c r="AA100">
        <f>[1]continutaion!W100+[1]Intensive!W100</f>
        <v>0</v>
      </c>
      <c r="AB100">
        <f>[1]continutaion!X100+[1]Intensive!X100</f>
        <v>0</v>
      </c>
      <c r="AC100">
        <f>[1]continutaion!AC100+[1]Intensive!AD100</f>
        <v>0</v>
      </c>
      <c r="AD100">
        <f t="shared" si="7"/>
        <v>12</v>
      </c>
      <c r="AE100">
        <f>[1]continutaion!AD100+[1]Intensive!AE100</f>
        <v>0</v>
      </c>
      <c r="AF100">
        <f>[1]continutaion!BB100+[1]Intensive!BE100</f>
        <v>0</v>
      </c>
      <c r="AG100">
        <f t="shared" si="8"/>
        <v>0</v>
      </c>
      <c r="AH100">
        <f t="shared" si="9"/>
        <v>12</v>
      </c>
      <c r="AI100" s="45">
        <f>[1]continutaion!AK100+[1]Intensive!AM100</f>
        <v>12</v>
      </c>
      <c r="AJ100" s="46">
        <f>[1]continutaion!AL100+[1]Intensive!AN100</f>
        <v>37790.666666666672</v>
      </c>
      <c r="AK100" s="47">
        <f>[1]continutaion!AM100+[1]Intensive!AO100</f>
        <v>37802.666666666672</v>
      </c>
      <c r="AL100">
        <f>[1]continutaion!AN100+[1]Intensive!AP100</f>
        <v>37790.666666666672</v>
      </c>
      <c r="AM100">
        <f>[1]continutaion!AO100+[1]Intensive!AQ100</f>
        <v>0</v>
      </c>
      <c r="AN100" s="9">
        <f>[1]continutaion!AR100+[1]Intensive!AT100</f>
        <v>1295.6799999999998</v>
      </c>
      <c r="AO100">
        <f>[1]continutaion!AS100+[1]Intensive!AU100</f>
        <v>11.34</v>
      </c>
      <c r="AP100">
        <f>[1]continutaion!AT100+[1]Intensive!AV100</f>
        <v>4.34</v>
      </c>
      <c r="AQ100">
        <f>[1]continutaion!AU100+[1]Intensive!AW100</f>
        <v>1280</v>
      </c>
      <c r="AR100">
        <f>[1]Intensive!AX100</f>
        <v>0</v>
      </c>
      <c r="AS100">
        <f>[1]continutaion!AW100+[1]continutaion!AX100+[1]Intensive!AZ100+[1]Intensive!BA100</f>
        <v>160</v>
      </c>
      <c r="AT100" s="48">
        <f t="shared" si="14"/>
        <v>0</v>
      </c>
      <c r="AU100">
        <f>[1]continutaion!BD100+[1]Intensive!BG100</f>
        <v>0</v>
      </c>
      <c r="AV100">
        <f>[1]continutaion!BE100+[1]Intensive!BH100</f>
        <v>0</v>
      </c>
      <c r="AW100">
        <f>[1]continutaion!BF100+[1]Intensive!BI100</f>
        <v>0</v>
      </c>
      <c r="AX100">
        <f t="shared" si="15"/>
        <v>0</v>
      </c>
      <c r="AY100">
        <f>[1]continutaion!BH100+[1]Intensive!BK100</f>
        <v>0</v>
      </c>
      <c r="AZ100">
        <f>[1]continutaion!AV100+[1]Intensive!AY100</f>
        <v>37333.333333333336</v>
      </c>
      <c r="BA100">
        <f>[1]continutaion!AW100+[1]continutaion!AX100+[1]Intensive!AZ100+[1]Intensive!BA100</f>
        <v>160</v>
      </c>
      <c r="BB100">
        <f>[1]continutaion!BG100+[1]Intensive!BJ100</f>
        <v>0</v>
      </c>
      <c r="BC100">
        <f>[1]continutaion!BH100+[1]Intensive!BK100</f>
        <v>0</v>
      </c>
    </row>
    <row r="101" spans="1:55" x14ac:dyDescent="0.2">
      <c r="A101" s="3">
        <v>100</v>
      </c>
      <c r="B101" s="3">
        <v>30</v>
      </c>
      <c r="C101" s="3">
        <v>2</v>
      </c>
      <c r="D101" s="3">
        <v>1</v>
      </c>
      <c r="E101" s="3">
        <v>1</v>
      </c>
      <c r="F101" s="3">
        <v>1</v>
      </c>
      <c r="G101" s="3">
        <v>2</v>
      </c>
      <c r="H101" s="3">
        <v>1</v>
      </c>
      <c r="I101" s="3">
        <v>1</v>
      </c>
      <c r="J101" s="3">
        <v>0</v>
      </c>
      <c r="K101" s="44">
        <v>1</v>
      </c>
      <c r="L101" s="3">
        <v>1</v>
      </c>
      <c r="M101" s="3">
        <v>0</v>
      </c>
      <c r="N101" s="3">
        <v>2</v>
      </c>
      <c r="O101" s="3">
        <v>1</v>
      </c>
      <c r="P101">
        <f>[1]continutaion!AF101+[1]Intensive!AG101</f>
        <v>64</v>
      </c>
      <c r="Q101">
        <f>[1]continutaion!AG101+[1]Intensive!AH101</f>
        <v>0</v>
      </c>
      <c r="R101">
        <f>[1]continutaion!Z101+[1]Intensive!Z101</f>
        <v>0</v>
      </c>
      <c r="S101">
        <f>[1]continutaion!AA101+[1]Intensive!AA101</f>
        <v>0</v>
      </c>
      <c r="T101">
        <f>[1]Intensive!AB101</f>
        <v>0</v>
      </c>
      <c r="U101">
        <v>0</v>
      </c>
      <c r="V101">
        <f t="shared" si="6"/>
        <v>0</v>
      </c>
      <c r="W101">
        <f>[1]continutaion!Q101+[1]Intensive!Q101</f>
        <v>0</v>
      </c>
      <c r="X101">
        <f>[1]continutaion!R101+[1]Intensive!R101</f>
        <v>0</v>
      </c>
      <c r="Y101">
        <f>[1]continutaion!S101+[1]Intensive!S101</f>
        <v>0</v>
      </c>
      <c r="Z101">
        <f>[1]continutaion!T101+[1]Intensive!T101</f>
        <v>0</v>
      </c>
      <c r="AA101">
        <f>[1]continutaion!W101+[1]Intensive!W101</f>
        <v>0</v>
      </c>
      <c r="AB101">
        <f>[1]continutaion!X101+[1]Intensive!X101</f>
        <v>0</v>
      </c>
      <c r="AC101">
        <f>[1]continutaion!AC101+[1]Intensive!AD101</f>
        <v>0</v>
      </c>
      <c r="AD101">
        <f t="shared" si="7"/>
        <v>0</v>
      </c>
      <c r="AE101">
        <f>[1]continutaion!AD101+[1]Intensive!AE101</f>
        <v>0</v>
      </c>
      <c r="AF101">
        <f>[1]continutaion!BB101+[1]Intensive!BE101</f>
        <v>3200</v>
      </c>
      <c r="AG101">
        <f t="shared" si="8"/>
        <v>0</v>
      </c>
      <c r="AH101">
        <f t="shared" si="9"/>
        <v>3200</v>
      </c>
      <c r="AI101" s="45">
        <f>[1]continutaion!AK101+[1]Intensive!AM101</f>
        <v>3200</v>
      </c>
      <c r="AJ101" s="46">
        <f>[1]continutaion!AL101+[1]Intensive!AN101</f>
        <v>3762.6923999999999</v>
      </c>
      <c r="AK101" s="47">
        <f>[1]continutaion!AM101+[1]Intensive!AO101</f>
        <v>6962.6923999999999</v>
      </c>
      <c r="AL101">
        <f>[1]continutaion!AN101+[1]Intensive!AP101</f>
        <v>3762.6923999999999</v>
      </c>
      <c r="AM101">
        <f>[1]continutaion!AO101+[1]Intensive!AQ101</f>
        <v>0</v>
      </c>
      <c r="AN101" s="9">
        <f>[1]continutaion!AR101+[1]Intensive!AT101</f>
        <v>88.68</v>
      </c>
      <c r="AO101">
        <f>[1]continutaion!AS101+[1]Intensive!AU101</f>
        <v>78</v>
      </c>
      <c r="AP101">
        <f>[1]continutaion!AT101+[1]Intensive!AV101</f>
        <v>10.68</v>
      </c>
      <c r="AQ101">
        <f>[1]continutaion!AU101+[1]Intensive!AW101</f>
        <v>0</v>
      </c>
      <c r="AR101">
        <f>[1]Intensive!AX101</f>
        <v>0</v>
      </c>
      <c r="AS101">
        <f>[1]continutaion!AW101+[1]continutaion!AX101+[1]Intensive!AZ101+[1]Intensive!BA101</f>
        <v>0</v>
      </c>
      <c r="AT101" s="48">
        <f t="shared" si="14"/>
        <v>0</v>
      </c>
      <c r="AU101">
        <f>[1]continutaion!BD101+[1]Intensive!BG101</f>
        <v>0</v>
      </c>
      <c r="AV101">
        <f>[1]continutaion!BE101+[1]Intensive!BH101</f>
        <v>0</v>
      </c>
      <c r="AW101">
        <f>[1]continutaion!BF101+[1]Intensive!BI101</f>
        <v>0</v>
      </c>
      <c r="AX101">
        <f t="shared" si="15"/>
        <v>0</v>
      </c>
      <c r="AY101">
        <f>[1]continutaion!BH101+[1]Intensive!BK101</f>
        <v>0</v>
      </c>
      <c r="AZ101">
        <f>[1]continutaion!AV101+[1]Intensive!AY101</f>
        <v>0</v>
      </c>
      <c r="BA101">
        <f>[1]continutaion!AW101+[1]continutaion!AX101+[1]Intensive!AZ101+[1]Intensive!BA101</f>
        <v>0</v>
      </c>
      <c r="BB101">
        <f>[1]continutaion!BG101+[1]Intensive!BJ101</f>
        <v>0</v>
      </c>
      <c r="BC101">
        <f>[1]continutaion!BH101+[1]Intensive!BK101</f>
        <v>0</v>
      </c>
    </row>
    <row r="102" spans="1:55" x14ac:dyDescent="0.2">
      <c r="A102" s="3">
        <v>101</v>
      </c>
      <c r="B102" s="3">
        <v>18</v>
      </c>
      <c r="C102" s="3">
        <v>1</v>
      </c>
      <c r="D102" s="3">
        <v>1</v>
      </c>
      <c r="E102" s="3">
        <v>3</v>
      </c>
      <c r="F102" s="3">
        <v>1</v>
      </c>
      <c r="G102" s="3">
        <v>3</v>
      </c>
      <c r="H102" s="3">
        <v>1</v>
      </c>
      <c r="I102" s="3">
        <v>1</v>
      </c>
      <c r="J102" s="3">
        <v>0</v>
      </c>
      <c r="K102" s="44">
        <v>2</v>
      </c>
      <c r="L102" s="3">
        <v>1</v>
      </c>
      <c r="M102" s="3">
        <v>0</v>
      </c>
      <c r="N102" s="3">
        <v>1</v>
      </c>
      <c r="O102" s="3">
        <v>4</v>
      </c>
      <c r="P102">
        <f>[1]continutaion!AF102+[1]Intensive!AG102</f>
        <v>12</v>
      </c>
      <c r="Q102">
        <f>[1]continutaion!AG102+[1]Intensive!AH102</f>
        <v>30</v>
      </c>
      <c r="R102">
        <f>[1]continutaion!Z102+[1]Intensive!Z102</f>
        <v>1</v>
      </c>
      <c r="S102">
        <f>[1]continutaion!AA102+[1]Intensive!AA102</f>
        <v>1</v>
      </c>
      <c r="T102">
        <f>[1]Intensive!AB102</f>
        <v>0</v>
      </c>
      <c r="U102">
        <v>0</v>
      </c>
      <c r="V102">
        <f t="shared" si="6"/>
        <v>2</v>
      </c>
      <c r="W102">
        <f>[1]continutaion!Q102+[1]Intensive!Q102</f>
        <v>0</v>
      </c>
      <c r="X102">
        <f>[1]continutaion!R102+[1]Intensive!R102</f>
        <v>0</v>
      </c>
      <c r="Y102">
        <f>[1]continutaion!S102+[1]Intensive!S102</f>
        <v>0</v>
      </c>
      <c r="Z102">
        <f>[1]continutaion!T102+[1]Intensive!T102</f>
        <v>0</v>
      </c>
      <c r="AA102">
        <f>[1]continutaion!W102+[1]Intensive!W102</f>
        <v>0</v>
      </c>
      <c r="AB102">
        <f>[1]continutaion!X102+[1]Intensive!X102</f>
        <v>30</v>
      </c>
      <c r="AC102">
        <f>[1]continutaion!AC102+[1]Intensive!AD102</f>
        <v>5</v>
      </c>
      <c r="AD102">
        <f t="shared" si="7"/>
        <v>0</v>
      </c>
      <c r="AE102">
        <f>[1]continutaion!AD102+[1]Intensive!AE102</f>
        <v>0</v>
      </c>
      <c r="AF102">
        <f>[1]continutaion!BB102+[1]Intensive!BE102</f>
        <v>1020</v>
      </c>
      <c r="AG102">
        <f t="shared" si="8"/>
        <v>30</v>
      </c>
      <c r="AH102">
        <f t="shared" si="9"/>
        <v>1025</v>
      </c>
      <c r="AI102" s="45">
        <f>[1]continutaion!AK102+[1]Intensive!AM102</f>
        <v>1055</v>
      </c>
      <c r="AJ102" s="46">
        <f>[1]continutaion!AL102+[1]Intensive!AN102</f>
        <v>1294.115</v>
      </c>
      <c r="AK102" s="47">
        <f>[1]continutaion!AM102+[1]Intensive!AO102</f>
        <v>2349.1149999999998</v>
      </c>
      <c r="AL102">
        <f>[1]continutaion!AN102+[1]Intensive!AP102</f>
        <v>424.3</v>
      </c>
      <c r="AM102">
        <f>[1]continutaion!AO102+[1]Intensive!AQ102</f>
        <v>869.81500000000005</v>
      </c>
      <c r="AN102" s="9">
        <f>[1]continutaion!AR102+[1]Intensive!AT102</f>
        <v>10</v>
      </c>
      <c r="AO102">
        <f>[1]continutaion!AS102+[1]Intensive!AU102</f>
        <v>8</v>
      </c>
      <c r="AP102">
        <f>[1]continutaion!AT102+[1]Intensive!AV102</f>
        <v>2</v>
      </c>
      <c r="AQ102">
        <f>[1]continutaion!AU102+[1]Intensive!AW102</f>
        <v>0</v>
      </c>
      <c r="AR102">
        <f>[1]Intensive!AX102</f>
        <v>0</v>
      </c>
      <c r="AS102">
        <f>[1]continutaion!AW102+[1]continutaion!AX102+[1]Intensive!AZ102+[1]Intensive!BA102</f>
        <v>0</v>
      </c>
      <c r="AT102" s="48">
        <f t="shared" si="14"/>
        <v>20.5</v>
      </c>
      <c r="AU102">
        <f>[1]continutaion!BD102+[1]Intensive!BG102</f>
        <v>17</v>
      </c>
      <c r="AV102">
        <f>[1]continutaion!BE102+[1]Intensive!BH102</f>
        <v>3.5</v>
      </c>
      <c r="AW102">
        <f>[1]continutaion!BF102+[1]Intensive!BI102</f>
        <v>0</v>
      </c>
      <c r="AX102">
        <f t="shared" si="15"/>
        <v>0</v>
      </c>
      <c r="AY102">
        <f>[1]continutaion!BH102+[1]Intensive!BK102</f>
        <v>0</v>
      </c>
      <c r="AZ102">
        <f>[1]continutaion!AV102+[1]Intensive!AY102</f>
        <v>0</v>
      </c>
      <c r="BA102">
        <f>[1]continutaion!AW102+[1]continutaion!AX102+[1]Intensive!AZ102+[1]Intensive!BA102</f>
        <v>0</v>
      </c>
      <c r="BB102">
        <f>[1]continutaion!BG102+[1]Intensive!BJ102</f>
        <v>0</v>
      </c>
      <c r="BC102">
        <f>[1]continutaion!BH102+[1]Intensive!BK102</f>
        <v>0</v>
      </c>
    </row>
    <row r="103" spans="1:55" x14ac:dyDescent="0.2">
      <c r="A103" s="3">
        <v>102</v>
      </c>
      <c r="B103" s="3">
        <v>28</v>
      </c>
      <c r="C103" s="3">
        <v>2</v>
      </c>
      <c r="D103" s="3">
        <v>2</v>
      </c>
      <c r="E103" s="3">
        <v>1</v>
      </c>
      <c r="F103" s="3">
        <v>1</v>
      </c>
      <c r="G103" s="3">
        <v>2</v>
      </c>
      <c r="H103" s="3">
        <v>3</v>
      </c>
      <c r="I103" s="3">
        <v>1</v>
      </c>
      <c r="J103" s="3">
        <v>1</v>
      </c>
      <c r="K103" s="44">
        <v>4</v>
      </c>
      <c r="L103" s="3">
        <v>1</v>
      </c>
      <c r="M103" s="3">
        <v>0</v>
      </c>
      <c r="N103" s="3">
        <v>2</v>
      </c>
      <c r="O103" s="3">
        <v>2</v>
      </c>
      <c r="P103">
        <f>[1]continutaion!AF103+[1]Intensive!AG103</f>
        <v>19</v>
      </c>
      <c r="Q103">
        <f>[1]continutaion!AG103+[1]Intensive!AH103</f>
        <v>10</v>
      </c>
      <c r="R103">
        <f>[1]continutaion!Z103+[1]Intensive!Z103</f>
        <v>0</v>
      </c>
      <c r="S103">
        <f>[1]continutaion!AA103+[1]Intensive!AA103</f>
        <v>1</v>
      </c>
      <c r="T103">
        <f>[1]Intensive!AB103</f>
        <v>0</v>
      </c>
      <c r="U103">
        <v>0</v>
      </c>
      <c r="V103">
        <f t="shared" si="6"/>
        <v>1</v>
      </c>
      <c r="W103">
        <f>[1]continutaion!Q103+[1]Intensive!Q103</f>
        <v>0</v>
      </c>
      <c r="X103">
        <f>[1]continutaion!R103+[1]Intensive!R103</f>
        <v>0</v>
      </c>
      <c r="Y103">
        <f>[1]continutaion!S103+[1]Intensive!S103</f>
        <v>0</v>
      </c>
      <c r="Z103">
        <f>[1]continutaion!T103+[1]Intensive!T103</f>
        <v>0</v>
      </c>
      <c r="AA103">
        <f>[1]continutaion!W103+[1]Intensive!W103</f>
        <v>0</v>
      </c>
      <c r="AB103">
        <f>[1]continutaion!X103+[1]Intensive!X103</f>
        <v>0</v>
      </c>
      <c r="AC103">
        <f>[1]continutaion!AC103+[1]Intensive!AD103</f>
        <v>0</v>
      </c>
      <c r="AD103">
        <f t="shared" si="7"/>
        <v>0</v>
      </c>
      <c r="AE103">
        <f>[1]continutaion!AD103+[1]Intensive!AE103</f>
        <v>0</v>
      </c>
      <c r="AF103">
        <f>[1]continutaion!BB103+[1]Intensive!BE103</f>
        <v>760</v>
      </c>
      <c r="AG103">
        <f t="shared" si="8"/>
        <v>0</v>
      </c>
      <c r="AH103">
        <f t="shared" si="9"/>
        <v>760</v>
      </c>
      <c r="AI103" s="45">
        <f>[1]continutaion!AK103+[1]Intensive!AM103</f>
        <v>760</v>
      </c>
      <c r="AJ103" s="46">
        <f>[1]continutaion!AL103+[1]Intensive!AN103</f>
        <v>891.25</v>
      </c>
      <c r="AK103" s="47">
        <f>[1]continutaion!AM103+[1]Intensive!AO103</f>
        <v>1651.25</v>
      </c>
      <c r="AL103">
        <f>[1]continutaion!AN103+[1]Intensive!AP103</f>
        <v>891.25</v>
      </c>
      <c r="AM103">
        <f>[1]continutaion!AO103+[1]Intensive!AQ103</f>
        <v>0</v>
      </c>
      <c r="AN103" s="9">
        <f>[1]continutaion!AR103+[1]Intensive!AT103</f>
        <v>14.26</v>
      </c>
      <c r="AO103">
        <f>[1]continutaion!AS103+[1]Intensive!AU103</f>
        <v>12.67</v>
      </c>
      <c r="AP103">
        <f>[1]continutaion!AT103+[1]Intensive!AV103</f>
        <v>1.5899999999999999</v>
      </c>
      <c r="AQ103">
        <f>[1]continutaion!AU103+[1]Intensive!AW103</f>
        <v>0</v>
      </c>
      <c r="AR103">
        <f>[1]Intensive!AX103</f>
        <v>0</v>
      </c>
      <c r="AS103">
        <f>[1]continutaion!AW103+[1]continutaion!AX103+[1]Intensive!AZ103+[1]Intensive!BA103</f>
        <v>0</v>
      </c>
      <c r="AT103" s="48">
        <f t="shared" si="14"/>
        <v>0</v>
      </c>
      <c r="AU103">
        <f>[1]continutaion!BD103+[1]Intensive!BG103</f>
        <v>0</v>
      </c>
      <c r="AV103">
        <f>[1]continutaion!BE103+[1]Intensive!BH103</f>
        <v>0</v>
      </c>
      <c r="AW103">
        <f>[1]continutaion!BF103+[1]Intensive!BI103</f>
        <v>0</v>
      </c>
      <c r="AX103">
        <f t="shared" si="15"/>
        <v>0</v>
      </c>
      <c r="AY103">
        <f>[1]continutaion!BH103+[1]Intensive!BK103</f>
        <v>0</v>
      </c>
      <c r="AZ103">
        <f>[1]continutaion!AV103+[1]Intensive!AY103</f>
        <v>0</v>
      </c>
      <c r="BA103">
        <f>[1]continutaion!AW103+[1]continutaion!AX103+[1]Intensive!AZ103+[1]Intensive!BA103</f>
        <v>0</v>
      </c>
      <c r="BB103">
        <f>[1]continutaion!BG103+[1]Intensive!BJ103</f>
        <v>0</v>
      </c>
      <c r="BC103">
        <f>[1]continutaion!BH103+[1]Intensive!BK103</f>
        <v>0</v>
      </c>
    </row>
    <row r="104" spans="1:55" x14ac:dyDescent="0.2">
      <c r="A104" s="3">
        <v>103</v>
      </c>
      <c r="B104" s="3">
        <v>39</v>
      </c>
      <c r="C104" s="3">
        <v>2</v>
      </c>
      <c r="D104" s="3">
        <v>2</v>
      </c>
      <c r="E104" s="3">
        <v>1</v>
      </c>
      <c r="F104" s="3">
        <v>1</v>
      </c>
      <c r="G104" s="3">
        <v>3</v>
      </c>
      <c r="H104" s="3">
        <v>3</v>
      </c>
      <c r="I104" s="3">
        <v>2</v>
      </c>
      <c r="J104" s="3">
        <v>0</v>
      </c>
      <c r="K104" s="44">
        <v>3</v>
      </c>
      <c r="L104" s="3">
        <v>0</v>
      </c>
      <c r="M104" s="3">
        <v>0</v>
      </c>
      <c r="N104" s="3">
        <v>2</v>
      </c>
      <c r="O104" s="3">
        <v>2</v>
      </c>
      <c r="P104">
        <f>[1]continutaion!AF104+[1]Intensive!AG104</f>
        <v>38</v>
      </c>
      <c r="Q104">
        <f>[1]continutaion!AG104+[1]Intensive!AH104</f>
        <v>16</v>
      </c>
      <c r="R104">
        <f>[1]continutaion!Z104+[1]Intensive!Z104</f>
        <v>0</v>
      </c>
      <c r="S104">
        <f>[1]continutaion!AA104+[1]Intensive!AA104</f>
        <v>1</v>
      </c>
      <c r="T104">
        <f>[1]Intensive!AB104</f>
        <v>0</v>
      </c>
      <c r="U104">
        <v>0</v>
      </c>
      <c r="V104">
        <f t="shared" si="6"/>
        <v>1</v>
      </c>
      <c r="W104">
        <f>[1]continutaion!Q104+[1]Intensive!Q104</f>
        <v>0</v>
      </c>
      <c r="X104">
        <f>[1]continutaion!R104+[1]Intensive!R104</f>
        <v>0</v>
      </c>
      <c r="Y104">
        <f>[1]continutaion!S104+[1]Intensive!S104</f>
        <v>0</v>
      </c>
      <c r="Z104">
        <f>[1]continutaion!T104+[1]Intensive!T104</f>
        <v>0</v>
      </c>
      <c r="AA104">
        <f>[1]continutaion!W104+[1]Intensive!W104</f>
        <v>0</v>
      </c>
      <c r="AB104">
        <f>[1]continutaion!X104+[1]Intensive!X104</f>
        <v>0</v>
      </c>
      <c r="AC104">
        <f>[1]continutaion!AC104+[1]Intensive!AD104</f>
        <v>10</v>
      </c>
      <c r="AD104">
        <f t="shared" si="7"/>
        <v>0</v>
      </c>
      <c r="AE104">
        <f>[1]continutaion!AD104+[1]Intensive!AE104</f>
        <v>0</v>
      </c>
      <c r="AF104">
        <f>[1]continutaion!BB104+[1]Intensive!BE104</f>
        <v>760</v>
      </c>
      <c r="AG104">
        <f t="shared" si="8"/>
        <v>0</v>
      </c>
      <c r="AH104">
        <f t="shared" si="9"/>
        <v>770</v>
      </c>
      <c r="AI104" s="45">
        <f>[1]continutaion!AK104+[1]Intensive!AM104</f>
        <v>770</v>
      </c>
      <c r="AJ104" s="46">
        <f>[1]continutaion!AL104+[1]Intensive!AN104</f>
        <v>4209.1666666666661</v>
      </c>
      <c r="AK104" s="47">
        <f>[1]continutaion!AM104+[1]Intensive!AO104</f>
        <v>4979.1666666666661</v>
      </c>
      <c r="AL104">
        <f>[1]continutaion!AN104+[1]Intensive!AP104</f>
        <v>4209.1666666666661</v>
      </c>
      <c r="AM104">
        <f>[1]continutaion!AO104+[1]Intensive!AQ104</f>
        <v>0</v>
      </c>
      <c r="AN104" s="9">
        <f>[1]continutaion!AR104+[1]Intensive!AT104</f>
        <v>101.02000000000001</v>
      </c>
      <c r="AO104">
        <f>[1]continutaion!AS104+[1]Intensive!AU104</f>
        <v>16.009999999999998</v>
      </c>
      <c r="AP104">
        <f>[1]continutaion!AT104+[1]Intensive!AV104</f>
        <v>5.01</v>
      </c>
      <c r="AQ104">
        <f>[1]continutaion!AU104+[1]Intensive!AW104</f>
        <v>80</v>
      </c>
      <c r="AR104">
        <f>[1]Intensive!AX104</f>
        <v>0</v>
      </c>
      <c r="AS104">
        <f>[1]continutaion!AW104+[1]continutaion!AX104+[1]Intensive!AZ104+[1]Intensive!BA104</f>
        <v>10</v>
      </c>
      <c r="AT104" s="48">
        <f t="shared" si="14"/>
        <v>0</v>
      </c>
      <c r="AU104">
        <f>[1]continutaion!BD104+[1]Intensive!BG104</f>
        <v>0</v>
      </c>
      <c r="AV104">
        <f>[1]continutaion!BE104+[1]Intensive!BH104</f>
        <v>0</v>
      </c>
      <c r="AW104">
        <f>[1]continutaion!BF104+[1]Intensive!BI104</f>
        <v>0</v>
      </c>
      <c r="AX104">
        <f t="shared" si="15"/>
        <v>0</v>
      </c>
      <c r="AY104">
        <f>[1]continutaion!BH104+[1]Intensive!BK104</f>
        <v>0</v>
      </c>
      <c r="AZ104">
        <f>[1]continutaion!AV104+[1]Intensive!AY104</f>
        <v>3333.333333333333</v>
      </c>
      <c r="BA104">
        <f>[1]continutaion!AW104+[1]continutaion!AX104+[1]Intensive!AZ104+[1]Intensive!BA104</f>
        <v>10</v>
      </c>
      <c r="BB104">
        <f>[1]continutaion!BG104+[1]Intensive!BJ104</f>
        <v>0</v>
      </c>
      <c r="BC104">
        <f>[1]continutaion!BH104+[1]Intensive!BK104</f>
        <v>0</v>
      </c>
    </row>
    <row r="105" spans="1:55" x14ac:dyDescent="0.2">
      <c r="A105" s="3">
        <v>104</v>
      </c>
      <c r="B105" s="3">
        <v>48</v>
      </c>
      <c r="C105" s="3">
        <v>3</v>
      </c>
      <c r="D105" s="3">
        <v>2</v>
      </c>
      <c r="E105" s="3">
        <v>1</v>
      </c>
      <c r="F105" s="3">
        <v>2</v>
      </c>
      <c r="G105" s="3">
        <v>1</v>
      </c>
      <c r="H105" s="3">
        <v>3</v>
      </c>
      <c r="I105" s="3">
        <v>1</v>
      </c>
      <c r="J105" s="3">
        <v>0</v>
      </c>
      <c r="K105" s="44">
        <v>1</v>
      </c>
      <c r="L105" s="3">
        <v>1</v>
      </c>
      <c r="M105" s="3">
        <v>0</v>
      </c>
      <c r="N105" s="3">
        <v>2</v>
      </c>
      <c r="O105" s="3">
        <v>2</v>
      </c>
      <c r="P105">
        <f>[1]continutaion!AF105+[1]Intensive!AG105</f>
        <v>8</v>
      </c>
      <c r="Q105">
        <f>[1]continutaion!AG105+[1]Intensive!AH105</f>
        <v>0</v>
      </c>
      <c r="R105">
        <f>[1]continutaion!Z105+[1]Intensive!Z105</f>
        <v>0</v>
      </c>
      <c r="S105">
        <f>[1]continutaion!AA105+[1]Intensive!AA105</f>
        <v>0</v>
      </c>
      <c r="T105">
        <f>[1]Intensive!AB105</f>
        <v>0</v>
      </c>
      <c r="U105">
        <v>0</v>
      </c>
      <c r="V105">
        <f t="shared" si="6"/>
        <v>0</v>
      </c>
      <c r="W105">
        <f>[1]continutaion!Q105+[1]Intensive!Q105</f>
        <v>0</v>
      </c>
      <c r="X105">
        <f>[1]continutaion!R105+[1]Intensive!R105</f>
        <v>0</v>
      </c>
      <c r="Y105">
        <f>[1]continutaion!S105+[1]Intensive!S105</f>
        <v>0</v>
      </c>
      <c r="Z105">
        <f>[1]continutaion!T105+[1]Intensive!T105</f>
        <v>0</v>
      </c>
      <c r="AA105">
        <f>[1]continutaion!W105+[1]Intensive!W105</f>
        <v>0</v>
      </c>
      <c r="AB105">
        <f>[1]continutaion!X105+[1]Intensive!X105</f>
        <v>0</v>
      </c>
      <c r="AC105">
        <f>[1]continutaion!AC105+[1]Intensive!AD105</f>
        <v>0</v>
      </c>
      <c r="AD105">
        <f t="shared" si="7"/>
        <v>0</v>
      </c>
      <c r="AE105">
        <f>[1]continutaion!AD105+[1]Intensive!AE105</f>
        <v>0</v>
      </c>
      <c r="AF105">
        <f>[1]continutaion!BB105+[1]Intensive!BE105</f>
        <v>0</v>
      </c>
      <c r="AG105">
        <f t="shared" si="8"/>
        <v>0</v>
      </c>
      <c r="AH105">
        <f t="shared" si="9"/>
        <v>0</v>
      </c>
      <c r="AI105" s="45">
        <f>[1]continutaion!AK105+[1]Intensive!AM105</f>
        <v>0</v>
      </c>
      <c r="AJ105" s="46">
        <f>[1]continutaion!AL105+[1]Intensive!AN105</f>
        <v>18175.125</v>
      </c>
      <c r="AK105" s="47">
        <f>[1]continutaion!AM105+[1]Intensive!AO105</f>
        <v>18175.125</v>
      </c>
      <c r="AL105">
        <f>[1]continutaion!AN105+[1]Intensive!AP105</f>
        <v>18175.125</v>
      </c>
      <c r="AM105">
        <f>[1]continutaion!AO105+[1]Intensive!AQ105</f>
        <v>0</v>
      </c>
      <c r="AN105" s="9">
        <f>[1]continutaion!AR105+[1]Intensive!AT105</f>
        <v>484.67</v>
      </c>
      <c r="AO105">
        <f>[1]continutaion!AS105+[1]Intensive!AU105</f>
        <v>4</v>
      </c>
      <c r="AP105">
        <f>[1]continutaion!AT105+[1]Intensive!AV105</f>
        <v>0.67</v>
      </c>
      <c r="AQ105">
        <f>[1]continutaion!AU105+[1]Intensive!AW105</f>
        <v>480</v>
      </c>
      <c r="AR105">
        <f>[1]Intensive!AX105</f>
        <v>0</v>
      </c>
      <c r="AS105">
        <f>[1]continutaion!AW105+[1]continutaion!AX105+[1]Intensive!AZ105+[1]Intensive!BA105</f>
        <v>60</v>
      </c>
      <c r="AT105" s="48">
        <f t="shared" si="14"/>
        <v>0</v>
      </c>
      <c r="AU105">
        <f>[1]continutaion!BD105+[1]Intensive!BG105</f>
        <v>0</v>
      </c>
      <c r="AV105">
        <f>[1]continutaion!BE105+[1]Intensive!BH105</f>
        <v>0</v>
      </c>
      <c r="AW105">
        <f>[1]continutaion!BF105+[1]Intensive!BI105</f>
        <v>0</v>
      </c>
      <c r="AX105">
        <f t="shared" si="15"/>
        <v>0</v>
      </c>
      <c r="AY105">
        <f>[1]continutaion!BH105+[1]Intensive!BK105</f>
        <v>0</v>
      </c>
      <c r="AZ105">
        <f>[1]continutaion!AV105+[1]Intensive!AY105</f>
        <v>18000</v>
      </c>
      <c r="BA105">
        <f>[1]continutaion!AW105+[1]continutaion!AX105+[1]Intensive!AZ105+[1]Intensive!BA105</f>
        <v>60</v>
      </c>
      <c r="BB105">
        <f>[1]continutaion!BG105+[1]Intensive!BJ105</f>
        <v>0</v>
      </c>
      <c r="BC105">
        <f>[1]continutaion!BH105+[1]Intensive!BK105</f>
        <v>0</v>
      </c>
    </row>
    <row r="106" spans="1:55" x14ac:dyDescent="0.2">
      <c r="A106" s="3">
        <v>105</v>
      </c>
      <c r="B106" s="3">
        <v>24</v>
      </c>
      <c r="C106" s="3">
        <v>1</v>
      </c>
      <c r="D106" s="3">
        <v>1</v>
      </c>
      <c r="E106" s="3">
        <v>2</v>
      </c>
      <c r="F106" s="3">
        <v>1</v>
      </c>
      <c r="G106" s="3">
        <v>3</v>
      </c>
      <c r="H106" s="3">
        <v>1</v>
      </c>
      <c r="I106" s="3">
        <v>1</v>
      </c>
      <c r="J106" s="3">
        <v>0</v>
      </c>
      <c r="K106" s="44">
        <v>5</v>
      </c>
      <c r="L106" s="3">
        <v>1</v>
      </c>
      <c r="M106" s="3">
        <v>0</v>
      </c>
      <c r="N106" s="3">
        <v>3</v>
      </c>
      <c r="O106" s="3">
        <v>1</v>
      </c>
      <c r="P106">
        <f>[1]continutaion!AF106+[1]Intensive!AG106</f>
        <v>61</v>
      </c>
      <c r="Q106">
        <f>[1]continutaion!AG106+[1]Intensive!AH106</f>
        <v>61</v>
      </c>
      <c r="R106">
        <f>[1]continutaion!Z106+[1]Intensive!Z106</f>
        <v>0</v>
      </c>
      <c r="S106">
        <f>[1]continutaion!AA106+[1]Intensive!AA106</f>
        <v>1</v>
      </c>
      <c r="T106">
        <f>[1]Intensive!AB106</f>
        <v>0</v>
      </c>
      <c r="U106">
        <v>0</v>
      </c>
      <c r="V106">
        <f t="shared" si="6"/>
        <v>1</v>
      </c>
      <c r="W106">
        <f>[1]continutaion!Q106+[1]Intensive!Q106</f>
        <v>2200</v>
      </c>
      <c r="X106">
        <f>[1]continutaion!R106+[1]Intensive!R106</f>
        <v>0</v>
      </c>
      <c r="Y106">
        <f>[1]continutaion!S106+[1]Intensive!S106</f>
        <v>0</v>
      </c>
      <c r="Z106">
        <f>[1]continutaion!T106+[1]Intensive!T106</f>
        <v>0</v>
      </c>
      <c r="AA106">
        <f>[1]continutaion!W106+[1]Intensive!W106</f>
        <v>0</v>
      </c>
      <c r="AB106">
        <f>[1]continutaion!X106+[1]Intensive!X106</f>
        <v>0</v>
      </c>
      <c r="AC106">
        <f>[1]continutaion!AC106+[1]Intensive!AD106</f>
        <v>10</v>
      </c>
      <c r="AD106">
        <f t="shared" si="7"/>
        <v>2200</v>
      </c>
      <c r="AE106">
        <f>[1]continutaion!AD106+[1]Intensive!AE106</f>
        <v>1600</v>
      </c>
      <c r="AF106">
        <f>[1]continutaion!BB106+[1]Intensive!BE106</f>
        <v>2440</v>
      </c>
      <c r="AG106">
        <f t="shared" si="8"/>
        <v>0</v>
      </c>
      <c r="AH106">
        <f>AD106+AE106+AF106+AC106+AA106</f>
        <v>6250</v>
      </c>
      <c r="AI106" s="45">
        <f>[1]continutaion!AK106+[1]Intensive!AM106</f>
        <v>6250</v>
      </c>
      <c r="AJ106" s="46">
        <f>[1]continutaion!AL106+[1]Intensive!AN106</f>
        <v>4611.2924000000003</v>
      </c>
      <c r="AK106" s="47">
        <f>[1]continutaion!AM106+[1]Intensive!AO106</f>
        <v>10861.2924</v>
      </c>
      <c r="AL106">
        <f>[1]continutaion!AN106+[1]Intensive!AP106</f>
        <v>2305.6462000000001</v>
      </c>
      <c r="AM106">
        <f>[1]continutaion!AO106+[1]Intensive!AQ106</f>
        <v>2305.6462000000001</v>
      </c>
      <c r="AN106" s="9">
        <f>[1]continutaion!AR106+[1]Intensive!AT106</f>
        <v>54.34</v>
      </c>
      <c r="AO106">
        <f>[1]continutaion!AS106+[1]Intensive!AU106</f>
        <v>30.5</v>
      </c>
      <c r="AP106">
        <f>[1]continutaion!AT106+[1]Intensive!AV106</f>
        <v>23.84</v>
      </c>
      <c r="AQ106">
        <f>[1]continutaion!AU106+[1]Intensive!AW106</f>
        <v>0</v>
      </c>
      <c r="AR106">
        <f>[1]Intensive!AX106</f>
        <v>0</v>
      </c>
      <c r="AS106">
        <f>[1]continutaion!AW106+[1]continutaion!AX106+[1]Intensive!AZ106+[1]Intensive!BA106</f>
        <v>0</v>
      </c>
      <c r="AT106" s="48">
        <f t="shared" si="14"/>
        <v>54.34</v>
      </c>
      <c r="AU106">
        <f>[1]continutaion!BD106+[1]Intensive!BG106</f>
        <v>30.5</v>
      </c>
      <c r="AV106">
        <f>[1]continutaion!BE106+[1]Intensive!BH106</f>
        <v>23.84</v>
      </c>
      <c r="AW106">
        <f>[1]continutaion!BF106+[1]Intensive!BI106</f>
        <v>0</v>
      </c>
      <c r="AX106">
        <f t="shared" si="15"/>
        <v>0</v>
      </c>
      <c r="AY106">
        <f>[1]continutaion!BH106+[1]Intensive!BK106</f>
        <v>0</v>
      </c>
      <c r="AZ106">
        <f>[1]continutaion!AV106+[1]Intensive!AY106</f>
        <v>0</v>
      </c>
      <c r="BA106">
        <f>[1]continutaion!AW106+[1]continutaion!AX106+[1]Intensive!AZ106+[1]Intensive!BA106</f>
        <v>0</v>
      </c>
      <c r="BB106">
        <f>[1]continutaion!BG106+[1]Intensive!BJ106</f>
        <v>0</v>
      </c>
      <c r="BC106">
        <f>[1]continutaion!BH106+[1]Intensive!BK106</f>
        <v>0</v>
      </c>
    </row>
    <row r="107" spans="1:55" x14ac:dyDescent="0.2">
      <c r="A107" s="3">
        <v>106</v>
      </c>
      <c r="B107" s="3">
        <v>46</v>
      </c>
      <c r="C107" s="3">
        <v>3</v>
      </c>
      <c r="D107" s="3">
        <v>2</v>
      </c>
      <c r="E107" s="3">
        <v>1</v>
      </c>
      <c r="F107" s="3">
        <v>1</v>
      </c>
      <c r="G107" s="3">
        <v>2</v>
      </c>
      <c r="H107" s="3">
        <v>3</v>
      </c>
      <c r="I107" s="3">
        <v>1</v>
      </c>
      <c r="J107" s="3">
        <v>1</v>
      </c>
      <c r="K107" s="44">
        <v>1</v>
      </c>
      <c r="L107" s="3">
        <v>1</v>
      </c>
      <c r="M107" s="3">
        <v>0</v>
      </c>
      <c r="N107" s="3">
        <v>1</v>
      </c>
      <c r="O107" s="3">
        <v>2</v>
      </c>
      <c r="P107">
        <f>[1]continutaion!AF107+[1]Intensive!AG107</f>
        <v>24</v>
      </c>
      <c r="Q107">
        <f>[1]continutaion!AG107+[1]Intensive!AH107</f>
        <v>0</v>
      </c>
      <c r="R107">
        <f>[1]continutaion!Z107+[1]Intensive!Z107</f>
        <v>0</v>
      </c>
      <c r="S107">
        <f>[1]continutaion!AA107+[1]Intensive!AA107</f>
        <v>1</v>
      </c>
      <c r="T107">
        <f>[1]Intensive!AB107</f>
        <v>0</v>
      </c>
      <c r="U107">
        <v>0</v>
      </c>
      <c r="V107">
        <f t="shared" si="6"/>
        <v>1</v>
      </c>
      <c r="W107">
        <f>[1]continutaion!Q107+[1]Intensive!Q107</f>
        <v>0</v>
      </c>
      <c r="X107">
        <f>[1]continutaion!R107+[1]Intensive!R107</f>
        <v>0</v>
      </c>
      <c r="Y107">
        <f>[1]continutaion!S107+[1]Intensive!S107</f>
        <v>0</v>
      </c>
      <c r="Z107">
        <f>[1]continutaion!T107+[1]Intensive!T107</f>
        <v>0</v>
      </c>
      <c r="AA107">
        <f>[1]continutaion!W107+[1]Intensive!W107</f>
        <v>0</v>
      </c>
      <c r="AB107">
        <f>[1]continutaion!X107+[1]Intensive!X107</f>
        <v>0</v>
      </c>
      <c r="AC107">
        <f>[1]continutaion!AC107+[1]Intensive!AD107</f>
        <v>10</v>
      </c>
      <c r="AD107">
        <f t="shared" si="7"/>
        <v>0</v>
      </c>
      <c r="AE107">
        <f>[1]continutaion!AD107+[1]Intensive!AE107</f>
        <v>0</v>
      </c>
      <c r="AF107">
        <f>[1]continutaion!BB107+[1]Intensive!BE107</f>
        <v>3080</v>
      </c>
      <c r="AG107">
        <f t="shared" si="8"/>
        <v>0</v>
      </c>
      <c r="AH107">
        <f t="shared" ref="AH107:AH111" si="16">AD107+AE107+AF107+AC107+AA107</f>
        <v>3090</v>
      </c>
      <c r="AI107" s="45">
        <f>[1]continutaion!AK107+[1]Intensive!AM107</f>
        <v>3090</v>
      </c>
      <c r="AJ107" s="46">
        <f>[1]continutaion!AL107+[1]Intensive!AN107</f>
        <v>34666.333333333336</v>
      </c>
      <c r="AK107" s="47">
        <f>[1]continutaion!AM107+[1]Intensive!AO107</f>
        <v>37756.333333333336</v>
      </c>
      <c r="AL107">
        <f>[1]continutaion!AN107+[1]Intensive!AP107</f>
        <v>34666.333333333336</v>
      </c>
      <c r="AM107">
        <f>[1]continutaion!AO107+[1]Intensive!AQ107</f>
        <v>0</v>
      </c>
      <c r="AN107" s="9">
        <f>[1]continutaion!AR107+[1]Intensive!AT107</f>
        <v>1039.99</v>
      </c>
      <c r="AO107">
        <f>[1]continutaion!AS107+[1]Intensive!AU107</f>
        <v>65.33</v>
      </c>
      <c r="AP107">
        <f>[1]continutaion!AT107+[1]Intensive!AV107</f>
        <v>14.66</v>
      </c>
      <c r="AQ107">
        <f>[1]continutaion!AU107+[1]Intensive!AW107</f>
        <v>960</v>
      </c>
      <c r="AR107">
        <f>[1]Intensive!AX107</f>
        <v>0</v>
      </c>
      <c r="AS107">
        <f>[1]continutaion!AW107+[1]continutaion!AX107+[1]Intensive!AZ107+[1]Intensive!BA107</f>
        <v>120</v>
      </c>
      <c r="AT107" s="48">
        <f t="shared" si="14"/>
        <v>0</v>
      </c>
      <c r="AU107">
        <f>[1]continutaion!BD107+[1]Intensive!BG107</f>
        <v>0</v>
      </c>
      <c r="AV107">
        <f>[1]continutaion!BE107+[1]Intensive!BH107</f>
        <v>0</v>
      </c>
      <c r="AW107">
        <f>[1]continutaion!BF107+[1]Intensive!BI107</f>
        <v>0</v>
      </c>
      <c r="AX107">
        <f t="shared" si="15"/>
        <v>0</v>
      </c>
      <c r="AY107">
        <f>[1]continutaion!BH107+[1]Intensive!BK107</f>
        <v>0</v>
      </c>
      <c r="AZ107">
        <f>[1]continutaion!AV107+[1]Intensive!AY107</f>
        <v>32000.000000000004</v>
      </c>
      <c r="BA107">
        <f>[1]continutaion!AW107+[1]continutaion!AX107+[1]Intensive!AZ107+[1]Intensive!BA107</f>
        <v>120</v>
      </c>
      <c r="BB107">
        <f>[1]continutaion!BG107+[1]Intensive!BJ107</f>
        <v>0</v>
      </c>
      <c r="BC107">
        <f>[1]continutaion!BH107+[1]Intensive!BK107</f>
        <v>0</v>
      </c>
    </row>
    <row r="108" spans="1:55" x14ac:dyDescent="0.2">
      <c r="A108" s="3">
        <v>107</v>
      </c>
      <c r="B108" s="3">
        <v>32</v>
      </c>
      <c r="C108" s="3">
        <v>2</v>
      </c>
      <c r="D108" s="3">
        <v>1</v>
      </c>
      <c r="E108" s="3">
        <v>1</v>
      </c>
      <c r="F108" s="3">
        <v>2</v>
      </c>
      <c r="G108" s="3">
        <v>3</v>
      </c>
      <c r="H108" s="3">
        <v>1</v>
      </c>
      <c r="I108" s="3">
        <v>1</v>
      </c>
      <c r="J108" s="3">
        <v>0</v>
      </c>
      <c r="K108" s="44">
        <v>5</v>
      </c>
      <c r="L108" s="3">
        <v>1</v>
      </c>
      <c r="M108" s="3">
        <v>0</v>
      </c>
      <c r="N108" s="3">
        <v>3</v>
      </c>
      <c r="O108" s="3">
        <v>1</v>
      </c>
      <c r="P108">
        <f>[1]continutaion!AF108+[1]Intensive!AG108</f>
        <v>4</v>
      </c>
      <c r="Q108">
        <f>[1]continutaion!AG108+[1]Intensive!AH108</f>
        <v>5</v>
      </c>
      <c r="R108">
        <f>[1]continutaion!Z108+[1]Intensive!Z108</f>
        <v>0</v>
      </c>
      <c r="S108">
        <f>[1]continutaion!AA108+[1]Intensive!AA108</f>
        <v>0</v>
      </c>
      <c r="T108">
        <f>[1]Intensive!AB108</f>
        <v>0</v>
      </c>
      <c r="U108">
        <v>0</v>
      </c>
      <c r="V108">
        <f t="shared" si="6"/>
        <v>0</v>
      </c>
      <c r="W108">
        <f>[1]continutaion!Q108+[1]Intensive!Q108</f>
        <v>0</v>
      </c>
      <c r="X108">
        <f>[1]continutaion!R108+[1]Intensive!R108</f>
        <v>0</v>
      </c>
      <c r="Y108">
        <f>[1]continutaion!S108+[1]Intensive!S108</f>
        <v>0</v>
      </c>
      <c r="Z108">
        <f>[1]continutaion!T108+[1]Intensive!T108</f>
        <v>0</v>
      </c>
      <c r="AA108">
        <f>[1]continutaion!W108+[1]Intensive!W108</f>
        <v>0</v>
      </c>
      <c r="AB108">
        <f>[1]continutaion!X108+[1]Intensive!X108</f>
        <v>0</v>
      </c>
      <c r="AC108">
        <f>[1]continutaion!AC108+[1]Intensive!AD108</f>
        <v>4</v>
      </c>
      <c r="AD108">
        <f t="shared" si="7"/>
        <v>0</v>
      </c>
      <c r="AE108">
        <f>[1]continutaion!AD108+[1]Intensive!AE108</f>
        <v>12000</v>
      </c>
      <c r="AF108">
        <f>[1]continutaion!BB108+[1]Intensive!BE108</f>
        <v>140</v>
      </c>
      <c r="AG108">
        <f t="shared" si="8"/>
        <v>0</v>
      </c>
      <c r="AH108">
        <f t="shared" si="16"/>
        <v>12144</v>
      </c>
      <c r="AI108" s="45">
        <f>[1]continutaion!AK108+[1]Intensive!AM108</f>
        <v>12144</v>
      </c>
      <c r="AJ108" s="46">
        <f>[1]continutaion!AL108+[1]Intensive!AN108</f>
        <v>6288.2227099999991</v>
      </c>
      <c r="AK108" s="47">
        <f>[1]continutaion!AM108+[1]Intensive!AO108</f>
        <v>18432.222709999998</v>
      </c>
      <c r="AL108">
        <f>[1]continutaion!AN108+[1]Intensive!AP108</f>
        <v>318.09771000000001</v>
      </c>
      <c r="AM108">
        <f>[1]continutaion!AO108+[1]Intensive!AQ108</f>
        <v>5970.125</v>
      </c>
      <c r="AN108" s="9">
        <f>[1]continutaion!AR108+[1]Intensive!AT108</f>
        <v>7.4969999999999999</v>
      </c>
      <c r="AO108">
        <f>[1]continutaion!AS108+[1]Intensive!AU108</f>
        <v>7</v>
      </c>
      <c r="AP108">
        <f>[1]continutaion!AT108+[1]Intensive!AV108</f>
        <v>0.497</v>
      </c>
      <c r="AQ108">
        <f>[1]continutaion!AU108+[1]Intensive!AW108</f>
        <v>0</v>
      </c>
      <c r="AR108">
        <f>[1]Intensive!AX108</f>
        <v>0</v>
      </c>
      <c r="AS108">
        <f>[1]continutaion!AW108+[1]continutaion!AX108+[1]Intensive!AZ108+[1]Intensive!BA108</f>
        <v>0</v>
      </c>
      <c r="AT108" s="48">
        <f t="shared" si="14"/>
        <v>68.23</v>
      </c>
      <c r="AU108">
        <f>[1]continutaion!BD108+[1]Intensive!BG108</f>
        <v>11.5</v>
      </c>
      <c r="AV108">
        <f>[1]continutaion!BE108+[1]Intensive!BH108</f>
        <v>0.73</v>
      </c>
      <c r="AW108">
        <f>[1]continutaion!BF108+[1]Intensive!BI108</f>
        <v>56</v>
      </c>
      <c r="AX108">
        <f t="shared" si="15"/>
        <v>0</v>
      </c>
      <c r="AY108">
        <f>[1]continutaion!BH108+[1]Intensive!BK108</f>
        <v>7</v>
      </c>
      <c r="AZ108">
        <f>[1]continutaion!AV108+[1]Intensive!AY108</f>
        <v>0</v>
      </c>
      <c r="BA108">
        <f>[1]continutaion!AW108+[1]continutaion!AX108+[1]Intensive!AZ108+[1]Intensive!BA108</f>
        <v>0</v>
      </c>
      <c r="BB108">
        <f>[1]continutaion!BG108+[1]Intensive!BJ108</f>
        <v>4900</v>
      </c>
      <c r="BC108">
        <f>[1]continutaion!BH108+[1]Intensive!BK108</f>
        <v>7</v>
      </c>
    </row>
    <row r="109" spans="1:55" x14ac:dyDescent="0.2">
      <c r="A109" s="3">
        <v>108</v>
      </c>
      <c r="B109" s="3">
        <v>21</v>
      </c>
      <c r="C109" s="3">
        <v>1</v>
      </c>
      <c r="D109" s="3">
        <v>1</v>
      </c>
      <c r="E109" s="3">
        <v>1</v>
      </c>
      <c r="F109" s="3">
        <v>1</v>
      </c>
      <c r="G109" s="3">
        <v>3</v>
      </c>
      <c r="H109" s="3">
        <v>1</v>
      </c>
      <c r="I109" s="3">
        <v>1</v>
      </c>
      <c r="J109" s="3">
        <v>0</v>
      </c>
      <c r="K109" s="44">
        <v>5</v>
      </c>
      <c r="L109" s="3">
        <v>1</v>
      </c>
      <c r="M109" s="3">
        <v>0</v>
      </c>
      <c r="N109" s="3">
        <v>2</v>
      </c>
      <c r="O109" s="3">
        <v>1</v>
      </c>
      <c r="P109">
        <f>[1]continutaion!AF109+[1]Intensive!AG109</f>
        <v>48</v>
      </c>
      <c r="Q109">
        <f>[1]continutaion!AG109+[1]Intensive!AH109</f>
        <v>0</v>
      </c>
      <c r="R109">
        <f>[1]continutaion!Z109+[1]Intensive!Z109</f>
        <v>0</v>
      </c>
      <c r="S109">
        <f>[1]continutaion!AA109+[1]Intensive!AA109</f>
        <v>0</v>
      </c>
      <c r="T109">
        <f>[1]Intensive!AB109</f>
        <v>0</v>
      </c>
      <c r="U109">
        <v>0</v>
      </c>
      <c r="V109">
        <f t="shared" si="6"/>
        <v>0</v>
      </c>
      <c r="W109">
        <f>[1]continutaion!Q109+[1]Intensive!Q109</f>
        <v>0</v>
      </c>
      <c r="X109">
        <f>[1]continutaion!R109+[1]Intensive!R109</f>
        <v>0</v>
      </c>
      <c r="Y109">
        <f>[1]continutaion!S109+[1]Intensive!S109</f>
        <v>0</v>
      </c>
      <c r="Z109">
        <f>[1]continutaion!T109+[1]Intensive!T109</f>
        <v>0</v>
      </c>
      <c r="AA109">
        <f>[1]continutaion!W109+[1]Intensive!W109</f>
        <v>0</v>
      </c>
      <c r="AB109">
        <f>[1]continutaion!X109+[1]Intensive!X109</f>
        <v>0</v>
      </c>
      <c r="AC109">
        <f>[1]continutaion!AC109+[1]Intensive!AD109</f>
        <v>5</v>
      </c>
      <c r="AD109">
        <f>W109+X109+Y109</f>
        <v>0</v>
      </c>
      <c r="AE109">
        <f>[1]continutaion!AD109+[1]Intensive!AE109</f>
        <v>8000</v>
      </c>
      <c r="AF109">
        <f>[1]continutaion!BB109+[1]Intensive!BE109</f>
        <v>0</v>
      </c>
      <c r="AG109">
        <f t="shared" si="8"/>
        <v>0</v>
      </c>
      <c r="AH109">
        <f t="shared" si="16"/>
        <v>8005</v>
      </c>
      <c r="AI109" s="45">
        <f>[1]continutaion!AK109+[1]Intensive!AM109</f>
        <v>8005</v>
      </c>
      <c r="AJ109" s="46">
        <f>[1]continutaion!AL109+[1]Intensive!AN109</f>
        <v>1209.2550000000001</v>
      </c>
      <c r="AK109" s="47">
        <f>[1]continutaion!AM109+[1]Intensive!AO109</f>
        <v>9214.255000000001</v>
      </c>
      <c r="AL109">
        <f>[1]continutaion!AN109+[1]Intensive!AP109</f>
        <v>1209.2550000000001</v>
      </c>
      <c r="AM109">
        <f>[1]continutaion!AO109+[1]Intensive!AQ109</f>
        <v>0</v>
      </c>
      <c r="AN109" s="9">
        <f>[1]continutaion!AR109+[1]Intensive!AT109</f>
        <v>28.5</v>
      </c>
      <c r="AO109">
        <f>[1]continutaion!AS109+[1]Intensive!AU109</f>
        <v>22</v>
      </c>
      <c r="AP109">
        <f>[1]continutaion!AT109+[1]Intensive!AV109</f>
        <v>6.5</v>
      </c>
      <c r="AQ109">
        <f>[1]continutaion!AU109+[1]Intensive!AW109</f>
        <v>0</v>
      </c>
      <c r="AR109">
        <f>[1]Intensive!AX109</f>
        <v>0</v>
      </c>
      <c r="AS109">
        <f>[1]continutaion!AW109+[1]continutaion!AX109+[1]Intensive!AZ109+[1]Intensive!BA109</f>
        <v>0</v>
      </c>
      <c r="AT109" s="48">
        <f t="shared" si="14"/>
        <v>0</v>
      </c>
      <c r="AU109">
        <f>[1]continutaion!BD109+[1]Intensive!BG109</f>
        <v>0</v>
      </c>
      <c r="AV109">
        <f>[1]continutaion!BE109+[1]Intensive!BH109</f>
        <v>0</v>
      </c>
      <c r="AW109">
        <f>[1]continutaion!BF109+[1]Intensive!BI109</f>
        <v>0</v>
      </c>
      <c r="AX109">
        <f t="shared" si="15"/>
        <v>0</v>
      </c>
      <c r="AY109">
        <f>[1]continutaion!BH109+[1]Intensive!BK109</f>
        <v>0</v>
      </c>
      <c r="AZ109">
        <f>[1]continutaion!AV109+[1]Intensive!AY109</f>
        <v>0</v>
      </c>
      <c r="BA109">
        <f>[1]continutaion!AW109+[1]continutaion!AX109+[1]Intensive!AZ109+[1]Intensive!BA109</f>
        <v>0</v>
      </c>
      <c r="BB109">
        <f>[1]continutaion!BG109+[1]Intensive!BJ109</f>
        <v>0</v>
      </c>
      <c r="BC109">
        <f>[1]continutaion!BH109+[1]Intensive!BK109</f>
        <v>0</v>
      </c>
    </row>
    <row r="110" spans="1:55" x14ac:dyDescent="0.2">
      <c r="A110" s="3">
        <v>109</v>
      </c>
      <c r="B110" s="3">
        <v>26</v>
      </c>
      <c r="C110" s="3">
        <v>2</v>
      </c>
      <c r="D110" s="3">
        <v>1</v>
      </c>
      <c r="E110" s="3">
        <v>1</v>
      </c>
      <c r="F110" s="3">
        <v>1</v>
      </c>
      <c r="G110" s="3">
        <v>4</v>
      </c>
      <c r="H110" s="3">
        <v>1</v>
      </c>
      <c r="I110" s="3">
        <v>1</v>
      </c>
      <c r="J110" s="3">
        <v>0</v>
      </c>
      <c r="K110" s="44">
        <v>4</v>
      </c>
      <c r="L110" s="3">
        <v>1</v>
      </c>
      <c r="M110" s="3">
        <v>0</v>
      </c>
      <c r="N110" s="3">
        <v>2</v>
      </c>
      <c r="O110" s="3">
        <v>1</v>
      </c>
      <c r="P110">
        <f>[1]continutaion!AF110+[1]Intensive!AG110</f>
        <v>76</v>
      </c>
      <c r="Q110">
        <f>[1]continutaion!AG110+[1]Intensive!AH110</f>
        <v>76</v>
      </c>
      <c r="R110">
        <f>[1]continutaion!Z110+[1]Intensive!Z110</f>
        <v>0</v>
      </c>
      <c r="S110">
        <f>[1]continutaion!AA110+[1]Intensive!AA110</f>
        <v>1</v>
      </c>
      <c r="T110">
        <f>[1]Intensive!AB110</f>
        <v>0</v>
      </c>
      <c r="U110">
        <v>0</v>
      </c>
      <c r="V110">
        <f t="shared" si="6"/>
        <v>1</v>
      </c>
      <c r="W110">
        <f>[1]continutaion!Q110+[1]Intensive!Q110</f>
        <v>1200</v>
      </c>
      <c r="X110">
        <f>[1]continutaion!R110+[1]Intensive!R110</f>
        <v>0</v>
      </c>
      <c r="Y110">
        <f>[1]continutaion!S110+[1]Intensive!S110</f>
        <v>400</v>
      </c>
      <c r="Z110">
        <f>[1]continutaion!T110+[1]Intensive!T110</f>
        <v>0</v>
      </c>
      <c r="AA110">
        <f>[1]continutaion!W110+[1]Intensive!W110</f>
        <v>0</v>
      </c>
      <c r="AB110">
        <f>[1]continutaion!X110+[1]Intensive!X110</f>
        <v>0</v>
      </c>
      <c r="AC110">
        <f>[1]continutaion!AC110+[1]Intensive!AD110</f>
        <v>0</v>
      </c>
      <c r="AD110">
        <f t="shared" ref="AD110:AD111" si="17">W110+X110+Y110</f>
        <v>1600</v>
      </c>
      <c r="AE110">
        <f>[1]continutaion!AD110+[1]Intensive!AE110</f>
        <v>0</v>
      </c>
      <c r="AF110">
        <f>[1]continutaion!BB110+[1]Intensive!BE110</f>
        <v>1360</v>
      </c>
      <c r="AG110">
        <f>AB110+Z110</f>
        <v>0</v>
      </c>
      <c r="AH110">
        <f t="shared" si="16"/>
        <v>2960</v>
      </c>
      <c r="AI110" s="45">
        <f>[1]continutaion!AK110+[1]Intensive!AM110</f>
        <v>2960</v>
      </c>
      <c r="AJ110" s="46">
        <f>[1]continutaion!AL110+[1]Intensive!AN110</f>
        <v>1732.8824</v>
      </c>
      <c r="AK110" s="47">
        <f>[1]continutaion!AM110+[1]Intensive!AO110</f>
        <v>4692.8823999999995</v>
      </c>
      <c r="AL110">
        <f>[1]continutaion!AN110+[1]Intensive!AP110</f>
        <v>919.88239999999996</v>
      </c>
      <c r="AM110">
        <f>[1]continutaion!AO110+[1]Intensive!AQ110</f>
        <v>813</v>
      </c>
      <c r="AN110" s="9">
        <f>[1]continutaion!AR110+[1]Intensive!AT110</f>
        <v>21.68</v>
      </c>
      <c r="AO110">
        <f>[1]continutaion!AS110+[1]Intensive!AU110</f>
        <v>15.34</v>
      </c>
      <c r="AP110">
        <f>[1]continutaion!AT110+[1]Intensive!AV110</f>
        <v>6.34</v>
      </c>
      <c r="AQ110">
        <f>[1]continutaion!AU110+[1]Intensive!AW110</f>
        <v>0</v>
      </c>
      <c r="AR110">
        <f>[1]Intensive!AX110</f>
        <v>0</v>
      </c>
      <c r="AS110">
        <f>[1]continutaion!AW110+[1]continutaion!AX110+[1]Intensive!AZ110+[1]Intensive!BA110</f>
        <v>0</v>
      </c>
      <c r="AT110" s="48">
        <f t="shared" si="14"/>
        <v>21.68</v>
      </c>
      <c r="AU110">
        <f>[1]continutaion!BD110+[1]Intensive!BG110</f>
        <v>15.34</v>
      </c>
      <c r="AV110">
        <f>[1]continutaion!BE110+[1]Intensive!BH110</f>
        <v>6.34</v>
      </c>
      <c r="AW110">
        <f>[1]continutaion!BF110+[1]Intensive!BI110</f>
        <v>0</v>
      </c>
      <c r="AX110">
        <f t="shared" si="15"/>
        <v>0</v>
      </c>
      <c r="AY110">
        <f>[1]continutaion!BH110+[1]Intensive!BK110</f>
        <v>0</v>
      </c>
      <c r="AZ110">
        <f>[1]continutaion!AV110+[1]Intensive!AY110</f>
        <v>0</v>
      </c>
      <c r="BA110">
        <f>[1]continutaion!AW110+[1]continutaion!AX110+[1]Intensive!AZ110+[1]Intensive!BA110</f>
        <v>0</v>
      </c>
      <c r="BB110">
        <f>[1]continutaion!BG110+[1]Intensive!BJ110</f>
        <v>0</v>
      </c>
      <c r="BC110">
        <f>[1]continutaion!BH110+[1]Intensive!BK110</f>
        <v>0</v>
      </c>
    </row>
    <row r="111" spans="1:55" x14ac:dyDescent="0.2">
      <c r="A111" s="3">
        <v>110</v>
      </c>
      <c r="B111" s="3">
        <v>56</v>
      </c>
      <c r="C111" s="3">
        <v>3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0</v>
      </c>
      <c r="K111" s="44">
        <v>5</v>
      </c>
      <c r="L111" s="3">
        <v>1</v>
      </c>
      <c r="M111" s="3">
        <v>0</v>
      </c>
      <c r="N111" s="3">
        <v>3</v>
      </c>
      <c r="O111" s="3">
        <v>1</v>
      </c>
      <c r="P111">
        <f>[1]continutaion!AF111+[1]Intensive!AG111</f>
        <v>3</v>
      </c>
      <c r="Q111">
        <f>[1]continutaion!AG111+[1]Intensive!AH111</f>
        <v>24</v>
      </c>
      <c r="R111">
        <f>[1]continutaion!Z111+[1]Intensive!Z111</f>
        <v>0</v>
      </c>
      <c r="S111">
        <f>[1]continutaion!AA111+[1]Intensive!AA111</f>
        <v>1</v>
      </c>
      <c r="T111">
        <f>[1]Intensive!AB111</f>
        <v>0</v>
      </c>
      <c r="U111">
        <v>0</v>
      </c>
      <c r="V111">
        <f t="shared" si="6"/>
        <v>1</v>
      </c>
      <c r="W111">
        <f>[1]continutaion!Q111+[1]Intensive!Q111</f>
        <v>0</v>
      </c>
      <c r="X111">
        <f>[1]continutaion!R111+[1]Intensive!R111</f>
        <v>0</v>
      </c>
      <c r="Y111">
        <f>[1]continutaion!S111+[1]Intensive!S111</f>
        <v>0</v>
      </c>
      <c r="Z111">
        <f>[1]continutaion!T111+[1]Intensive!T111</f>
        <v>0</v>
      </c>
      <c r="AA111">
        <f>[1]continutaion!W111+[1]Intensive!W111</f>
        <v>0</v>
      </c>
      <c r="AB111">
        <f>[1]continutaion!X111+[1]Intensive!X111</f>
        <v>0</v>
      </c>
      <c r="AC111">
        <f>[1]continutaion!AC111+[1]Intensive!AD111</f>
        <v>0</v>
      </c>
      <c r="AD111">
        <f t="shared" si="17"/>
        <v>0</v>
      </c>
      <c r="AE111">
        <f>[1]continutaion!AD111+[1]Intensive!AE111</f>
        <v>10000</v>
      </c>
      <c r="AF111">
        <f>[1]continutaion!BB111+[1]Intensive!BE111</f>
        <v>80</v>
      </c>
      <c r="AG111">
        <f t="shared" ref="AG111" si="18">AB111+Z111</f>
        <v>0</v>
      </c>
      <c r="AH111">
        <f t="shared" si="16"/>
        <v>10080</v>
      </c>
      <c r="AI111" s="45">
        <f>[1]continutaion!AK111+[1]Intensive!AM111</f>
        <v>10080</v>
      </c>
      <c r="AJ111" s="46">
        <f>[1]continutaion!AL111+[1]Intensive!AN111</f>
        <v>608.33249999999998</v>
      </c>
      <c r="AK111" s="47">
        <f>[1]continutaion!AM111+[1]Intensive!AO111</f>
        <v>10688.3325</v>
      </c>
      <c r="AL111">
        <f>[1]continutaion!AN111+[1]Intensive!AP111</f>
        <v>63.644999999999996</v>
      </c>
      <c r="AM111">
        <f>[1]continutaion!AO111+[1]Intensive!AQ111</f>
        <v>544.6875</v>
      </c>
      <c r="AN111" s="9">
        <f>[1]continutaion!AR111+[1]Intensive!AT111</f>
        <v>1.5</v>
      </c>
      <c r="AO111">
        <f>[1]continutaion!AS111+[1]Intensive!AU111</f>
        <v>1.34</v>
      </c>
      <c r="AP111">
        <f>[1]continutaion!AT111+[1]Intensive!AV111</f>
        <v>0.16</v>
      </c>
      <c r="AQ111">
        <f>[1]continutaion!AU111+[1]Intensive!AW111</f>
        <v>0</v>
      </c>
      <c r="AR111">
        <f>[1]Intensive!AX111</f>
        <v>0</v>
      </c>
      <c r="AS111">
        <f>[1]continutaion!AW111+[1]continutaion!AX111+[1]Intensive!AZ111+[1]Intensive!BA111</f>
        <v>0</v>
      </c>
      <c r="AT111" s="48">
        <f t="shared" si="14"/>
        <v>17.43</v>
      </c>
      <c r="AU111">
        <f>[1]continutaion!BD111+[1]Intensive!BG111</f>
        <v>14.6</v>
      </c>
      <c r="AV111">
        <f>[1]continutaion!BE111+[1]Intensive!BH111</f>
        <v>2.83</v>
      </c>
      <c r="AW111">
        <f>[1]continutaion!BF111+[1]Intensive!BI111</f>
        <v>0</v>
      </c>
      <c r="AX111">
        <f t="shared" si="15"/>
        <v>0</v>
      </c>
      <c r="AY111">
        <f>[1]continutaion!BH111+[1]Intensive!BK111</f>
        <v>0</v>
      </c>
      <c r="AZ111">
        <f>[1]continutaion!AV111+[1]Intensive!AY111</f>
        <v>0</v>
      </c>
      <c r="BA111">
        <f>[1]continutaion!AW111+[1]continutaion!AX111+[1]Intensive!AZ111+[1]Intensive!BA111</f>
        <v>0</v>
      </c>
      <c r="BB111">
        <f>[1]continutaion!BG111+[1]Intensive!BJ111</f>
        <v>0</v>
      </c>
      <c r="BC111">
        <f>[1]continutaion!BH111+[1]Intensive!BK111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5D9A-FADA-0E4F-B75F-EEFCE688EDAE}">
  <dimension ref="A1:BP111"/>
  <sheetViews>
    <sheetView workbookViewId="0">
      <selection activeCell="AQ1" sqref="AQ1:AQ1048576"/>
    </sheetView>
  </sheetViews>
  <sheetFormatPr baseColWidth="10" defaultRowHeight="16" x14ac:dyDescent="0.2"/>
  <sheetData>
    <row r="1" spans="1:68" x14ac:dyDescent="0.2">
      <c r="A1" s="1" t="s">
        <v>0</v>
      </c>
      <c r="B1" s="1" t="s">
        <v>1</v>
      </c>
      <c r="C1" s="1" t="s">
        <v>2</v>
      </c>
      <c r="D1" s="1" t="s">
        <v>148</v>
      </c>
      <c r="E1" s="1" t="s">
        <v>193</v>
      </c>
      <c r="F1" s="1" t="s">
        <v>194</v>
      </c>
      <c r="G1" s="1" t="s">
        <v>195</v>
      </c>
      <c r="H1" s="1" t="s">
        <v>15</v>
      </c>
      <c r="I1" s="1" t="s">
        <v>160</v>
      </c>
      <c r="J1" s="1" t="s">
        <v>161</v>
      </c>
      <c r="K1" s="1" t="s">
        <v>162</v>
      </c>
      <c r="L1" s="1" t="s">
        <v>163</v>
      </c>
      <c r="M1" s="1" t="s">
        <v>196</v>
      </c>
      <c r="N1" s="1" t="s">
        <v>197</v>
      </c>
      <c r="O1" s="1" t="s">
        <v>164</v>
      </c>
      <c r="P1" s="1" t="s">
        <v>165</v>
      </c>
      <c r="Q1" s="1" t="s">
        <v>198</v>
      </c>
      <c r="R1" s="1" t="s">
        <v>199</v>
      </c>
      <c r="S1" s="1" t="s">
        <v>56</v>
      </c>
      <c r="T1" s="1" t="s">
        <v>200</v>
      </c>
      <c r="U1" s="1" t="s">
        <v>166</v>
      </c>
      <c r="V1" s="1" t="s">
        <v>168</v>
      </c>
      <c r="W1" s="1" t="s">
        <v>201</v>
      </c>
      <c r="X1" s="1" t="s">
        <v>202</v>
      </c>
      <c r="Y1" s="1" t="s">
        <v>203</v>
      </c>
      <c r="Z1" s="1" t="s">
        <v>204</v>
      </c>
      <c r="AA1" s="1" t="s">
        <v>205</v>
      </c>
      <c r="AB1" s="1" t="s">
        <v>206</v>
      </c>
      <c r="AC1" s="40" t="s">
        <v>207</v>
      </c>
      <c r="AD1" s="53" t="s">
        <v>208</v>
      </c>
      <c r="AE1" s="42" t="s">
        <v>209</v>
      </c>
      <c r="AF1" s="30" t="s">
        <v>175</v>
      </c>
      <c r="AG1" s="30" t="s">
        <v>176</v>
      </c>
      <c r="AH1" s="1" t="s">
        <v>210</v>
      </c>
      <c r="AI1" s="1" t="s">
        <v>211</v>
      </c>
      <c r="AJ1" s="32" t="s">
        <v>177</v>
      </c>
      <c r="AK1" s="1" t="s">
        <v>178</v>
      </c>
      <c r="AL1" s="1" t="s">
        <v>179</v>
      </c>
      <c r="AM1" s="1" t="s">
        <v>180</v>
      </c>
      <c r="AN1" s="30" t="s">
        <v>212</v>
      </c>
      <c r="AO1" s="1" t="s">
        <v>213</v>
      </c>
      <c r="AP1" s="1" t="s">
        <v>214</v>
      </c>
      <c r="AQ1" s="1" t="s">
        <v>98</v>
      </c>
      <c r="AR1" s="1" t="s">
        <v>216</v>
      </c>
      <c r="AS1" s="54" t="s">
        <v>217</v>
      </c>
      <c r="AT1" s="32" t="s">
        <v>218</v>
      </c>
      <c r="AU1" s="1" t="s">
        <v>219</v>
      </c>
      <c r="AV1" s="1" t="s">
        <v>185</v>
      </c>
      <c r="AW1" s="1" t="s">
        <v>186</v>
      </c>
      <c r="AX1" s="30" t="s">
        <v>220</v>
      </c>
      <c r="AY1" s="1" t="s">
        <v>221</v>
      </c>
      <c r="AZ1" s="1" t="s">
        <v>222</v>
      </c>
      <c r="BA1" s="1" t="s">
        <v>223</v>
      </c>
      <c r="BB1" s="1" t="s">
        <v>224</v>
      </c>
      <c r="BC1" s="1" t="s">
        <v>225</v>
      </c>
      <c r="BD1" s="1" t="s">
        <v>226</v>
      </c>
      <c r="BE1" s="1" t="s">
        <v>28</v>
      </c>
      <c r="BF1" s="1" t="s">
        <v>29</v>
      </c>
      <c r="BG1" s="1" t="s">
        <v>30</v>
      </c>
      <c r="BH1" s="1" t="s">
        <v>38</v>
      </c>
      <c r="BI1" s="1" t="s">
        <v>39</v>
      </c>
      <c r="BJ1" s="1" t="s">
        <v>40</v>
      </c>
      <c r="BK1" s="1" t="s">
        <v>41</v>
      </c>
      <c r="BL1" s="1" t="s">
        <v>42</v>
      </c>
      <c r="BM1" s="1" t="s">
        <v>43</v>
      </c>
      <c r="BN1" s="1" t="s">
        <v>46</v>
      </c>
      <c r="BO1" s="1" t="s">
        <v>47</v>
      </c>
      <c r="BP1" s="1" t="s">
        <v>48</v>
      </c>
    </row>
    <row r="2" spans="1:68" x14ac:dyDescent="0.2">
      <c r="A2">
        <v>1</v>
      </c>
      <c r="B2">
        <v>20</v>
      </c>
      <c r="C2">
        <v>1</v>
      </c>
      <c r="D2">
        <v>1</v>
      </c>
      <c r="F2" s="55">
        <v>43567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S2">
        <v>1</v>
      </c>
      <c r="T2">
        <v>1</v>
      </c>
      <c r="U2">
        <v>0</v>
      </c>
      <c r="V2">
        <v>0</v>
      </c>
      <c r="W2">
        <v>0</v>
      </c>
      <c r="X2">
        <v>16</v>
      </c>
      <c r="Y2">
        <f>X2</f>
        <v>16</v>
      </c>
      <c r="Z2">
        <v>20</v>
      </c>
      <c r="AA2">
        <f t="shared" ref="AA2:AA65" si="0">I2+J2+K2+L2+P2</f>
        <v>0</v>
      </c>
      <c r="AB2">
        <f t="shared" ref="AB2:AB33" si="1">O2+V2+U2+AR2+Z2</f>
        <v>20</v>
      </c>
      <c r="AC2" s="45">
        <f>AA2+AB2</f>
        <v>20</v>
      </c>
      <c r="AD2" s="56">
        <f>AF2+AG2</f>
        <v>2052.8530999999998</v>
      </c>
      <c r="AE2" s="47">
        <f>AC2+AD2</f>
        <v>2072.8530999999998</v>
      </c>
      <c r="AF2">
        <f>AH2</f>
        <v>452.72809999999998</v>
      </c>
      <c r="AG2">
        <f>BB2</f>
        <v>1600.125</v>
      </c>
      <c r="AH2">
        <f t="shared" ref="AH2:AH65" si="2">AI2*AJ2</f>
        <v>452.72809999999998</v>
      </c>
      <c r="AI2">
        <v>42.43</v>
      </c>
      <c r="AJ2" s="33">
        <f>AK2+AL2+AM2</f>
        <v>10.67</v>
      </c>
      <c r="AK2">
        <v>8</v>
      </c>
      <c r="AL2">
        <v>2.67</v>
      </c>
      <c r="AM2">
        <f>AO2*8</f>
        <v>0</v>
      </c>
      <c r="AN2" s="31">
        <f t="shared" ref="AN2:AN29" si="3">(AI2*8)*AO2</f>
        <v>0</v>
      </c>
      <c r="AO2" s="31">
        <v>0</v>
      </c>
      <c r="AP2" s="31">
        <v>0</v>
      </c>
      <c r="AQ2">
        <v>0</v>
      </c>
      <c r="AS2" s="57">
        <f t="shared" ref="AS2:AS33" si="4">AR2+Z2</f>
        <v>20</v>
      </c>
      <c r="AT2" s="33">
        <f>AU2+AV2+AW2</f>
        <v>42.67</v>
      </c>
      <c r="AU2">
        <v>8</v>
      </c>
      <c r="AV2">
        <v>2.67</v>
      </c>
      <c r="AW2">
        <f>AY2*8</f>
        <v>32</v>
      </c>
      <c r="AX2" s="31">
        <f>(BA2*8)*AY2</f>
        <v>1200</v>
      </c>
      <c r="AY2">
        <v>4</v>
      </c>
      <c r="AZ2" t="s">
        <v>228</v>
      </c>
      <c r="BA2">
        <v>37.5</v>
      </c>
      <c r="BB2">
        <f>AT2*BA2</f>
        <v>1600.125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</row>
    <row r="3" spans="1:68" x14ac:dyDescent="0.2">
      <c r="A3">
        <v>2</v>
      </c>
      <c r="B3">
        <v>33</v>
      </c>
      <c r="C3">
        <v>2</v>
      </c>
      <c r="D3">
        <v>1</v>
      </c>
      <c r="F3" s="55">
        <v>43551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S3">
        <v>1</v>
      </c>
      <c r="T3">
        <v>1</v>
      </c>
      <c r="U3">
        <v>0</v>
      </c>
      <c r="V3">
        <v>2000</v>
      </c>
      <c r="W3" t="s">
        <v>229</v>
      </c>
      <c r="X3">
        <v>18</v>
      </c>
      <c r="Y3">
        <f t="shared" ref="Y3:Y64" si="5">X3</f>
        <v>18</v>
      </c>
      <c r="Z3">
        <v>360</v>
      </c>
      <c r="AA3">
        <f t="shared" si="0"/>
        <v>0</v>
      </c>
      <c r="AB3">
        <f t="shared" si="1"/>
        <v>2720</v>
      </c>
      <c r="AC3" s="45">
        <f t="shared" ref="AC3:AC66" si="6">AA3+AB3</f>
        <v>2720</v>
      </c>
      <c r="AD3" s="56">
        <f>AF3+AG3</f>
        <v>40314.135000000002</v>
      </c>
      <c r="AE3" s="47">
        <f t="shared" ref="AE3:AE66" si="7">AC3+AD3</f>
        <v>43034.135000000002</v>
      </c>
      <c r="AF3">
        <f>AH3</f>
        <v>40123.200000000004</v>
      </c>
      <c r="AG3">
        <f>BB3</f>
        <v>190.935</v>
      </c>
      <c r="AH3">
        <f>AI3*AJ3</f>
        <v>40123.200000000004</v>
      </c>
      <c r="AI3">
        <v>41.6</v>
      </c>
      <c r="AJ3" s="33">
        <f>AK3+AL3+AM3</f>
        <v>964.5</v>
      </c>
      <c r="AK3">
        <v>3</v>
      </c>
      <c r="AL3">
        <v>1.5</v>
      </c>
      <c r="AM3">
        <f t="shared" ref="AM3:AM66" si="8">AO3*8</f>
        <v>960</v>
      </c>
      <c r="AN3" s="31">
        <f t="shared" si="3"/>
        <v>39936</v>
      </c>
      <c r="AO3" s="31">
        <v>120</v>
      </c>
      <c r="AP3" s="31">
        <v>0</v>
      </c>
      <c r="AQ3">
        <v>10000</v>
      </c>
      <c r="AR3">
        <v>360</v>
      </c>
      <c r="AS3" s="57">
        <f t="shared" si="4"/>
        <v>720</v>
      </c>
      <c r="AT3" s="33">
        <f t="shared" ref="AT3:AT66" si="9">AU3+AV3+AW3</f>
        <v>4.5</v>
      </c>
      <c r="AU3">
        <v>3</v>
      </c>
      <c r="AV3">
        <v>1.5</v>
      </c>
      <c r="AW3">
        <f t="shared" ref="AW3:AW66" si="10">AY3*8</f>
        <v>0</v>
      </c>
      <c r="AX3" s="31">
        <f t="shared" ref="AX3:AX66" si="11">(BA3*8)*AY3</f>
        <v>0</v>
      </c>
      <c r="AZ3" t="s">
        <v>231</v>
      </c>
      <c r="BA3" s="15">
        <v>42.43</v>
      </c>
      <c r="BB3">
        <f>AT3*BA3</f>
        <v>190.935</v>
      </c>
      <c r="BC3">
        <v>1</v>
      </c>
      <c r="BD3" t="s">
        <v>28</v>
      </c>
      <c r="BE3">
        <v>1</v>
      </c>
      <c r="BF3">
        <v>10000</v>
      </c>
      <c r="BG3" t="s">
        <v>232</v>
      </c>
      <c r="BH3">
        <v>10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</row>
    <row r="4" spans="1:68" x14ac:dyDescent="0.2">
      <c r="A4">
        <v>3</v>
      </c>
      <c r="B4">
        <v>37</v>
      </c>
      <c r="C4">
        <v>2</v>
      </c>
      <c r="D4">
        <v>1</v>
      </c>
      <c r="F4" s="55">
        <v>43589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S4">
        <v>1</v>
      </c>
      <c r="T4">
        <v>1</v>
      </c>
      <c r="U4">
        <v>0</v>
      </c>
      <c r="V4">
        <v>0</v>
      </c>
      <c r="W4">
        <v>0</v>
      </c>
      <c r="X4">
        <v>4</v>
      </c>
      <c r="Y4">
        <v>0</v>
      </c>
      <c r="Z4">
        <v>160</v>
      </c>
      <c r="AA4">
        <f t="shared" si="0"/>
        <v>0</v>
      </c>
      <c r="AB4">
        <f t="shared" si="1"/>
        <v>160</v>
      </c>
      <c r="AC4" s="45">
        <f t="shared" si="6"/>
        <v>160</v>
      </c>
      <c r="AD4" s="56">
        <f t="shared" ref="AD4:AD67" si="12">AF4+AG4</f>
        <v>112.87499999999999</v>
      </c>
      <c r="AE4" s="47">
        <f t="shared" si="7"/>
        <v>272.875</v>
      </c>
      <c r="AF4">
        <f>AH4</f>
        <v>112.87499999999999</v>
      </c>
      <c r="AG4">
        <f>BB4</f>
        <v>0</v>
      </c>
      <c r="AH4">
        <f>AI4*AJ4</f>
        <v>112.87499999999999</v>
      </c>
      <c r="AI4">
        <v>37.5</v>
      </c>
      <c r="AJ4" s="33">
        <f t="shared" ref="AJ4:AJ67" si="13">AK4+AL4+AM4</f>
        <v>3.01</v>
      </c>
      <c r="AK4">
        <v>2.67</v>
      </c>
      <c r="AL4">
        <v>0.34</v>
      </c>
      <c r="AM4">
        <f t="shared" si="8"/>
        <v>0</v>
      </c>
      <c r="AN4" s="31">
        <f t="shared" si="3"/>
        <v>0</v>
      </c>
      <c r="AO4" s="31">
        <v>0</v>
      </c>
      <c r="AP4" s="31">
        <v>0</v>
      </c>
      <c r="AQ4">
        <v>9000</v>
      </c>
      <c r="AR4">
        <v>0</v>
      </c>
      <c r="AS4" s="57">
        <f t="shared" si="4"/>
        <v>160</v>
      </c>
      <c r="AT4" s="33">
        <f t="shared" si="9"/>
        <v>0</v>
      </c>
      <c r="AU4">
        <v>0</v>
      </c>
      <c r="AV4">
        <v>0</v>
      </c>
      <c r="AW4">
        <f t="shared" si="10"/>
        <v>0</v>
      </c>
      <c r="AX4" s="31">
        <f t="shared" si="11"/>
        <v>0</v>
      </c>
      <c r="AY4">
        <v>0</v>
      </c>
      <c r="AZ4">
        <v>0</v>
      </c>
      <c r="BA4">
        <v>0</v>
      </c>
      <c r="BB4">
        <f t="shared" ref="BB4:BB67" si="14">AT4*BA4</f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</row>
    <row r="5" spans="1:68" x14ac:dyDescent="0.2">
      <c r="A5">
        <v>4</v>
      </c>
      <c r="B5">
        <v>26</v>
      </c>
      <c r="C5">
        <v>2</v>
      </c>
      <c r="D5">
        <v>1</v>
      </c>
      <c r="F5" s="55">
        <v>43544</v>
      </c>
      <c r="H5">
        <v>1</v>
      </c>
      <c r="I5">
        <v>1350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U5">
        <v>0</v>
      </c>
      <c r="V5">
        <v>0</v>
      </c>
      <c r="W5">
        <v>0</v>
      </c>
      <c r="X5">
        <v>42</v>
      </c>
      <c r="Y5">
        <v>0</v>
      </c>
      <c r="Z5">
        <v>200</v>
      </c>
      <c r="AA5">
        <f t="shared" si="0"/>
        <v>1350</v>
      </c>
      <c r="AB5">
        <f t="shared" si="1"/>
        <v>200</v>
      </c>
      <c r="AC5" s="45">
        <f t="shared" si="6"/>
        <v>1550</v>
      </c>
      <c r="AD5" s="56">
        <f t="shared" si="12"/>
        <v>500.625</v>
      </c>
      <c r="AE5" s="47">
        <f t="shared" si="7"/>
        <v>2050.625</v>
      </c>
      <c r="AF5">
        <f>AH5</f>
        <v>500.625</v>
      </c>
      <c r="AG5">
        <f t="shared" ref="AG5:AG68" si="15">BB5</f>
        <v>0</v>
      </c>
      <c r="AH5">
        <f>AI5*AJ5</f>
        <v>500.625</v>
      </c>
      <c r="AI5">
        <v>62.5</v>
      </c>
      <c r="AJ5" s="33">
        <f t="shared" si="13"/>
        <v>8.01</v>
      </c>
      <c r="AK5">
        <v>3.67</v>
      </c>
      <c r="AL5">
        <v>4.34</v>
      </c>
      <c r="AM5">
        <f t="shared" si="8"/>
        <v>0</v>
      </c>
      <c r="AN5" s="31">
        <f t="shared" si="3"/>
        <v>0</v>
      </c>
      <c r="AO5" s="31">
        <v>0</v>
      </c>
      <c r="AP5" s="31">
        <v>0</v>
      </c>
      <c r="AQ5">
        <v>15000</v>
      </c>
      <c r="AR5">
        <v>0</v>
      </c>
      <c r="AS5" s="57">
        <f t="shared" si="4"/>
        <v>200</v>
      </c>
      <c r="AT5" s="33">
        <f t="shared" si="9"/>
        <v>0</v>
      </c>
      <c r="AU5">
        <v>0</v>
      </c>
      <c r="AV5">
        <v>0</v>
      </c>
      <c r="AW5">
        <f t="shared" si="10"/>
        <v>0</v>
      </c>
      <c r="AX5" s="31">
        <f>(BA5*8)*AY5</f>
        <v>0</v>
      </c>
      <c r="AY5">
        <v>0</v>
      </c>
      <c r="AZ5" t="s">
        <v>228</v>
      </c>
      <c r="BA5">
        <v>41.6</v>
      </c>
      <c r="BB5">
        <f t="shared" si="14"/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</row>
    <row r="6" spans="1:68" x14ac:dyDescent="0.2">
      <c r="A6">
        <v>5</v>
      </c>
      <c r="B6">
        <v>45</v>
      </c>
      <c r="C6">
        <v>2</v>
      </c>
      <c r="D6">
        <v>3</v>
      </c>
      <c r="E6" t="s">
        <v>235</v>
      </c>
      <c r="F6" s="55">
        <v>43532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U6">
        <v>0</v>
      </c>
      <c r="V6">
        <v>6000</v>
      </c>
      <c r="W6" t="s">
        <v>236</v>
      </c>
      <c r="X6">
        <v>14</v>
      </c>
      <c r="Y6">
        <v>0</v>
      </c>
      <c r="Z6">
        <v>0</v>
      </c>
      <c r="AA6">
        <f t="shared" si="0"/>
        <v>0</v>
      </c>
      <c r="AB6">
        <f t="shared" si="1"/>
        <v>6000</v>
      </c>
      <c r="AC6" s="45">
        <f t="shared" si="6"/>
        <v>6000</v>
      </c>
      <c r="AD6" s="56">
        <f t="shared" si="12"/>
        <v>748.37199999999996</v>
      </c>
      <c r="AE6" s="47">
        <f t="shared" si="7"/>
        <v>6748.3720000000003</v>
      </c>
      <c r="AF6">
        <f t="shared" ref="AF6:AF69" si="16">AH6</f>
        <v>748.37199999999996</v>
      </c>
      <c r="AG6">
        <f t="shared" si="15"/>
        <v>0</v>
      </c>
      <c r="AH6">
        <f>AI6*AJ6</f>
        <v>748.37199999999996</v>
      </c>
      <c r="AI6">
        <v>45.8</v>
      </c>
      <c r="AJ6" s="33">
        <f>AK6+AL6+AM6</f>
        <v>16.34</v>
      </c>
      <c r="AK6">
        <v>14</v>
      </c>
      <c r="AL6">
        <v>2.34</v>
      </c>
      <c r="AM6">
        <f t="shared" si="8"/>
        <v>0</v>
      </c>
      <c r="AN6" s="31">
        <f t="shared" si="3"/>
        <v>0</v>
      </c>
      <c r="AO6" s="31">
        <v>0</v>
      </c>
      <c r="AP6" s="31">
        <v>0</v>
      </c>
      <c r="AQ6">
        <v>11000</v>
      </c>
      <c r="AR6">
        <v>0</v>
      </c>
      <c r="AS6" s="57">
        <f t="shared" si="4"/>
        <v>0</v>
      </c>
      <c r="AT6" s="33">
        <f t="shared" si="9"/>
        <v>0</v>
      </c>
      <c r="AU6">
        <v>0</v>
      </c>
      <c r="AV6">
        <v>0</v>
      </c>
      <c r="AW6">
        <f t="shared" si="10"/>
        <v>0</v>
      </c>
      <c r="AX6" s="31">
        <f t="shared" si="11"/>
        <v>0</v>
      </c>
      <c r="AY6">
        <v>0</v>
      </c>
      <c r="AZ6">
        <v>0</v>
      </c>
      <c r="BA6">
        <v>0</v>
      </c>
      <c r="BB6">
        <f t="shared" si="14"/>
        <v>0</v>
      </c>
      <c r="BC6">
        <v>1</v>
      </c>
      <c r="BD6" t="s">
        <v>238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</row>
    <row r="7" spans="1:68" x14ac:dyDescent="0.2">
      <c r="A7">
        <v>6</v>
      </c>
      <c r="B7">
        <v>21</v>
      </c>
      <c r="C7">
        <v>2</v>
      </c>
      <c r="D7">
        <v>1</v>
      </c>
      <c r="F7" s="55">
        <v>43533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1</v>
      </c>
      <c r="U7">
        <v>0</v>
      </c>
      <c r="V7">
        <v>0</v>
      </c>
      <c r="W7">
        <v>0</v>
      </c>
      <c r="X7">
        <v>102</v>
      </c>
      <c r="Y7">
        <v>0</v>
      </c>
      <c r="Z7">
        <v>40</v>
      </c>
      <c r="AA7">
        <f t="shared" si="0"/>
        <v>0</v>
      </c>
      <c r="AB7">
        <f t="shared" si="1"/>
        <v>40</v>
      </c>
      <c r="AC7" s="45">
        <f t="shared" si="6"/>
        <v>40</v>
      </c>
      <c r="AD7" s="56">
        <f t="shared" si="12"/>
        <v>49335</v>
      </c>
      <c r="AE7" s="47">
        <f t="shared" si="7"/>
        <v>49375</v>
      </c>
      <c r="AF7">
        <f t="shared" si="16"/>
        <v>49335</v>
      </c>
      <c r="AG7">
        <f t="shared" si="15"/>
        <v>0</v>
      </c>
      <c r="AH7">
        <f t="shared" si="2"/>
        <v>49335</v>
      </c>
      <c r="AI7">
        <v>50</v>
      </c>
      <c r="AJ7" s="33">
        <f t="shared" si="13"/>
        <v>986.7</v>
      </c>
      <c r="AK7">
        <v>17.7</v>
      </c>
      <c r="AL7">
        <v>9</v>
      </c>
      <c r="AM7">
        <f t="shared" si="8"/>
        <v>960</v>
      </c>
      <c r="AN7" s="31">
        <f t="shared" si="3"/>
        <v>48000</v>
      </c>
      <c r="AO7" s="31">
        <v>120</v>
      </c>
      <c r="AP7" s="31">
        <v>0</v>
      </c>
      <c r="AQ7">
        <v>12000</v>
      </c>
      <c r="AR7">
        <v>0</v>
      </c>
      <c r="AS7" s="57">
        <f t="shared" si="4"/>
        <v>40</v>
      </c>
      <c r="AT7" s="33">
        <f t="shared" si="9"/>
        <v>0</v>
      </c>
      <c r="AU7">
        <v>0</v>
      </c>
      <c r="AV7">
        <v>0</v>
      </c>
      <c r="AW7">
        <f t="shared" si="10"/>
        <v>0</v>
      </c>
      <c r="AX7" s="31">
        <v>0</v>
      </c>
      <c r="AY7" s="31">
        <v>0</v>
      </c>
      <c r="AZ7">
        <v>0</v>
      </c>
      <c r="BA7" s="15">
        <v>0</v>
      </c>
      <c r="BB7">
        <f t="shared" si="14"/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</row>
    <row r="8" spans="1:68" x14ac:dyDescent="0.2">
      <c r="A8">
        <v>7</v>
      </c>
      <c r="B8">
        <v>22</v>
      </c>
      <c r="C8">
        <v>1</v>
      </c>
      <c r="D8">
        <v>3</v>
      </c>
      <c r="E8" t="s">
        <v>240</v>
      </c>
      <c r="F8" s="55">
        <v>43551</v>
      </c>
      <c r="H8">
        <v>1</v>
      </c>
      <c r="I8">
        <v>1800</v>
      </c>
      <c r="J8">
        <v>600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18</v>
      </c>
      <c r="Y8">
        <v>0</v>
      </c>
      <c r="Z8">
        <v>360</v>
      </c>
      <c r="AA8">
        <f t="shared" si="0"/>
        <v>2400</v>
      </c>
      <c r="AB8">
        <f t="shared" si="1"/>
        <v>360</v>
      </c>
      <c r="AC8" s="45">
        <f t="shared" si="6"/>
        <v>2760</v>
      </c>
      <c r="AD8" s="56">
        <f t="shared" si="12"/>
        <v>445.51499999999999</v>
      </c>
      <c r="AE8" s="47">
        <f t="shared" si="7"/>
        <v>3205.5149999999999</v>
      </c>
      <c r="AF8">
        <f t="shared" si="16"/>
        <v>445.51499999999999</v>
      </c>
      <c r="AG8">
        <f t="shared" si="15"/>
        <v>0</v>
      </c>
      <c r="AH8">
        <f t="shared" si="2"/>
        <v>445.51499999999999</v>
      </c>
      <c r="AI8">
        <v>42.43</v>
      </c>
      <c r="AJ8" s="33">
        <f t="shared" si="13"/>
        <v>10.5</v>
      </c>
      <c r="AK8">
        <v>9</v>
      </c>
      <c r="AL8">
        <v>1.5</v>
      </c>
      <c r="AM8">
        <f t="shared" si="8"/>
        <v>0</v>
      </c>
      <c r="AN8" s="31">
        <f t="shared" si="3"/>
        <v>0</v>
      </c>
      <c r="AO8" s="31">
        <v>0</v>
      </c>
      <c r="AP8" s="31">
        <v>0</v>
      </c>
      <c r="AQ8">
        <v>0</v>
      </c>
      <c r="AR8">
        <v>0</v>
      </c>
      <c r="AS8" s="57">
        <f t="shared" si="4"/>
        <v>360</v>
      </c>
      <c r="AT8" s="33">
        <f t="shared" si="9"/>
        <v>0</v>
      </c>
      <c r="AU8">
        <v>0</v>
      </c>
      <c r="AV8">
        <v>0</v>
      </c>
      <c r="AW8">
        <f t="shared" si="10"/>
        <v>0</v>
      </c>
      <c r="AX8" s="31">
        <v>0</v>
      </c>
      <c r="AY8" s="31">
        <v>0</v>
      </c>
      <c r="AZ8">
        <v>0</v>
      </c>
      <c r="BA8" s="15">
        <v>0</v>
      </c>
      <c r="BB8">
        <f t="shared" si="14"/>
        <v>0</v>
      </c>
      <c r="BC8">
        <v>1</v>
      </c>
      <c r="BD8" t="s">
        <v>28</v>
      </c>
      <c r="BE8">
        <v>1</v>
      </c>
      <c r="BF8">
        <v>5000</v>
      </c>
      <c r="BG8" t="s">
        <v>242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</row>
    <row r="9" spans="1:68" x14ac:dyDescent="0.2">
      <c r="A9">
        <v>8</v>
      </c>
      <c r="B9">
        <v>30</v>
      </c>
      <c r="C9">
        <v>1</v>
      </c>
      <c r="D9">
        <v>3</v>
      </c>
      <c r="E9" t="s">
        <v>240</v>
      </c>
      <c r="F9" s="55">
        <v>43543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t="s">
        <v>65</v>
      </c>
      <c r="R9">
        <v>1</v>
      </c>
      <c r="S9">
        <v>1</v>
      </c>
      <c r="T9">
        <v>2</v>
      </c>
      <c r="U9">
        <v>0</v>
      </c>
      <c r="V9">
        <v>0</v>
      </c>
      <c r="W9">
        <v>0</v>
      </c>
      <c r="X9">
        <v>18</v>
      </c>
      <c r="Y9">
        <v>0</v>
      </c>
      <c r="Z9">
        <v>100</v>
      </c>
      <c r="AA9">
        <f t="shared" si="0"/>
        <v>0</v>
      </c>
      <c r="AB9">
        <f t="shared" si="1"/>
        <v>100</v>
      </c>
      <c r="AC9" s="45">
        <f t="shared" si="6"/>
        <v>100</v>
      </c>
      <c r="AD9" s="56">
        <f t="shared" si="12"/>
        <v>255.0043</v>
      </c>
      <c r="AE9" s="47">
        <f t="shared" si="7"/>
        <v>355.0043</v>
      </c>
      <c r="AF9">
        <f t="shared" si="16"/>
        <v>255.0043</v>
      </c>
      <c r="AG9">
        <f t="shared" si="15"/>
        <v>0</v>
      </c>
      <c r="AH9">
        <f t="shared" si="2"/>
        <v>255.0043</v>
      </c>
      <c r="AI9">
        <v>42.43</v>
      </c>
      <c r="AJ9" s="33">
        <f t="shared" si="13"/>
        <v>6.01</v>
      </c>
      <c r="AK9">
        <v>3.67</v>
      </c>
      <c r="AL9">
        <v>2.34</v>
      </c>
      <c r="AM9">
        <f t="shared" si="8"/>
        <v>0</v>
      </c>
      <c r="AN9" s="31">
        <f t="shared" si="3"/>
        <v>0</v>
      </c>
      <c r="AO9" s="31">
        <v>0</v>
      </c>
      <c r="AP9" s="31">
        <v>0</v>
      </c>
      <c r="AQ9">
        <v>0</v>
      </c>
      <c r="AR9">
        <v>0</v>
      </c>
      <c r="AS9" s="57">
        <f t="shared" si="4"/>
        <v>100</v>
      </c>
      <c r="AT9" s="33">
        <f t="shared" si="9"/>
        <v>0</v>
      </c>
      <c r="AU9">
        <v>0</v>
      </c>
      <c r="AV9">
        <v>0</v>
      </c>
      <c r="AW9">
        <f t="shared" si="10"/>
        <v>0</v>
      </c>
      <c r="AX9" s="31">
        <f t="shared" si="11"/>
        <v>0</v>
      </c>
      <c r="AY9">
        <v>0</v>
      </c>
      <c r="AZ9">
        <v>0</v>
      </c>
      <c r="BA9" s="15">
        <v>0</v>
      </c>
      <c r="BB9">
        <f t="shared" si="14"/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</row>
    <row r="10" spans="1:68" x14ac:dyDescent="0.2">
      <c r="A10">
        <v>9</v>
      </c>
      <c r="B10">
        <v>25</v>
      </c>
      <c r="C10">
        <v>1</v>
      </c>
      <c r="D10">
        <v>1</v>
      </c>
      <c r="F10" s="55">
        <v>43563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1</v>
      </c>
      <c r="U10">
        <v>0</v>
      </c>
      <c r="V10">
        <v>0</v>
      </c>
      <c r="W10">
        <v>0</v>
      </c>
      <c r="X10">
        <v>40</v>
      </c>
      <c r="Y10">
        <v>0</v>
      </c>
      <c r="Z10">
        <v>0</v>
      </c>
      <c r="AA10">
        <f t="shared" si="0"/>
        <v>0</v>
      </c>
      <c r="AB10">
        <f t="shared" si="1"/>
        <v>0</v>
      </c>
      <c r="AC10" s="45">
        <f t="shared" si="6"/>
        <v>0</v>
      </c>
      <c r="AD10" s="56">
        <f t="shared" si="12"/>
        <v>113.45309999999999</v>
      </c>
      <c r="AE10" s="47">
        <f t="shared" si="7"/>
        <v>113.45309999999999</v>
      </c>
      <c r="AF10">
        <f t="shared" si="16"/>
        <v>113.45309999999999</v>
      </c>
      <c r="AG10">
        <f t="shared" si="15"/>
        <v>0</v>
      </c>
      <c r="AH10">
        <f t="shared" si="2"/>
        <v>113.45309999999999</v>
      </c>
      <c r="AI10">
        <v>33.299999999999997</v>
      </c>
      <c r="AJ10" s="33">
        <f t="shared" si="13"/>
        <v>3.407</v>
      </c>
      <c r="AK10">
        <v>3.34</v>
      </c>
      <c r="AL10">
        <v>6.7000000000000004E-2</v>
      </c>
      <c r="AM10">
        <f t="shared" si="8"/>
        <v>0</v>
      </c>
      <c r="AN10" s="31">
        <f t="shared" si="3"/>
        <v>0</v>
      </c>
      <c r="AO10" s="31">
        <v>0</v>
      </c>
      <c r="AP10" s="31">
        <v>0</v>
      </c>
      <c r="AQ10">
        <v>8000</v>
      </c>
      <c r="AR10">
        <v>0</v>
      </c>
      <c r="AS10" s="57">
        <f t="shared" si="4"/>
        <v>0</v>
      </c>
      <c r="AT10" s="33">
        <f t="shared" si="9"/>
        <v>0</v>
      </c>
      <c r="AU10">
        <v>0</v>
      </c>
      <c r="AV10">
        <v>0</v>
      </c>
      <c r="AW10">
        <f t="shared" si="10"/>
        <v>0</v>
      </c>
      <c r="AX10" s="31">
        <f t="shared" si="11"/>
        <v>0</v>
      </c>
      <c r="AZ10">
        <v>0</v>
      </c>
      <c r="BA10">
        <v>0</v>
      </c>
      <c r="BB10">
        <f t="shared" si="14"/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</row>
    <row r="11" spans="1:68" x14ac:dyDescent="0.2">
      <c r="A11">
        <v>10</v>
      </c>
      <c r="B11">
        <v>25</v>
      </c>
      <c r="C11">
        <v>1</v>
      </c>
      <c r="D11">
        <v>3</v>
      </c>
      <c r="E11" t="s">
        <v>235</v>
      </c>
      <c r="F11" s="55">
        <v>43536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U11">
        <v>0</v>
      </c>
      <c r="V11">
        <v>4000</v>
      </c>
      <c r="W11" t="s">
        <v>244</v>
      </c>
      <c r="X11">
        <v>18</v>
      </c>
      <c r="Y11">
        <f t="shared" si="5"/>
        <v>18</v>
      </c>
      <c r="Z11">
        <v>400</v>
      </c>
      <c r="AA11">
        <f t="shared" si="0"/>
        <v>0</v>
      </c>
      <c r="AB11">
        <f t="shared" si="1"/>
        <v>4480</v>
      </c>
      <c r="AC11" s="45">
        <f t="shared" si="6"/>
        <v>4480</v>
      </c>
      <c r="AD11" s="56">
        <f t="shared" si="12"/>
        <v>2882.5437999999999</v>
      </c>
      <c r="AE11" s="47">
        <f t="shared" si="7"/>
        <v>7362.5437999999995</v>
      </c>
      <c r="AF11">
        <f t="shared" si="16"/>
        <v>1216.0437999999999</v>
      </c>
      <c r="AG11">
        <f t="shared" si="15"/>
        <v>1666.5</v>
      </c>
      <c r="AH11">
        <f t="shared" si="2"/>
        <v>1216.0437999999999</v>
      </c>
      <c r="AI11" s="3">
        <v>42.43</v>
      </c>
      <c r="AJ11" s="33">
        <f t="shared" si="13"/>
        <v>28.66</v>
      </c>
      <c r="AK11">
        <v>18</v>
      </c>
      <c r="AL11">
        <v>10.66</v>
      </c>
      <c r="AM11">
        <f t="shared" si="8"/>
        <v>0</v>
      </c>
      <c r="AN11" s="31">
        <f t="shared" si="3"/>
        <v>0</v>
      </c>
      <c r="AO11" s="31">
        <v>0</v>
      </c>
      <c r="AP11" s="31">
        <v>0</v>
      </c>
      <c r="AQ11">
        <v>0</v>
      </c>
      <c r="AR11">
        <v>80</v>
      </c>
      <c r="AS11" s="57">
        <f t="shared" si="4"/>
        <v>480</v>
      </c>
      <c r="AT11" s="33">
        <f t="shared" si="9"/>
        <v>50</v>
      </c>
      <c r="AU11">
        <v>2</v>
      </c>
      <c r="AV11">
        <v>8</v>
      </c>
      <c r="AW11">
        <f t="shared" si="10"/>
        <v>40</v>
      </c>
      <c r="AX11" s="31">
        <f t="shared" si="11"/>
        <v>1333.1999999999998</v>
      </c>
      <c r="AY11">
        <v>5</v>
      </c>
      <c r="AZ11" t="s">
        <v>246</v>
      </c>
      <c r="BA11" s="15">
        <v>33.33</v>
      </c>
      <c r="BB11">
        <f t="shared" si="14"/>
        <v>1666.5</v>
      </c>
      <c r="BC11">
        <v>1</v>
      </c>
      <c r="BD11" t="s">
        <v>28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</row>
    <row r="12" spans="1:68" x14ac:dyDescent="0.2">
      <c r="A12">
        <v>11</v>
      </c>
      <c r="B12">
        <v>29</v>
      </c>
      <c r="C12">
        <v>2</v>
      </c>
      <c r="D12">
        <v>2</v>
      </c>
      <c r="F12" s="55">
        <v>43525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450</v>
      </c>
      <c r="Q12" t="s">
        <v>247</v>
      </c>
      <c r="R12">
        <v>1</v>
      </c>
      <c r="S12" s="2">
        <v>1</v>
      </c>
      <c r="T12">
        <v>2</v>
      </c>
      <c r="U12">
        <v>0</v>
      </c>
      <c r="V12">
        <v>3000</v>
      </c>
      <c r="W12" t="s">
        <v>248</v>
      </c>
      <c r="X12">
        <v>17</v>
      </c>
      <c r="Y12">
        <v>0</v>
      </c>
      <c r="Z12">
        <v>0</v>
      </c>
      <c r="AA12">
        <f t="shared" si="0"/>
        <v>450</v>
      </c>
      <c r="AB12">
        <f t="shared" si="1"/>
        <v>3000</v>
      </c>
      <c r="AC12" s="45">
        <f t="shared" si="6"/>
        <v>3450</v>
      </c>
      <c r="AD12" s="56">
        <f t="shared" si="12"/>
        <v>674.5992</v>
      </c>
      <c r="AE12" s="47">
        <f t="shared" si="7"/>
        <v>4124.5991999999997</v>
      </c>
      <c r="AF12">
        <f t="shared" si="16"/>
        <v>674.5992</v>
      </c>
      <c r="AG12">
        <f t="shared" si="15"/>
        <v>0</v>
      </c>
      <c r="AH12">
        <f t="shared" si="2"/>
        <v>674.5992</v>
      </c>
      <c r="AI12">
        <v>33.33</v>
      </c>
      <c r="AJ12" s="33">
        <f t="shared" si="13"/>
        <v>20.240000000000002</v>
      </c>
      <c r="AK12">
        <v>2.84</v>
      </c>
      <c r="AL12">
        <v>1.4</v>
      </c>
      <c r="AM12">
        <f t="shared" si="8"/>
        <v>16</v>
      </c>
      <c r="AN12" s="31">
        <v>0</v>
      </c>
      <c r="AO12" s="31">
        <v>2</v>
      </c>
      <c r="AP12" s="31">
        <v>0</v>
      </c>
      <c r="AQ12">
        <v>8000</v>
      </c>
      <c r="AR12">
        <v>0</v>
      </c>
      <c r="AS12" s="57">
        <f t="shared" si="4"/>
        <v>0</v>
      </c>
      <c r="AT12" s="33">
        <f t="shared" si="9"/>
        <v>0</v>
      </c>
      <c r="AU12">
        <v>0</v>
      </c>
      <c r="AV12">
        <v>0</v>
      </c>
      <c r="AW12">
        <f t="shared" si="10"/>
        <v>0</v>
      </c>
      <c r="AX12" s="31">
        <v>0</v>
      </c>
      <c r="AY12" s="31">
        <v>0</v>
      </c>
      <c r="AZ12" s="31">
        <v>0</v>
      </c>
      <c r="BA12" s="15">
        <v>0</v>
      </c>
      <c r="BB12">
        <f t="shared" si="14"/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</row>
    <row r="13" spans="1:68" x14ac:dyDescent="0.2">
      <c r="A13">
        <v>12</v>
      </c>
      <c r="B13">
        <v>25</v>
      </c>
      <c r="C13">
        <v>1</v>
      </c>
      <c r="D13">
        <v>1</v>
      </c>
      <c r="F13" s="55">
        <v>43560</v>
      </c>
      <c r="H13">
        <v>1</v>
      </c>
      <c r="I13">
        <v>0</v>
      </c>
      <c r="J13">
        <v>220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U13">
        <v>0</v>
      </c>
      <c r="V13">
        <v>4000</v>
      </c>
      <c r="W13" t="s">
        <v>249</v>
      </c>
      <c r="X13">
        <v>26</v>
      </c>
      <c r="Y13">
        <v>0</v>
      </c>
      <c r="Z13">
        <v>40</v>
      </c>
      <c r="AA13">
        <f t="shared" si="0"/>
        <v>220</v>
      </c>
      <c r="AB13">
        <f t="shared" si="1"/>
        <v>4040</v>
      </c>
      <c r="AC13" s="45">
        <f t="shared" si="6"/>
        <v>4260</v>
      </c>
      <c r="AD13" s="56">
        <f t="shared" si="12"/>
        <v>381.87</v>
      </c>
      <c r="AE13" s="47">
        <f t="shared" si="7"/>
        <v>4641.87</v>
      </c>
      <c r="AF13">
        <f t="shared" si="16"/>
        <v>381.87</v>
      </c>
      <c r="AG13">
        <f t="shared" si="15"/>
        <v>0</v>
      </c>
      <c r="AH13">
        <f t="shared" si="2"/>
        <v>381.87</v>
      </c>
      <c r="AI13" s="3">
        <v>42.43</v>
      </c>
      <c r="AJ13" s="33">
        <f t="shared" si="13"/>
        <v>9</v>
      </c>
      <c r="AK13">
        <v>6</v>
      </c>
      <c r="AL13">
        <v>3</v>
      </c>
      <c r="AM13">
        <f t="shared" si="8"/>
        <v>0</v>
      </c>
      <c r="AN13" s="31">
        <f t="shared" si="3"/>
        <v>0</v>
      </c>
      <c r="AO13" s="31">
        <v>0</v>
      </c>
      <c r="AP13" s="31">
        <v>0</v>
      </c>
      <c r="AQ13">
        <v>0</v>
      </c>
      <c r="AR13">
        <v>0</v>
      </c>
      <c r="AS13" s="57">
        <f t="shared" si="4"/>
        <v>40</v>
      </c>
      <c r="AT13" s="33">
        <f t="shared" si="9"/>
        <v>0</v>
      </c>
      <c r="AU13">
        <v>0</v>
      </c>
      <c r="AV13">
        <v>0</v>
      </c>
      <c r="AW13">
        <f t="shared" si="10"/>
        <v>0</v>
      </c>
      <c r="AX13" s="31">
        <v>0</v>
      </c>
      <c r="AY13" s="31">
        <v>0</v>
      </c>
      <c r="AZ13">
        <v>0</v>
      </c>
      <c r="BA13" s="15">
        <v>0</v>
      </c>
      <c r="BB13">
        <f t="shared" si="14"/>
        <v>0</v>
      </c>
      <c r="BC13">
        <v>1</v>
      </c>
      <c r="BD13" t="s">
        <v>28</v>
      </c>
      <c r="BE13">
        <v>0</v>
      </c>
      <c r="BF13">
        <v>20000</v>
      </c>
      <c r="BG13" t="s">
        <v>232</v>
      </c>
      <c r="BH13">
        <v>5</v>
      </c>
      <c r="BI13">
        <v>0</v>
      </c>
      <c r="BJ13">
        <v>0</v>
      </c>
      <c r="BK13">
        <v>1</v>
      </c>
      <c r="BL13">
        <v>500</v>
      </c>
      <c r="BM13" t="s">
        <v>250</v>
      </c>
      <c r="BN13">
        <v>5</v>
      </c>
      <c r="BO13">
        <v>0</v>
      </c>
      <c r="BP13" t="s">
        <v>251</v>
      </c>
    </row>
    <row r="14" spans="1:68" x14ac:dyDescent="0.2">
      <c r="A14">
        <v>13</v>
      </c>
      <c r="B14">
        <v>32</v>
      </c>
      <c r="C14">
        <v>1</v>
      </c>
      <c r="D14">
        <v>1</v>
      </c>
      <c r="F14" s="55">
        <v>43577</v>
      </c>
      <c r="H14">
        <v>1</v>
      </c>
      <c r="I14">
        <v>0</v>
      </c>
      <c r="J14">
        <v>0</v>
      </c>
      <c r="K14">
        <v>0</v>
      </c>
      <c r="L14">
        <v>550</v>
      </c>
      <c r="M14">
        <v>0</v>
      </c>
      <c r="N14">
        <v>0</v>
      </c>
      <c r="O14">
        <v>0</v>
      </c>
      <c r="P14">
        <v>0</v>
      </c>
      <c r="Q14">
        <v>0</v>
      </c>
      <c r="S14">
        <v>1</v>
      </c>
      <c r="T14">
        <v>1</v>
      </c>
      <c r="U14">
        <v>0</v>
      </c>
      <c r="V14">
        <v>0</v>
      </c>
      <c r="W14">
        <v>0</v>
      </c>
      <c r="X14">
        <v>5</v>
      </c>
      <c r="Y14">
        <v>0</v>
      </c>
      <c r="Z14">
        <v>0</v>
      </c>
      <c r="AA14">
        <f t="shared" si="0"/>
        <v>550</v>
      </c>
      <c r="AB14">
        <f t="shared" si="1"/>
        <v>0</v>
      </c>
      <c r="AC14" s="45">
        <f t="shared" si="6"/>
        <v>550</v>
      </c>
      <c r="AD14" s="56">
        <f t="shared" si="12"/>
        <v>43.896000000000001</v>
      </c>
      <c r="AE14" s="47">
        <f t="shared" si="7"/>
        <v>593.89599999999996</v>
      </c>
      <c r="AF14">
        <f t="shared" si="16"/>
        <v>43.896000000000001</v>
      </c>
      <c r="AG14">
        <f t="shared" si="15"/>
        <v>0</v>
      </c>
      <c r="AH14">
        <f t="shared" si="2"/>
        <v>43.896000000000001</v>
      </c>
      <c r="AI14">
        <v>35.4</v>
      </c>
      <c r="AJ14" s="33">
        <f t="shared" si="13"/>
        <v>1.24</v>
      </c>
      <c r="AK14">
        <v>0.84</v>
      </c>
      <c r="AL14">
        <v>0.4</v>
      </c>
      <c r="AM14">
        <f t="shared" si="8"/>
        <v>0</v>
      </c>
      <c r="AN14" s="31">
        <f t="shared" si="3"/>
        <v>0</v>
      </c>
      <c r="AO14" s="31">
        <v>0</v>
      </c>
      <c r="AP14" s="31">
        <v>0</v>
      </c>
      <c r="AQ14">
        <v>8500</v>
      </c>
      <c r="AR14">
        <v>0</v>
      </c>
      <c r="AS14" s="57">
        <f t="shared" si="4"/>
        <v>0</v>
      </c>
      <c r="AT14" s="33">
        <f t="shared" si="9"/>
        <v>0</v>
      </c>
      <c r="AU14">
        <v>0</v>
      </c>
      <c r="AV14">
        <v>0</v>
      </c>
      <c r="AW14">
        <f t="shared" si="10"/>
        <v>0</v>
      </c>
      <c r="AX14" s="31">
        <v>0</v>
      </c>
      <c r="AY14" s="31">
        <v>0</v>
      </c>
      <c r="AZ14">
        <v>0</v>
      </c>
      <c r="BA14" s="15">
        <v>0</v>
      </c>
      <c r="BB14">
        <f t="shared" si="14"/>
        <v>0</v>
      </c>
      <c r="BC14">
        <v>1</v>
      </c>
      <c r="BD14" t="s">
        <v>28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</row>
    <row r="15" spans="1:68" x14ac:dyDescent="0.2">
      <c r="A15">
        <v>14</v>
      </c>
      <c r="B15">
        <v>23</v>
      </c>
      <c r="C15">
        <v>1</v>
      </c>
      <c r="D15">
        <v>3</v>
      </c>
      <c r="E15" t="s">
        <v>235</v>
      </c>
      <c r="F15" s="55">
        <v>43572</v>
      </c>
      <c r="H15">
        <v>1</v>
      </c>
      <c r="I15">
        <v>500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U15">
        <v>0</v>
      </c>
      <c r="V15">
        <v>0</v>
      </c>
      <c r="W15">
        <v>0</v>
      </c>
      <c r="X15">
        <v>16</v>
      </c>
      <c r="Y15">
        <v>0</v>
      </c>
      <c r="Z15">
        <v>160</v>
      </c>
      <c r="AA15">
        <f t="shared" si="0"/>
        <v>500</v>
      </c>
      <c r="AB15">
        <f t="shared" si="1"/>
        <v>160</v>
      </c>
      <c r="AC15" s="45">
        <f t="shared" si="6"/>
        <v>660</v>
      </c>
      <c r="AD15" s="56">
        <f t="shared" si="12"/>
        <v>452.72809999999998</v>
      </c>
      <c r="AE15" s="47">
        <f t="shared" si="7"/>
        <v>1112.7281</v>
      </c>
      <c r="AF15">
        <f t="shared" si="16"/>
        <v>452.72809999999998</v>
      </c>
      <c r="AG15">
        <f t="shared" si="15"/>
        <v>0</v>
      </c>
      <c r="AH15">
        <f t="shared" si="2"/>
        <v>452.72809999999998</v>
      </c>
      <c r="AI15" s="3">
        <v>42.43</v>
      </c>
      <c r="AJ15" s="33">
        <f t="shared" si="13"/>
        <v>10.67</v>
      </c>
      <c r="AK15">
        <v>8</v>
      </c>
      <c r="AL15">
        <v>2.67</v>
      </c>
      <c r="AM15">
        <f t="shared" si="8"/>
        <v>0</v>
      </c>
      <c r="AN15" s="31">
        <f t="shared" si="3"/>
        <v>0</v>
      </c>
      <c r="AO15" s="31">
        <v>0</v>
      </c>
      <c r="AQ15">
        <v>0</v>
      </c>
      <c r="AR15">
        <v>0</v>
      </c>
      <c r="AS15" s="57">
        <f t="shared" si="4"/>
        <v>160</v>
      </c>
      <c r="AT15" s="33">
        <f t="shared" si="9"/>
        <v>0</v>
      </c>
      <c r="AU15">
        <v>0</v>
      </c>
      <c r="AV15">
        <v>0</v>
      </c>
      <c r="AW15">
        <f t="shared" si="10"/>
        <v>0</v>
      </c>
      <c r="AX15" s="31">
        <v>0</v>
      </c>
      <c r="AY15" s="31">
        <v>0</v>
      </c>
      <c r="AZ15">
        <v>0</v>
      </c>
      <c r="BA15" s="15">
        <v>0</v>
      </c>
      <c r="BB15">
        <f t="shared" si="14"/>
        <v>0</v>
      </c>
      <c r="BC15">
        <v>1</v>
      </c>
      <c r="BD15" t="s">
        <v>28</v>
      </c>
      <c r="BE15">
        <v>1</v>
      </c>
      <c r="BF15">
        <v>3000</v>
      </c>
      <c r="BG15" t="s">
        <v>232</v>
      </c>
      <c r="BH15">
        <v>5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</row>
    <row r="16" spans="1:68" x14ac:dyDescent="0.2">
      <c r="A16">
        <v>15</v>
      </c>
      <c r="B16">
        <v>50</v>
      </c>
      <c r="C16">
        <v>2</v>
      </c>
      <c r="D16">
        <v>1</v>
      </c>
      <c r="F16" s="55">
        <v>43550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</v>
      </c>
      <c r="T16">
        <v>1</v>
      </c>
      <c r="U16">
        <v>0</v>
      </c>
      <c r="V16">
        <v>2400</v>
      </c>
      <c r="W16" t="s">
        <v>253</v>
      </c>
      <c r="X16">
        <v>10</v>
      </c>
      <c r="Y16">
        <v>0</v>
      </c>
      <c r="Z16">
        <v>120</v>
      </c>
      <c r="AA16">
        <f t="shared" si="0"/>
        <v>0</v>
      </c>
      <c r="AB16">
        <f t="shared" si="1"/>
        <v>2520</v>
      </c>
      <c r="AC16" s="45">
        <f t="shared" si="6"/>
        <v>2520</v>
      </c>
      <c r="AD16" s="56">
        <f t="shared" si="12"/>
        <v>141.71619999999999</v>
      </c>
      <c r="AE16" s="47">
        <f t="shared" si="7"/>
        <v>2661.7161999999998</v>
      </c>
      <c r="AF16">
        <f t="shared" si="16"/>
        <v>141.71619999999999</v>
      </c>
      <c r="AG16">
        <f t="shared" si="15"/>
        <v>0</v>
      </c>
      <c r="AH16">
        <f t="shared" si="2"/>
        <v>141.71619999999999</v>
      </c>
      <c r="AI16" s="3">
        <v>42.43</v>
      </c>
      <c r="AJ16" s="33">
        <f t="shared" si="13"/>
        <v>3.34</v>
      </c>
      <c r="AK16">
        <v>1.67</v>
      </c>
      <c r="AL16">
        <v>1.67</v>
      </c>
      <c r="AM16">
        <f t="shared" si="8"/>
        <v>0</v>
      </c>
      <c r="AN16" s="31">
        <f t="shared" si="3"/>
        <v>0</v>
      </c>
      <c r="AO16" s="31">
        <v>0</v>
      </c>
      <c r="AP16" s="31">
        <v>0</v>
      </c>
      <c r="AQ16">
        <v>0</v>
      </c>
      <c r="AR16">
        <v>0</v>
      </c>
      <c r="AS16" s="57">
        <f t="shared" si="4"/>
        <v>120</v>
      </c>
      <c r="AT16" s="33">
        <f t="shared" si="9"/>
        <v>0</v>
      </c>
      <c r="AU16">
        <v>0</v>
      </c>
      <c r="AV16">
        <v>0</v>
      </c>
      <c r="AW16">
        <f t="shared" si="10"/>
        <v>0</v>
      </c>
      <c r="AX16" s="31">
        <f t="shared" si="11"/>
        <v>0</v>
      </c>
      <c r="AY16">
        <v>0</v>
      </c>
      <c r="AZ16">
        <v>0</v>
      </c>
      <c r="BA16" s="3">
        <v>42.43</v>
      </c>
      <c r="BB16">
        <f t="shared" si="14"/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1000</v>
      </c>
      <c r="BM16" t="s">
        <v>250</v>
      </c>
      <c r="BN16">
        <v>2</v>
      </c>
      <c r="BO16">
        <v>0</v>
      </c>
      <c r="BP16" t="s">
        <v>251</v>
      </c>
    </row>
    <row r="17" spans="1:68" x14ac:dyDescent="0.2">
      <c r="A17" s="2">
        <v>16</v>
      </c>
      <c r="B17" s="2">
        <v>44</v>
      </c>
      <c r="C17" s="2">
        <v>2</v>
      </c>
      <c r="D17" s="2">
        <v>1</v>
      </c>
      <c r="E17" s="2"/>
      <c r="F17" s="58">
        <v>43579</v>
      </c>
      <c r="G17" s="2"/>
      <c r="H17" s="2">
        <v>1</v>
      </c>
      <c r="I17" s="2"/>
      <c r="J17" s="2"/>
      <c r="K17" s="2"/>
      <c r="L17" s="2"/>
      <c r="M17" s="2"/>
      <c r="P17" s="2"/>
      <c r="Q17" s="2"/>
      <c r="R17" s="2"/>
      <c r="S17" s="2"/>
      <c r="T17" s="2"/>
      <c r="U17" s="2"/>
      <c r="V17" s="2"/>
      <c r="W17" s="2"/>
      <c r="X17" s="2"/>
      <c r="Y17">
        <v>0</v>
      </c>
      <c r="Z17" s="2"/>
      <c r="AA17">
        <f t="shared" si="0"/>
        <v>0</v>
      </c>
      <c r="AB17">
        <f t="shared" si="1"/>
        <v>0</v>
      </c>
      <c r="AC17" s="45">
        <f t="shared" si="6"/>
        <v>0</v>
      </c>
      <c r="AD17" s="56">
        <f t="shared" si="12"/>
        <v>0</v>
      </c>
      <c r="AE17" s="47">
        <f t="shared" si="7"/>
        <v>0</v>
      </c>
      <c r="AF17">
        <f t="shared" si="16"/>
        <v>0</v>
      </c>
      <c r="AG17">
        <f t="shared" si="15"/>
        <v>0</v>
      </c>
      <c r="AH17">
        <f t="shared" si="2"/>
        <v>0</v>
      </c>
      <c r="AI17" s="2">
        <v>56.25</v>
      </c>
      <c r="AJ17" s="33">
        <f t="shared" si="13"/>
        <v>0</v>
      </c>
      <c r="AK17" s="2"/>
      <c r="AL17" s="2"/>
      <c r="AM17">
        <f t="shared" si="8"/>
        <v>0</v>
      </c>
      <c r="AN17" s="31">
        <f t="shared" si="3"/>
        <v>0</v>
      </c>
      <c r="AP17" s="2"/>
      <c r="AQ17" s="2">
        <v>13500</v>
      </c>
      <c r="AR17" s="2"/>
      <c r="AS17" s="57">
        <f t="shared" si="4"/>
        <v>0</v>
      </c>
      <c r="AT17" s="33">
        <f t="shared" si="9"/>
        <v>0</v>
      </c>
      <c r="AU17" s="2"/>
      <c r="AV17" s="2"/>
      <c r="AW17">
        <f t="shared" si="10"/>
        <v>0</v>
      </c>
      <c r="AX17" s="31">
        <f>(BA17*8)*AY17</f>
        <v>0</v>
      </c>
      <c r="AZ17" s="2">
        <v>0</v>
      </c>
      <c r="BA17" s="16">
        <v>0</v>
      </c>
      <c r="BB17">
        <f t="shared" si="14"/>
        <v>0</v>
      </c>
      <c r="BE17" s="2"/>
    </row>
    <row r="18" spans="1:68" x14ac:dyDescent="0.2">
      <c r="A18">
        <v>17</v>
      </c>
      <c r="B18">
        <v>30</v>
      </c>
      <c r="C18">
        <v>2</v>
      </c>
      <c r="D18">
        <v>1</v>
      </c>
      <c r="F18" s="55">
        <v>43556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</v>
      </c>
      <c r="T18">
        <v>1</v>
      </c>
      <c r="U18">
        <v>0</v>
      </c>
      <c r="V18">
        <v>0</v>
      </c>
      <c r="W18">
        <v>0</v>
      </c>
      <c r="X18">
        <v>3</v>
      </c>
      <c r="Y18">
        <v>0</v>
      </c>
      <c r="Z18">
        <v>60</v>
      </c>
      <c r="AA18">
        <f t="shared" si="0"/>
        <v>0</v>
      </c>
      <c r="AB18">
        <f t="shared" si="1"/>
        <v>60</v>
      </c>
      <c r="AC18" s="45">
        <f>AA18+AB18</f>
        <v>60</v>
      </c>
      <c r="AD18" s="56">
        <f t="shared" si="12"/>
        <v>112.11179999999999</v>
      </c>
      <c r="AE18" s="47">
        <f>AC18+AD18</f>
        <v>172.11179999999999</v>
      </c>
      <c r="AF18">
        <f t="shared" si="16"/>
        <v>112.11179999999999</v>
      </c>
      <c r="AG18">
        <f t="shared" si="15"/>
        <v>0</v>
      </c>
      <c r="AH18">
        <f>AI18*AJ18</f>
        <v>112.11179999999999</v>
      </c>
      <c r="AI18" s="3">
        <v>35.4</v>
      </c>
      <c r="AJ18" s="33">
        <f t="shared" si="13"/>
        <v>3.1669999999999998</v>
      </c>
      <c r="AK18">
        <v>1</v>
      </c>
      <c r="AL18">
        <v>2.1669999999999998</v>
      </c>
      <c r="AM18">
        <f t="shared" si="8"/>
        <v>0</v>
      </c>
      <c r="AN18" s="31">
        <f>(AI18*8)*AO18</f>
        <v>0</v>
      </c>
      <c r="AO18" s="31">
        <v>0</v>
      </c>
      <c r="AP18" s="31">
        <v>0</v>
      </c>
      <c r="AQ18">
        <v>8500</v>
      </c>
      <c r="AR18">
        <v>0</v>
      </c>
      <c r="AS18" s="57">
        <f t="shared" si="4"/>
        <v>60</v>
      </c>
      <c r="AT18" s="33">
        <f t="shared" si="9"/>
        <v>0</v>
      </c>
      <c r="AU18">
        <v>0</v>
      </c>
      <c r="AV18">
        <v>0</v>
      </c>
      <c r="AW18">
        <f t="shared" si="10"/>
        <v>0</v>
      </c>
      <c r="AX18" s="31">
        <f>(BA18*8)*AY18</f>
        <v>0</v>
      </c>
      <c r="AY18">
        <v>0</v>
      </c>
      <c r="AZ18">
        <v>0</v>
      </c>
      <c r="BA18" s="3">
        <v>0</v>
      </c>
      <c r="BB18">
        <f>AT18*BA18</f>
        <v>0</v>
      </c>
      <c r="BC18">
        <v>1</v>
      </c>
      <c r="BD18" t="s">
        <v>28</v>
      </c>
      <c r="BE18">
        <v>1</v>
      </c>
      <c r="BF18">
        <v>20000</v>
      </c>
      <c r="BG18" t="s">
        <v>256</v>
      </c>
      <c r="BH18">
        <v>3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</row>
    <row r="19" spans="1:68" x14ac:dyDescent="0.2">
      <c r="A19">
        <v>18</v>
      </c>
      <c r="B19">
        <v>72</v>
      </c>
      <c r="C19">
        <v>2</v>
      </c>
      <c r="D19">
        <v>2</v>
      </c>
      <c r="F19" s="55">
        <v>43525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</v>
      </c>
      <c r="T19">
        <v>1</v>
      </c>
      <c r="U19">
        <v>0</v>
      </c>
      <c r="V19">
        <v>0</v>
      </c>
      <c r="W19">
        <v>0</v>
      </c>
      <c r="X19">
        <v>3</v>
      </c>
      <c r="Y19">
        <v>0</v>
      </c>
      <c r="Z19">
        <v>60</v>
      </c>
      <c r="AA19">
        <f t="shared" si="0"/>
        <v>0</v>
      </c>
      <c r="AB19">
        <f t="shared" si="1"/>
        <v>60</v>
      </c>
      <c r="AC19" s="45">
        <f t="shared" si="6"/>
        <v>60</v>
      </c>
      <c r="AD19" s="56">
        <f t="shared" si="12"/>
        <v>0</v>
      </c>
      <c r="AE19" s="47">
        <f t="shared" si="7"/>
        <v>60</v>
      </c>
      <c r="AF19">
        <f t="shared" si="16"/>
        <v>0</v>
      </c>
      <c r="AG19">
        <f t="shared" si="15"/>
        <v>0</v>
      </c>
      <c r="AH19">
        <f t="shared" si="2"/>
        <v>0</v>
      </c>
      <c r="AI19" s="3">
        <v>20.8</v>
      </c>
      <c r="AJ19" s="33">
        <f t="shared" si="13"/>
        <v>0</v>
      </c>
      <c r="AK19">
        <v>0</v>
      </c>
      <c r="AL19">
        <v>0</v>
      </c>
      <c r="AM19">
        <f t="shared" si="8"/>
        <v>0</v>
      </c>
      <c r="AN19" s="31">
        <f t="shared" si="3"/>
        <v>0</v>
      </c>
      <c r="AQ19">
        <v>5000</v>
      </c>
      <c r="AS19" s="57">
        <f t="shared" si="4"/>
        <v>60</v>
      </c>
      <c r="AT19" s="33">
        <f t="shared" si="9"/>
        <v>0</v>
      </c>
      <c r="AU19" s="3">
        <v>0</v>
      </c>
      <c r="AV19" s="3">
        <v>0</v>
      </c>
      <c r="AW19">
        <f t="shared" si="10"/>
        <v>0</v>
      </c>
      <c r="AX19" s="31">
        <f t="shared" si="11"/>
        <v>0</v>
      </c>
      <c r="AZ19" s="3">
        <v>0</v>
      </c>
      <c r="BA19" s="15">
        <v>104.4</v>
      </c>
      <c r="BB19">
        <f t="shared" si="14"/>
        <v>0</v>
      </c>
    </row>
    <row r="20" spans="1:68" x14ac:dyDescent="0.2">
      <c r="A20">
        <v>19</v>
      </c>
      <c r="B20">
        <v>27</v>
      </c>
      <c r="C20">
        <v>2</v>
      </c>
      <c r="D20">
        <v>3</v>
      </c>
      <c r="E20" t="s">
        <v>240</v>
      </c>
      <c r="F20" s="55">
        <v>43575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</v>
      </c>
      <c r="T20">
        <v>1</v>
      </c>
      <c r="U20">
        <v>0</v>
      </c>
      <c r="V20">
        <v>0</v>
      </c>
      <c r="W20">
        <v>0</v>
      </c>
      <c r="X20">
        <v>14</v>
      </c>
      <c r="Y20">
        <v>0</v>
      </c>
      <c r="Z20">
        <v>160</v>
      </c>
      <c r="AA20">
        <f t="shared" si="0"/>
        <v>0</v>
      </c>
      <c r="AB20">
        <f t="shared" si="1"/>
        <v>160</v>
      </c>
      <c r="AC20" s="45">
        <f t="shared" si="6"/>
        <v>160</v>
      </c>
      <c r="AD20" s="56">
        <f t="shared" si="12"/>
        <v>1643.18</v>
      </c>
      <c r="AE20" s="47">
        <f t="shared" si="7"/>
        <v>1803.18</v>
      </c>
      <c r="AF20">
        <f t="shared" si="16"/>
        <v>1643.18</v>
      </c>
      <c r="AG20">
        <f t="shared" si="15"/>
        <v>0</v>
      </c>
      <c r="AH20">
        <f t="shared" si="2"/>
        <v>1643.18</v>
      </c>
      <c r="AI20" s="3">
        <v>77</v>
      </c>
      <c r="AJ20" s="33">
        <f t="shared" si="13"/>
        <v>21.34</v>
      </c>
      <c r="AK20">
        <v>4</v>
      </c>
      <c r="AL20">
        <v>1.34</v>
      </c>
      <c r="AM20">
        <f t="shared" si="8"/>
        <v>16</v>
      </c>
      <c r="AN20" s="31">
        <f t="shared" si="3"/>
        <v>1232</v>
      </c>
      <c r="AO20" s="31">
        <v>2</v>
      </c>
      <c r="AP20" s="31">
        <v>0</v>
      </c>
      <c r="AQ20">
        <v>18500</v>
      </c>
      <c r="AR20" s="3">
        <v>0</v>
      </c>
      <c r="AS20" s="57">
        <f t="shared" si="4"/>
        <v>160</v>
      </c>
      <c r="AT20" s="33">
        <f t="shared" si="9"/>
        <v>0</v>
      </c>
      <c r="AU20">
        <v>0</v>
      </c>
      <c r="AV20">
        <v>0</v>
      </c>
      <c r="AW20">
        <f t="shared" si="10"/>
        <v>0</v>
      </c>
      <c r="AX20" s="31">
        <f t="shared" si="11"/>
        <v>0</v>
      </c>
      <c r="AY20">
        <v>0</v>
      </c>
      <c r="AZ20">
        <v>0</v>
      </c>
      <c r="BA20" s="3">
        <v>42.43</v>
      </c>
      <c r="BB20">
        <f t="shared" si="14"/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1000</v>
      </c>
      <c r="BM20" t="s">
        <v>259</v>
      </c>
      <c r="BN20">
        <v>2</v>
      </c>
      <c r="BO20">
        <v>1</v>
      </c>
      <c r="BP20" t="s">
        <v>251</v>
      </c>
    </row>
    <row r="21" spans="1:68" x14ac:dyDescent="0.2">
      <c r="A21">
        <v>20</v>
      </c>
      <c r="B21">
        <v>50</v>
      </c>
      <c r="C21">
        <v>2</v>
      </c>
      <c r="D21">
        <v>1</v>
      </c>
      <c r="F21" s="55">
        <v>43529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</v>
      </c>
      <c r="T21">
        <v>1</v>
      </c>
      <c r="U21">
        <v>0</v>
      </c>
      <c r="V21">
        <v>3000</v>
      </c>
      <c r="W21" t="s">
        <v>260</v>
      </c>
      <c r="X21">
        <v>18</v>
      </c>
      <c r="Y21">
        <v>0</v>
      </c>
      <c r="Z21">
        <v>60</v>
      </c>
      <c r="AA21">
        <f t="shared" si="0"/>
        <v>0</v>
      </c>
      <c r="AB21">
        <f t="shared" si="1"/>
        <v>3060</v>
      </c>
      <c r="AC21" s="45">
        <f t="shared" si="6"/>
        <v>3060</v>
      </c>
      <c r="AD21" s="56">
        <f t="shared" si="12"/>
        <v>900</v>
      </c>
      <c r="AE21" s="47">
        <f t="shared" si="7"/>
        <v>3960</v>
      </c>
      <c r="AF21">
        <f t="shared" si="16"/>
        <v>900</v>
      </c>
      <c r="AG21">
        <f t="shared" si="15"/>
        <v>0</v>
      </c>
      <c r="AH21">
        <f t="shared" si="2"/>
        <v>900</v>
      </c>
      <c r="AI21" s="3">
        <v>50</v>
      </c>
      <c r="AJ21" s="33">
        <f t="shared" si="13"/>
        <v>18</v>
      </c>
      <c r="AK21">
        <v>3</v>
      </c>
      <c r="AL21">
        <v>15</v>
      </c>
      <c r="AM21">
        <f t="shared" si="8"/>
        <v>0</v>
      </c>
      <c r="AN21" s="31">
        <f t="shared" si="3"/>
        <v>0</v>
      </c>
      <c r="AO21" s="31">
        <v>0</v>
      </c>
      <c r="AQ21">
        <v>12000</v>
      </c>
      <c r="AS21" s="57">
        <f t="shared" si="4"/>
        <v>60</v>
      </c>
      <c r="AT21" s="33">
        <f t="shared" si="9"/>
        <v>0</v>
      </c>
      <c r="AU21">
        <v>0</v>
      </c>
      <c r="AV21">
        <v>0</v>
      </c>
      <c r="AW21">
        <f t="shared" si="10"/>
        <v>0</v>
      </c>
      <c r="AX21" s="31">
        <f t="shared" si="11"/>
        <v>0</v>
      </c>
      <c r="AY21">
        <v>0</v>
      </c>
      <c r="AZ21">
        <v>0</v>
      </c>
      <c r="BA21" s="15">
        <v>0</v>
      </c>
      <c r="BB21">
        <f t="shared" si="14"/>
        <v>0</v>
      </c>
      <c r="BC21">
        <v>0</v>
      </c>
      <c r="BD21">
        <v>0</v>
      </c>
      <c r="BE21" s="2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</row>
    <row r="22" spans="1:68" x14ac:dyDescent="0.2">
      <c r="A22">
        <v>21</v>
      </c>
      <c r="B22">
        <v>22</v>
      </c>
      <c r="C22">
        <v>2</v>
      </c>
      <c r="D22">
        <v>1</v>
      </c>
      <c r="F22" s="55">
        <v>43577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</v>
      </c>
      <c r="T22">
        <v>1</v>
      </c>
      <c r="U22">
        <v>0</v>
      </c>
      <c r="V22">
        <v>11200</v>
      </c>
      <c r="W22" t="s">
        <v>248</v>
      </c>
      <c r="X22">
        <v>1</v>
      </c>
      <c r="Y22">
        <v>8</v>
      </c>
      <c r="Z22">
        <v>10</v>
      </c>
      <c r="AA22">
        <f t="shared" si="0"/>
        <v>0</v>
      </c>
      <c r="AB22">
        <f t="shared" si="1"/>
        <v>11210</v>
      </c>
      <c r="AC22" s="45">
        <f t="shared" si="6"/>
        <v>11210</v>
      </c>
      <c r="AD22" s="56">
        <f t="shared" si="12"/>
        <v>606.42201000000011</v>
      </c>
      <c r="AE22" s="47">
        <f t="shared" si="7"/>
        <v>11816.42201</v>
      </c>
      <c r="AF22">
        <f t="shared" si="16"/>
        <v>21.51201</v>
      </c>
      <c r="AG22">
        <f t="shared" si="15"/>
        <v>584.91000000000008</v>
      </c>
      <c r="AH22">
        <f t="shared" si="2"/>
        <v>21.51201</v>
      </c>
      <c r="AI22">
        <v>42.43</v>
      </c>
      <c r="AJ22" s="33">
        <f t="shared" si="13"/>
        <v>0.50700000000000001</v>
      </c>
      <c r="AK22">
        <v>0.16700000000000001</v>
      </c>
      <c r="AL22">
        <v>0.34</v>
      </c>
      <c r="AM22">
        <f t="shared" si="8"/>
        <v>0</v>
      </c>
      <c r="AN22" s="31">
        <f t="shared" si="3"/>
        <v>0</v>
      </c>
      <c r="AO22" s="31">
        <v>0</v>
      </c>
      <c r="AP22">
        <v>0</v>
      </c>
      <c r="AQ22">
        <v>0</v>
      </c>
      <c r="AR22">
        <v>0</v>
      </c>
      <c r="AS22" s="57">
        <f t="shared" si="4"/>
        <v>10</v>
      </c>
      <c r="AT22" s="33">
        <f t="shared" si="9"/>
        <v>2.0100000000000002</v>
      </c>
      <c r="AU22">
        <v>1.34</v>
      </c>
      <c r="AV22">
        <v>0.67</v>
      </c>
      <c r="AW22">
        <f t="shared" si="10"/>
        <v>0</v>
      </c>
      <c r="AX22" s="31">
        <f t="shared" si="11"/>
        <v>0</v>
      </c>
      <c r="AY22">
        <v>0</v>
      </c>
      <c r="AZ22">
        <v>0</v>
      </c>
      <c r="BA22" s="3">
        <v>291</v>
      </c>
      <c r="BB22">
        <f t="shared" si="14"/>
        <v>584.91000000000008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500</v>
      </c>
      <c r="BM22" t="s">
        <v>259</v>
      </c>
      <c r="BN22">
        <v>5</v>
      </c>
      <c r="BO22">
        <v>0</v>
      </c>
      <c r="BP22" t="s">
        <v>251</v>
      </c>
    </row>
    <row r="23" spans="1:68" x14ac:dyDescent="0.2">
      <c r="A23">
        <v>22</v>
      </c>
      <c r="B23">
        <v>54</v>
      </c>
      <c r="C23">
        <v>2</v>
      </c>
      <c r="D23">
        <v>3</v>
      </c>
      <c r="E23" t="s">
        <v>263</v>
      </c>
      <c r="F23" s="55">
        <v>43531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</v>
      </c>
      <c r="T23">
        <v>1</v>
      </c>
      <c r="U23">
        <v>0</v>
      </c>
      <c r="V23">
        <v>3000</v>
      </c>
      <c r="W23" t="s">
        <v>236</v>
      </c>
      <c r="X23">
        <v>24</v>
      </c>
      <c r="Y23">
        <v>0</v>
      </c>
      <c r="Z23">
        <v>480</v>
      </c>
      <c r="AA23">
        <f t="shared" si="0"/>
        <v>0</v>
      </c>
      <c r="AB23">
        <f t="shared" si="1"/>
        <v>3480</v>
      </c>
      <c r="AC23" s="45">
        <f t="shared" si="6"/>
        <v>3480</v>
      </c>
      <c r="AD23" s="56">
        <f t="shared" si="12"/>
        <v>2875</v>
      </c>
      <c r="AE23" s="47">
        <f t="shared" si="7"/>
        <v>6355</v>
      </c>
      <c r="AF23">
        <f t="shared" si="16"/>
        <v>2875</v>
      </c>
      <c r="AG23">
        <f t="shared" si="15"/>
        <v>0</v>
      </c>
      <c r="AH23">
        <f t="shared" si="2"/>
        <v>2875</v>
      </c>
      <c r="AI23" s="3">
        <v>31.25</v>
      </c>
      <c r="AJ23" s="33">
        <f t="shared" si="13"/>
        <v>92</v>
      </c>
      <c r="AK23">
        <v>8</v>
      </c>
      <c r="AL23">
        <v>4</v>
      </c>
      <c r="AM23">
        <f t="shared" si="8"/>
        <v>80</v>
      </c>
      <c r="AN23" s="31">
        <f>(AI23*8)*AO23</f>
        <v>2500</v>
      </c>
      <c r="AO23" s="31">
        <v>10</v>
      </c>
      <c r="AP23" s="31">
        <v>0</v>
      </c>
      <c r="AQ23">
        <v>7500</v>
      </c>
      <c r="AR23">
        <v>0</v>
      </c>
      <c r="AS23" s="57">
        <f t="shared" si="4"/>
        <v>480</v>
      </c>
      <c r="AT23" s="33">
        <f t="shared" si="9"/>
        <v>0</v>
      </c>
      <c r="AU23">
        <v>0</v>
      </c>
      <c r="AV23">
        <v>0</v>
      </c>
      <c r="AW23">
        <f t="shared" si="10"/>
        <v>0</v>
      </c>
      <c r="AX23" s="31">
        <f t="shared" si="11"/>
        <v>0</v>
      </c>
      <c r="AY23">
        <v>0</v>
      </c>
      <c r="AZ23">
        <v>0</v>
      </c>
      <c r="BA23" s="15">
        <v>33.33</v>
      </c>
      <c r="BB23">
        <f t="shared" si="14"/>
        <v>0</v>
      </c>
      <c r="BC23">
        <v>1</v>
      </c>
      <c r="BD23" t="s">
        <v>28</v>
      </c>
      <c r="BE23">
        <v>1</v>
      </c>
      <c r="BF23">
        <v>3400</v>
      </c>
      <c r="BG23" t="s">
        <v>265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</row>
    <row r="24" spans="1:68" x14ac:dyDescent="0.2">
      <c r="A24">
        <v>23</v>
      </c>
      <c r="B24">
        <v>34</v>
      </c>
      <c r="C24">
        <v>1</v>
      </c>
      <c r="D24">
        <v>1</v>
      </c>
      <c r="F24" s="55">
        <v>43552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</v>
      </c>
      <c r="T24">
        <v>1</v>
      </c>
      <c r="U24">
        <v>0</v>
      </c>
      <c r="V24">
        <v>0</v>
      </c>
      <c r="W24">
        <v>0</v>
      </c>
      <c r="X24">
        <v>12</v>
      </c>
      <c r="Y24">
        <v>0</v>
      </c>
      <c r="Z24">
        <v>120</v>
      </c>
      <c r="AA24">
        <f t="shared" si="0"/>
        <v>0</v>
      </c>
      <c r="AB24">
        <f t="shared" si="1"/>
        <v>120</v>
      </c>
      <c r="AC24" s="45">
        <f t="shared" si="6"/>
        <v>120</v>
      </c>
      <c r="AD24" s="56">
        <f t="shared" si="12"/>
        <v>187.5</v>
      </c>
      <c r="AE24" s="47">
        <f t="shared" si="7"/>
        <v>307.5</v>
      </c>
      <c r="AF24">
        <f t="shared" si="16"/>
        <v>187.5</v>
      </c>
      <c r="AG24">
        <f t="shared" si="15"/>
        <v>0</v>
      </c>
      <c r="AH24">
        <f t="shared" si="2"/>
        <v>187.5</v>
      </c>
      <c r="AI24" s="3">
        <v>62.5</v>
      </c>
      <c r="AJ24" s="33">
        <f t="shared" si="13"/>
        <v>3</v>
      </c>
      <c r="AK24">
        <v>1</v>
      </c>
      <c r="AL24">
        <v>2</v>
      </c>
      <c r="AM24">
        <f t="shared" si="8"/>
        <v>0</v>
      </c>
      <c r="AN24" s="31">
        <f>(AI24*8)*AO24</f>
        <v>0</v>
      </c>
      <c r="AO24" s="31">
        <v>0</v>
      </c>
      <c r="AP24" s="31">
        <v>0</v>
      </c>
      <c r="AQ24">
        <v>15000</v>
      </c>
      <c r="AR24">
        <v>0</v>
      </c>
      <c r="AS24" s="57">
        <f t="shared" si="4"/>
        <v>120</v>
      </c>
      <c r="AT24" s="33">
        <f t="shared" si="9"/>
        <v>0</v>
      </c>
      <c r="AU24">
        <v>0</v>
      </c>
      <c r="AV24">
        <v>0</v>
      </c>
      <c r="AW24">
        <f t="shared" si="10"/>
        <v>0</v>
      </c>
      <c r="AX24" s="31">
        <f t="shared" si="11"/>
        <v>0</v>
      </c>
      <c r="AY24">
        <v>0</v>
      </c>
      <c r="AZ24">
        <v>0</v>
      </c>
      <c r="BA24" s="3">
        <v>0</v>
      </c>
      <c r="BB24">
        <f t="shared" si="14"/>
        <v>0</v>
      </c>
      <c r="BC24">
        <v>1</v>
      </c>
      <c r="BD24" t="s">
        <v>28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</row>
    <row r="25" spans="1:68" x14ac:dyDescent="0.2">
      <c r="A25">
        <v>24</v>
      </c>
      <c r="B25">
        <v>28</v>
      </c>
      <c r="C25">
        <v>1</v>
      </c>
      <c r="D25">
        <v>1</v>
      </c>
      <c r="F25" s="55">
        <v>43538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U25">
        <v>0</v>
      </c>
      <c r="V25">
        <v>0</v>
      </c>
      <c r="W25">
        <v>0</v>
      </c>
      <c r="X25">
        <v>20</v>
      </c>
      <c r="Y25">
        <f t="shared" si="5"/>
        <v>20</v>
      </c>
      <c r="Z25">
        <v>0</v>
      </c>
      <c r="AA25">
        <f t="shared" si="0"/>
        <v>0</v>
      </c>
      <c r="AB25">
        <f t="shared" si="1"/>
        <v>0</v>
      </c>
      <c r="AC25" s="45">
        <f t="shared" si="6"/>
        <v>0</v>
      </c>
      <c r="AD25" s="56">
        <f t="shared" si="12"/>
        <v>92794.41</v>
      </c>
      <c r="AE25" s="47">
        <f t="shared" si="7"/>
        <v>92794.41</v>
      </c>
      <c r="AF25">
        <f t="shared" si="16"/>
        <v>92794.41</v>
      </c>
      <c r="AG25">
        <f t="shared" si="15"/>
        <v>0</v>
      </c>
      <c r="AH25">
        <f t="shared" si="2"/>
        <v>92794.41</v>
      </c>
      <c r="AI25">
        <v>42.43</v>
      </c>
      <c r="AJ25" s="33">
        <f t="shared" si="13"/>
        <v>2187</v>
      </c>
      <c r="AK25">
        <v>20</v>
      </c>
      <c r="AL25">
        <v>2167</v>
      </c>
      <c r="AM25">
        <f t="shared" si="8"/>
        <v>0</v>
      </c>
      <c r="AN25" s="31">
        <f t="shared" si="3"/>
        <v>0</v>
      </c>
      <c r="AO25" s="31">
        <v>0</v>
      </c>
      <c r="AP25" s="31">
        <v>0</v>
      </c>
      <c r="AQ25">
        <v>0</v>
      </c>
      <c r="AR25">
        <v>0</v>
      </c>
      <c r="AS25" s="57">
        <f t="shared" si="4"/>
        <v>0</v>
      </c>
      <c r="AT25" s="33">
        <f t="shared" si="9"/>
        <v>22.167000000000002</v>
      </c>
      <c r="AU25">
        <v>20</v>
      </c>
      <c r="AV25">
        <v>2.1669999999999998</v>
      </c>
      <c r="AW25">
        <f t="shared" si="10"/>
        <v>0</v>
      </c>
      <c r="AX25" s="31">
        <f t="shared" si="11"/>
        <v>0</v>
      </c>
      <c r="AY25">
        <v>0</v>
      </c>
      <c r="AZ25">
        <v>0</v>
      </c>
      <c r="BA25" s="15">
        <v>0</v>
      </c>
      <c r="BB25">
        <f t="shared" si="14"/>
        <v>0</v>
      </c>
      <c r="BC25">
        <v>1</v>
      </c>
      <c r="BD25" t="s">
        <v>28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</row>
    <row r="26" spans="1:68" x14ac:dyDescent="0.2">
      <c r="A26">
        <v>25</v>
      </c>
      <c r="B26">
        <v>53</v>
      </c>
      <c r="C26">
        <v>2</v>
      </c>
      <c r="D26">
        <v>1</v>
      </c>
      <c r="F26" s="55">
        <v>43572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1</v>
      </c>
      <c r="T26">
        <v>1</v>
      </c>
      <c r="U26">
        <v>0</v>
      </c>
      <c r="V26">
        <v>0</v>
      </c>
      <c r="W26">
        <v>0</v>
      </c>
      <c r="X26">
        <v>16</v>
      </c>
      <c r="Y26">
        <v>0</v>
      </c>
      <c r="Z26">
        <v>0</v>
      </c>
      <c r="AA26">
        <f t="shared" si="0"/>
        <v>0</v>
      </c>
      <c r="AB26">
        <f t="shared" si="1"/>
        <v>0</v>
      </c>
      <c r="AC26" s="45">
        <f t="shared" si="6"/>
        <v>0</v>
      </c>
      <c r="AD26" s="56">
        <f t="shared" si="12"/>
        <v>339.86430000000001</v>
      </c>
      <c r="AE26" s="47">
        <f t="shared" si="7"/>
        <v>339.86430000000001</v>
      </c>
      <c r="AF26">
        <f t="shared" si="16"/>
        <v>339.86430000000001</v>
      </c>
      <c r="AG26">
        <f t="shared" si="15"/>
        <v>0</v>
      </c>
      <c r="AH26">
        <f t="shared" si="2"/>
        <v>339.86430000000001</v>
      </c>
      <c r="AI26">
        <v>42.43</v>
      </c>
      <c r="AJ26" s="33">
        <f t="shared" si="13"/>
        <v>8.01</v>
      </c>
      <c r="AK26">
        <v>5.34</v>
      </c>
      <c r="AL26">
        <v>2.67</v>
      </c>
      <c r="AM26">
        <f t="shared" si="8"/>
        <v>0</v>
      </c>
      <c r="AN26" s="31">
        <f t="shared" si="3"/>
        <v>0</v>
      </c>
      <c r="AO26" s="31">
        <v>0</v>
      </c>
      <c r="AP26" s="31">
        <v>0</v>
      </c>
      <c r="AQ26">
        <v>0</v>
      </c>
      <c r="AR26">
        <v>0</v>
      </c>
      <c r="AS26" s="57">
        <f t="shared" si="4"/>
        <v>0</v>
      </c>
      <c r="AT26" s="33">
        <f t="shared" si="9"/>
        <v>0</v>
      </c>
      <c r="AU26">
        <v>0</v>
      </c>
      <c r="AV26">
        <v>0</v>
      </c>
      <c r="AW26">
        <f t="shared" si="10"/>
        <v>0</v>
      </c>
      <c r="AX26" s="31">
        <v>0</v>
      </c>
      <c r="AY26" s="31">
        <v>0</v>
      </c>
      <c r="AZ26">
        <v>0</v>
      </c>
      <c r="BA26" s="3">
        <v>0</v>
      </c>
      <c r="BB26">
        <f t="shared" si="14"/>
        <v>0</v>
      </c>
      <c r="BC26">
        <v>1</v>
      </c>
      <c r="BD26" t="s">
        <v>28</v>
      </c>
      <c r="BE26">
        <v>1</v>
      </c>
      <c r="BF26">
        <v>10000</v>
      </c>
      <c r="BG26" t="s">
        <v>256</v>
      </c>
      <c r="BH26">
        <v>3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</row>
    <row r="27" spans="1:68" x14ac:dyDescent="0.2">
      <c r="A27">
        <v>26</v>
      </c>
      <c r="B27">
        <v>30</v>
      </c>
      <c r="C27">
        <v>1</v>
      </c>
      <c r="D27">
        <v>2</v>
      </c>
      <c r="F27" s="55">
        <v>43563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1</v>
      </c>
      <c r="T27">
        <v>1</v>
      </c>
      <c r="U27">
        <v>0</v>
      </c>
      <c r="V27">
        <v>0</v>
      </c>
      <c r="W27">
        <v>0</v>
      </c>
      <c r="X27">
        <v>10</v>
      </c>
      <c r="Y27">
        <v>0</v>
      </c>
      <c r="Z27">
        <v>80</v>
      </c>
      <c r="AA27">
        <f t="shared" si="0"/>
        <v>0</v>
      </c>
      <c r="AB27">
        <f t="shared" si="1"/>
        <v>80</v>
      </c>
      <c r="AC27" s="45">
        <f t="shared" si="6"/>
        <v>80</v>
      </c>
      <c r="AD27" s="56">
        <f t="shared" si="12"/>
        <v>1604.75</v>
      </c>
      <c r="AE27" s="47">
        <f t="shared" si="7"/>
        <v>1684.75</v>
      </c>
      <c r="AF27">
        <f t="shared" si="16"/>
        <v>1604.75</v>
      </c>
      <c r="AG27">
        <f t="shared" si="15"/>
        <v>0</v>
      </c>
      <c r="AH27">
        <f t="shared" si="2"/>
        <v>1604.75</v>
      </c>
      <c r="AI27">
        <v>175</v>
      </c>
      <c r="AJ27" s="33">
        <f t="shared" si="13"/>
        <v>9.17</v>
      </c>
      <c r="AK27">
        <v>7.5</v>
      </c>
      <c r="AL27">
        <v>1.67</v>
      </c>
      <c r="AM27">
        <f t="shared" si="8"/>
        <v>0</v>
      </c>
      <c r="AN27" s="31">
        <f t="shared" si="3"/>
        <v>0</v>
      </c>
      <c r="AO27" s="31">
        <v>0</v>
      </c>
      <c r="AP27" s="31">
        <v>0</v>
      </c>
      <c r="AQ27">
        <v>42000</v>
      </c>
      <c r="AR27">
        <v>0</v>
      </c>
      <c r="AS27" s="57">
        <f t="shared" si="4"/>
        <v>80</v>
      </c>
      <c r="AT27" s="33">
        <f t="shared" si="9"/>
        <v>0</v>
      </c>
      <c r="AU27">
        <v>0</v>
      </c>
      <c r="AV27">
        <v>0</v>
      </c>
      <c r="AW27">
        <f t="shared" si="10"/>
        <v>0</v>
      </c>
      <c r="AX27" s="31">
        <v>0</v>
      </c>
      <c r="AY27" s="31">
        <v>0</v>
      </c>
      <c r="AZ27">
        <v>0</v>
      </c>
      <c r="BA27" s="15">
        <v>0</v>
      </c>
      <c r="BB27">
        <f t="shared" si="14"/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</row>
    <row r="28" spans="1:68" x14ac:dyDescent="0.2">
      <c r="A28">
        <v>27</v>
      </c>
      <c r="B28">
        <v>22</v>
      </c>
      <c r="C28">
        <v>1</v>
      </c>
      <c r="D28">
        <v>3</v>
      </c>
      <c r="E28" t="s">
        <v>235</v>
      </c>
      <c r="F28" s="55">
        <v>43578</v>
      </c>
      <c r="H28">
        <v>1</v>
      </c>
      <c r="I28">
        <v>1800</v>
      </c>
      <c r="J28">
        <v>1200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1</v>
      </c>
      <c r="T28">
        <v>1</v>
      </c>
      <c r="U28">
        <v>0</v>
      </c>
      <c r="V28">
        <v>0</v>
      </c>
      <c r="W28">
        <v>0</v>
      </c>
      <c r="X28">
        <v>11</v>
      </c>
      <c r="Y28">
        <f t="shared" si="5"/>
        <v>11</v>
      </c>
      <c r="Z28">
        <v>20</v>
      </c>
      <c r="AA28">
        <f t="shared" si="0"/>
        <v>3000</v>
      </c>
      <c r="AB28">
        <f t="shared" si="1"/>
        <v>20</v>
      </c>
      <c r="AC28" s="45">
        <f t="shared" si="6"/>
        <v>3020</v>
      </c>
      <c r="AD28" s="56">
        <f t="shared" si="12"/>
        <v>418.04140999999993</v>
      </c>
      <c r="AE28" s="47">
        <f t="shared" si="7"/>
        <v>3438.0414099999998</v>
      </c>
      <c r="AF28">
        <f>AH28</f>
        <v>134.50309999999999</v>
      </c>
      <c r="AG28">
        <f t="shared" si="15"/>
        <v>283.53830999999997</v>
      </c>
      <c r="AH28">
        <f t="shared" si="2"/>
        <v>134.50309999999999</v>
      </c>
      <c r="AI28">
        <v>42.43</v>
      </c>
      <c r="AJ28" s="33">
        <f t="shared" si="13"/>
        <v>3.17</v>
      </c>
      <c r="AK28">
        <v>2.34</v>
      </c>
      <c r="AL28">
        <v>0.83</v>
      </c>
      <c r="AM28">
        <f t="shared" si="8"/>
        <v>0</v>
      </c>
      <c r="AN28" s="31">
        <f t="shared" si="3"/>
        <v>0</v>
      </c>
      <c r="AO28" s="31">
        <v>0</v>
      </c>
      <c r="AP28" s="31">
        <v>0</v>
      </c>
      <c r="AQ28">
        <v>0</v>
      </c>
      <c r="AR28">
        <v>0</v>
      </c>
      <c r="AS28" s="57">
        <f t="shared" si="4"/>
        <v>20</v>
      </c>
      <c r="AT28" s="33">
        <f t="shared" si="9"/>
        <v>8.5069999999999997</v>
      </c>
      <c r="AU28">
        <v>0.34</v>
      </c>
      <c r="AV28">
        <v>0.16700000000000001</v>
      </c>
      <c r="AW28">
        <f t="shared" si="10"/>
        <v>8</v>
      </c>
      <c r="AX28" s="31">
        <f>(BA28*8)*AY28</f>
        <v>266.64</v>
      </c>
      <c r="AY28">
        <v>1</v>
      </c>
      <c r="AZ28" t="s">
        <v>269</v>
      </c>
      <c r="BA28" s="3">
        <v>33.33</v>
      </c>
      <c r="BB28">
        <f t="shared" si="14"/>
        <v>283.53830999999997</v>
      </c>
      <c r="BC28">
        <v>1</v>
      </c>
      <c r="BD28" t="s">
        <v>28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500</v>
      </c>
      <c r="BM28" t="s">
        <v>250</v>
      </c>
      <c r="BN28">
        <v>5</v>
      </c>
      <c r="BO28">
        <v>0</v>
      </c>
      <c r="BP28" t="s">
        <v>270</v>
      </c>
    </row>
    <row r="29" spans="1:68" x14ac:dyDescent="0.2">
      <c r="A29">
        <v>28</v>
      </c>
      <c r="B29">
        <v>19</v>
      </c>
      <c r="C29">
        <v>2</v>
      </c>
      <c r="D29">
        <v>3</v>
      </c>
      <c r="E29" t="s">
        <v>263</v>
      </c>
      <c r="F29" s="55">
        <v>43571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U29">
        <v>0</v>
      </c>
      <c r="V29">
        <v>0</v>
      </c>
      <c r="W29">
        <v>0</v>
      </c>
      <c r="X29">
        <v>18</v>
      </c>
      <c r="Y29">
        <v>0</v>
      </c>
      <c r="Z29">
        <v>0</v>
      </c>
      <c r="AA29">
        <f t="shared" si="0"/>
        <v>0</v>
      </c>
      <c r="AB29">
        <f t="shared" si="1"/>
        <v>0</v>
      </c>
      <c r="AC29" s="45">
        <f t="shared" si="6"/>
        <v>0</v>
      </c>
      <c r="AD29" s="56">
        <f t="shared" si="12"/>
        <v>445.51499999999999</v>
      </c>
      <c r="AE29" s="47">
        <f t="shared" si="7"/>
        <v>445.51499999999999</v>
      </c>
      <c r="AF29">
        <f t="shared" si="16"/>
        <v>445.51499999999999</v>
      </c>
      <c r="AG29">
        <f t="shared" si="15"/>
        <v>0</v>
      </c>
      <c r="AH29">
        <f t="shared" si="2"/>
        <v>445.51499999999999</v>
      </c>
      <c r="AI29">
        <v>42.43</v>
      </c>
      <c r="AJ29" s="33">
        <f t="shared" si="13"/>
        <v>10.5</v>
      </c>
      <c r="AK29">
        <v>6</v>
      </c>
      <c r="AL29">
        <v>4.5</v>
      </c>
      <c r="AM29">
        <f t="shared" si="8"/>
        <v>0</v>
      </c>
      <c r="AN29" s="31">
        <f t="shared" si="3"/>
        <v>0</v>
      </c>
      <c r="AO29" s="31">
        <v>0</v>
      </c>
      <c r="AP29">
        <v>0</v>
      </c>
      <c r="AQ29">
        <v>0</v>
      </c>
      <c r="AR29">
        <v>0</v>
      </c>
      <c r="AS29" s="57">
        <f t="shared" si="4"/>
        <v>0</v>
      </c>
      <c r="AT29" s="33">
        <f>AU29+AV29+AW29</f>
        <v>0</v>
      </c>
      <c r="AU29">
        <v>0</v>
      </c>
      <c r="AV29">
        <v>0</v>
      </c>
      <c r="AW29">
        <f t="shared" si="10"/>
        <v>0</v>
      </c>
      <c r="AX29" s="31">
        <f t="shared" si="11"/>
        <v>0</v>
      </c>
      <c r="AY29">
        <v>0</v>
      </c>
      <c r="AZ29">
        <v>0</v>
      </c>
      <c r="BA29" s="15">
        <v>0</v>
      </c>
      <c r="BB29">
        <f t="shared" si="14"/>
        <v>0</v>
      </c>
      <c r="BC29">
        <v>1</v>
      </c>
      <c r="BD29" t="s">
        <v>28</v>
      </c>
      <c r="BE29">
        <v>1</v>
      </c>
      <c r="BF29">
        <v>10000</v>
      </c>
      <c r="BG29" t="s">
        <v>242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</row>
    <row r="30" spans="1:68" x14ac:dyDescent="0.2">
      <c r="A30">
        <v>29</v>
      </c>
      <c r="B30">
        <v>35</v>
      </c>
      <c r="C30">
        <v>2</v>
      </c>
      <c r="D30">
        <v>3</v>
      </c>
      <c r="F30" s="55">
        <v>43570</v>
      </c>
      <c r="H30">
        <v>1</v>
      </c>
      <c r="I30">
        <v>1750</v>
      </c>
      <c r="J30">
        <v>5400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1</v>
      </c>
      <c r="T30">
        <v>1</v>
      </c>
      <c r="U30">
        <v>0</v>
      </c>
      <c r="V30">
        <v>0</v>
      </c>
      <c r="W30">
        <v>0</v>
      </c>
      <c r="X30">
        <v>10</v>
      </c>
      <c r="Y30">
        <v>0</v>
      </c>
      <c r="Z30">
        <v>500</v>
      </c>
      <c r="AA30">
        <f t="shared" si="0"/>
        <v>7150</v>
      </c>
      <c r="AB30">
        <f t="shared" si="1"/>
        <v>500</v>
      </c>
      <c r="AC30" s="45">
        <f t="shared" si="6"/>
        <v>7650</v>
      </c>
      <c r="AD30" s="56">
        <f t="shared" si="12"/>
        <v>18787.5</v>
      </c>
      <c r="AE30" s="47">
        <f t="shared" si="7"/>
        <v>26437.5</v>
      </c>
      <c r="AF30">
        <f t="shared" si="16"/>
        <v>18787.5</v>
      </c>
      <c r="AG30">
        <f>BB30</f>
        <v>0</v>
      </c>
      <c r="AH30">
        <f t="shared" si="2"/>
        <v>18787.5</v>
      </c>
      <c r="AI30">
        <v>37.5</v>
      </c>
      <c r="AJ30" s="33">
        <f t="shared" si="13"/>
        <v>501</v>
      </c>
      <c r="AK30">
        <v>20</v>
      </c>
      <c r="AL30">
        <v>1</v>
      </c>
      <c r="AM30">
        <f t="shared" si="8"/>
        <v>480</v>
      </c>
      <c r="AN30" s="31">
        <f>(AI30*8)*AO30</f>
        <v>18000</v>
      </c>
      <c r="AO30" s="31">
        <v>60</v>
      </c>
      <c r="AQ30">
        <v>9000</v>
      </c>
      <c r="AS30" s="57">
        <f t="shared" si="4"/>
        <v>500</v>
      </c>
      <c r="AT30" s="33">
        <f t="shared" si="9"/>
        <v>0</v>
      </c>
      <c r="AU30" s="3">
        <v>0</v>
      </c>
      <c r="AV30" s="3">
        <v>0</v>
      </c>
      <c r="AW30">
        <f t="shared" si="10"/>
        <v>0</v>
      </c>
      <c r="AX30" s="31">
        <f t="shared" si="11"/>
        <v>0</v>
      </c>
      <c r="AZ30">
        <v>0</v>
      </c>
      <c r="BA30" s="3">
        <v>0</v>
      </c>
      <c r="BB30">
        <f t="shared" si="14"/>
        <v>0</v>
      </c>
    </row>
    <row r="31" spans="1:68" x14ac:dyDescent="0.2">
      <c r="A31">
        <v>30</v>
      </c>
      <c r="B31">
        <v>40</v>
      </c>
      <c r="C31">
        <v>2</v>
      </c>
      <c r="D31">
        <v>1</v>
      </c>
      <c r="F31" s="55">
        <v>43564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1</v>
      </c>
      <c r="T31">
        <v>1</v>
      </c>
      <c r="U31">
        <v>0</v>
      </c>
      <c r="V31">
        <v>0</v>
      </c>
      <c r="W31">
        <v>0</v>
      </c>
      <c r="X31">
        <v>16</v>
      </c>
      <c r="Y31">
        <v>0</v>
      </c>
      <c r="Z31">
        <v>0</v>
      </c>
      <c r="AA31">
        <f t="shared" si="0"/>
        <v>0</v>
      </c>
      <c r="AB31">
        <f t="shared" si="1"/>
        <v>0</v>
      </c>
      <c r="AC31" s="45">
        <f t="shared" si="6"/>
        <v>0</v>
      </c>
      <c r="AD31" s="56">
        <f t="shared" si="12"/>
        <v>20456.95</v>
      </c>
      <c r="AE31" s="47">
        <f t="shared" si="7"/>
        <v>20456.95</v>
      </c>
      <c r="AF31">
        <f t="shared" si="16"/>
        <v>20456.95</v>
      </c>
      <c r="AG31">
        <f t="shared" si="15"/>
        <v>0</v>
      </c>
      <c r="AH31">
        <f t="shared" si="2"/>
        <v>20456.95</v>
      </c>
      <c r="AI31">
        <v>21.25</v>
      </c>
      <c r="AJ31" s="33">
        <f>AK31+AL31+AM31</f>
        <v>962.68</v>
      </c>
      <c r="AK31">
        <v>1.34</v>
      </c>
      <c r="AL31">
        <v>1.34</v>
      </c>
      <c r="AM31">
        <f t="shared" si="8"/>
        <v>960</v>
      </c>
      <c r="AN31" s="31">
        <f t="shared" ref="AN31:AN94" si="17">(AI31*8)*AO31</f>
        <v>20400</v>
      </c>
      <c r="AO31" s="31">
        <v>120</v>
      </c>
      <c r="AP31" s="31">
        <v>0</v>
      </c>
      <c r="AQ31">
        <v>5100</v>
      </c>
      <c r="AR31">
        <v>0</v>
      </c>
      <c r="AS31" s="57">
        <f t="shared" si="4"/>
        <v>0</v>
      </c>
      <c r="AT31" s="33">
        <f t="shared" si="9"/>
        <v>0</v>
      </c>
      <c r="AU31">
        <v>0</v>
      </c>
      <c r="AV31">
        <v>0</v>
      </c>
      <c r="AW31">
        <f t="shared" si="10"/>
        <v>0</v>
      </c>
      <c r="AX31" s="31">
        <f t="shared" si="11"/>
        <v>0</v>
      </c>
      <c r="AY31">
        <v>0</v>
      </c>
      <c r="AZ31">
        <v>0</v>
      </c>
      <c r="BA31" s="15">
        <v>0</v>
      </c>
      <c r="BB31">
        <f t="shared" si="14"/>
        <v>0</v>
      </c>
      <c r="BC31">
        <v>1</v>
      </c>
      <c r="BD31" t="s">
        <v>28</v>
      </c>
      <c r="BE31">
        <v>1</v>
      </c>
      <c r="BF31">
        <v>2000</v>
      </c>
      <c r="BG31" t="s">
        <v>265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</row>
    <row r="32" spans="1:68" x14ac:dyDescent="0.2">
      <c r="A32">
        <v>31</v>
      </c>
      <c r="B32">
        <v>65</v>
      </c>
      <c r="C32">
        <v>2</v>
      </c>
      <c r="D32">
        <v>3</v>
      </c>
      <c r="E32" t="s">
        <v>240</v>
      </c>
      <c r="F32" s="55">
        <v>43532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1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f t="shared" si="0"/>
        <v>0</v>
      </c>
      <c r="AB32">
        <f t="shared" si="1"/>
        <v>0</v>
      </c>
      <c r="AC32" s="45">
        <f t="shared" si="6"/>
        <v>0</v>
      </c>
      <c r="AD32" s="56">
        <f t="shared" si="12"/>
        <v>220.636</v>
      </c>
      <c r="AE32" s="47">
        <f t="shared" si="7"/>
        <v>220.636</v>
      </c>
      <c r="AF32">
        <f t="shared" si="16"/>
        <v>0</v>
      </c>
      <c r="AG32">
        <f t="shared" si="15"/>
        <v>220.636</v>
      </c>
      <c r="AH32">
        <f t="shared" si="2"/>
        <v>0</v>
      </c>
      <c r="AI32">
        <v>42.43</v>
      </c>
      <c r="AJ32" s="33">
        <f t="shared" si="13"/>
        <v>0</v>
      </c>
      <c r="AK32">
        <v>0</v>
      </c>
      <c r="AL32">
        <v>0</v>
      </c>
      <c r="AM32">
        <f t="shared" si="8"/>
        <v>0</v>
      </c>
      <c r="AN32" s="31">
        <f t="shared" si="17"/>
        <v>0</v>
      </c>
      <c r="AO32" s="31">
        <v>0</v>
      </c>
      <c r="AP32" s="31">
        <v>0</v>
      </c>
      <c r="AQ32">
        <v>2000</v>
      </c>
      <c r="AR32">
        <v>0</v>
      </c>
      <c r="AS32" s="57">
        <f t="shared" si="4"/>
        <v>0</v>
      </c>
      <c r="AT32" s="33">
        <f t="shared" si="9"/>
        <v>5.2</v>
      </c>
      <c r="AU32" s="3">
        <v>2.6</v>
      </c>
      <c r="AV32" s="3">
        <v>2.6</v>
      </c>
      <c r="AW32">
        <f t="shared" si="10"/>
        <v>0</v>
      </c>
      <c r="AX32" s="31">
        <f t="shared" si="11"/>
        <v>0</v>
      </c>
      <c r="AY32">
        <v>0</v>
      </c>
      <c r="AZ32" t="s">
        <v>274</v>
      </c>
      <c r="BA32">
        <v>42.43</v>
      </c>
      <c r="BB32">
        <f t="shared" si="14"/>
        <v>220.636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</row>
    <row r="33" spans="1:68" x14ac:dyDescent="0.2">
      <c r="A33">
        <v>32</v>
      </c>
      <c r="B33">
        <v>44</v>
      </c>
      <c r="C33">
        <v>2</v>
      </c>
      <c r="D33">
        <v>3</v>
      </c>
      <c r="F33" s="55">
        <v>43539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1</v>
      </c>
      <c r="T33">
        <v>1</v>
      </c>
      <c r="U33">
        <v>0</v>
      </c>
      <c r="V33">
        <v>0</v>
      </c>
      <c r="W33">
        <v>0</v>
      </c>
      <c r="X33">
        <v>12</v>
      </c>
      <c r="Y33">
        <f t="shared" si="5"/>
        <v>12</v>
      </c>
      <c r="Z33">
        <v>0</v>
      </c>
      <c r="AA33">
        <f t="shared" si="0"/>
        <v>0</v>
      </c>
      <c r="AB33">
        <f t="shared" si="1"/>
        <v>0</v>
      </c>
      <c r="AC33" s="45">
        <f t="shared" si="6"/>
        <v>0</v>
      </c>
      <c r="AD33" s="56">
        <f t="shared" si="12"/>
        <v>37576</v>
      </c>
      <c r="AE33" s="47">
        <f t="shared" si="7"/>
        <v>37576</v>
      </c>
      <c r="AF33">
        <f t="shared" si="16"/>
        <v>37576</v>
      </c>
      <c r="AG33">
        <f t="shared" si="15"/>
        <v>0</v>
      </c>
      <c r="AH33">
        <f t="shared" si="2"/>
        <v>37576</v>
      </c>
      <c r="AI33">
        <v>77</v>
      </c>
      <c r="AJ33" s="33">
        <f t="shared" si="13"/>
        <v>488</v>
      </c>
      <c r="AK33">
        <v>6</v>
      </c>
      <c r="AL33">
        <v>2</v>
      </c>
      <c r="AM33">
        <f t="shared" si="8"/>
        <v>480</v>
      </c>
      <c r="AN33" s="31">
        <f t="shared" si="17"/>
        <v>36960</v>
      </c>
      <c r="AO33" s="31">
        <v>60</v>
      </c>
      <c r="AP33" s="31">
        <v>0</v>
      </c>
      <c r="AQ33">
        <v>18500</v>
      </c>
      <c r="AR33">
        <v>0</v>
      </c>
      <c r="AS33" s="57">
        <f t="shared" si="4"/>
        <v>0</v>
      </c>
      <c r="AT33" s="33">
        <f t="shared" si="9"/>
        <v>0</v>
      </c>
      <c r="AU33">
        <v>0</v>
      </c>
      <c r="AV33">
        <v>0</v>
      </c>
      <c r="AW33">
        <f t="shared" si="10"/>
        <v>0</v>
      </c>
      <c r="AX33" s="31">
        <f t="shared" si="11"/>
        <v>0</v>
      </c>
      <c r="AY33">
        <v>0</v>
      </c>
      <c r="AZ33" t="s">
        <v>231</v>
      </c>
      <c r="BA33">
        <v>42.43</v>
      </c>
      <c r="BB33">
        <f t="shared" si="14"/>
        <v>0</v>
      </c>
      <c r="BC33">
        <v>1</v>
      </c>
      <c r="BD33" t="s">
        <v>28</v>
      </c>
      <c r="BE33">
        <v>1</v>
      </c>
      <c r="BF33">
        <v>25000</v>
      </c>
      <c r="BG33" t="s">
        <v>276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</row>
    <row r="34" spans="1:68" x14ac:dyDescent="0.2">
      <c r="A34">
        <v>33</v>
      </c>
      <c r="B34">
        <v>20</v>
      </c>
      <c r="C34">
        <v>2</v>
      </c>
      <c r="D34">
        <v>3</v>
      </c>
      <c r="E34" t="s">
        <v>235</v>
      </c>
      <c r="F34" s="55">
        <v>43591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1</v>
      </c>
      <c r="T34">
        <v>1</v>
      </c>
      <c r="U34">
        <v>0</v>
      </c>
      <c r="V34">
        <v>0</v>
      </c>
      <c r="W34">
        <v>0</v>
      </c>
      <c r="X34">
        <v>16</v>
      </c>
      <c r="Y34">
        <v>0</v>
      </c>
      <c r="Z34">
        <v>0</v>
      </c>
      <c r="AA34">
        <f t="shared" si="0"/>
        <v>0</v>
      </c>
      <c r="AB34">
        <f t="shared" ref="AB34:AB65" si="18">O34+V34+U34+AR34+Z34</f>
        <v>0</v>
      </c>
      <c r="AC34" s="45">
        <f t="shared" si="6"/>
        <v>0</v>
      </c>
      <c r="AD34" s="56">
        <f t="shared" si="12"/>
        <v>792.16810000000009</v>
      </c>
      <c r="AE34" s="47">
        <f t="shared" si="7"/>
        <v>792.16810000000009</v>
      </c>
      <c r="AF34">
        <f t="shared" si="16"/>
        <v>792.16810000000009</v>
      </c>
      <c r="AG34">
        <f t="shared" si="15"/>
        <v>0</v>
      </c>
      <c r="AH34">
        <f t="shared" si="2"/>
        <v>792.16810000000009</v>
      </c>
      <c r="AI34">
        <v>42.43</v>
      </c>
      <c r="AJ34" s="33">
        <f t="shared" si="13"/>
        <v>18.670000000000002</v>
      </c>
      <c r="AK34">
        <v>16</v>
      </c>
      <c r="AL34">
        <v>2.67</v>
      </c>
      <c r="AM34">
        <f t="shared" si="8"/>
        <v>0</v>
      </c>
      <c r="AN34" s="31">
        <v>0</v>
      </c>
      <c r="AO34" s="31">
        <v>0</v>
      </c>
      <c r="AP34" s="31">
        <v>180</v>
      </c>
      <c r="AQ34">
        <v>0</v>
      </c>
      <c r="AR34">
        <v>0</v>
      </c>
      <c r="AS34" s="57">
        <f t="shared" ref="AS34:AS65" si="19">AR34+Z34</f>
        <v>0</v>
      </c>
      <c r="AT34" s="33">
        <f t="shared" si="9"/>
        <v>0</v>
      </c>
      <c r="AU34">
        <v>0</v>
      </c>
      <c r="AV34">
        <v>0</v>
      </c>
      <c r="AW34">
        <f t="shared" si="10"/>
        <v>0</v>
      </c>
      <c r="AX34" s="31">
        <f t="shared" si="11"/>
        <v>0</v>
      </c>
      <c r="AY34">
        <v>0</v>
      </c>
      <c r="AZ34">
        <v>0</v>
      </c>
      <c r="BA34" s="3">
        <v>0</v>
      </c>
      <c r="BB34">
        <f t="shared" si="14"/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</row>
    <row r="35" spans="1:68" x14ac:dyDescent="0.2">
      <c r="A35">
        <v>34</v>
      </c>
      <c r="B35">
        <v>27</v>
      </c>
      <c r="C35">
        <v>1</v>
      </c>
      <c r="D35">
        <v>3</v>
      </c>
      <c r="E35" t="s">
        <v>235</v>
      </c>
      <c r="F35" s="55">
        <v>43589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f t="shared" si="0"/>
        <v>0</v>
      </c>
      <c r="AB35">
        <f t="shared" si="18"/>
        <v>180</v>
      </c>
      <c r="AC35" s="45">
        <f t="shared" si="6"/>
        <v>180</v>
      </c>
      <c r="AD35" s="56">
        <f t="shared" si="12"/>
        <v>4391.5050000000001</v>
      </c>
      <c r="AE35" s="47">
        <f t="shared" si="7"/>
        <v>4571.5050000000001</v>
      </c>
      <c r="AF35">
        <f t="shared" si="16"/>
        <v>0</v>
      </c>
      <c r="AG35">
        <f t="shared" si="15"/>
        <v>4391.5050000000001</v>
      </c>
      <c r="AH35">
        <f t="shared" si="2"/>
        <v>0</v>
      </c>
      <c r="AI35">
        <v>42.43</v>
      </c>
      <c r="AJ35" s="33">
        <f t="shared" si="13"/>
        <v>0</v>
      </c>
      <c r="AK35">
        <v>0</v>
      </c>
      <c r="AL35">
        <v>0</v>
      </c>
      <c r="AM35">
        <f t="shared" si="8"/>
        <v>0</v>
      </c>
      <c r="AN35" s="31">
        <f t="shared" si="17"/>
        <v>0</v>
      </c>
      <c r="AO35" s="31">
        <v>0</v>
      </c>
      <c r="AP35" s="31">
        <v>0</v>
      </c>
      <c r="AQ35">
        <v>0</v>
      </c>
      <c r="AR35">
        <v>180</v>
      </c>
      <c r="AS35" s="57">
        <f t="shared" si="19"/>
        <v>180</v>
      </c>
      <c r="AT35" s="33">
        <f t="shared" si="9"/>
        <v>103.5</v>
      </c>
      <c r="AU35">
        <v>6</v>
      </c>
      <c r="AV35">
        <v>1.5</v>
      </c>
      <c r="AW35">
        <f t="shared" si="10"/>
        <v>96</v>
      </c>
      <c r="AX35" s="31">
        <f>(BA35*8)*AY35</f>
        <v>4073.2799999999997</v>
      </c>
      <c r="AY35">
        <v>12</v>
      </c>
      <c r="AZ35" s="2" t="s">
        <v>277</v>
      </c>
      <c r="BA35">
        <v>42.43</v>
      </c>
      <c r="BB35">
        <f t="shared" si="14"/>
        <v>4391.5050000000001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</row>
    <row r="36" spans="1:68" x14ac:dyDescent="0.2">
      <c r="A36" s="2">
        <v>35</v>
      </c>
      <c r="B36" s="2">
        <v>18</v>
      </c>
      <c r="C36" s="2">
        <v>1</v>
      </c>
      <c r="D36" s="2">
        <v>2</v>
      </c>
      <c r="E36" s="2"/>
      <c r="F36" s="58">
        <v>43589</v>
      </c>
      <c r="G36" s="2"/>
      <c r="H36" s="2">
        <v>1</v>
      </c>
      <c r="I36" s="2">
        <v>2200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/>
      <c r="S36" s="2"/>
      <c r="T36" s="2"/>
      <c r="U36" s="2">
        <v>0</v>
      </c>
      <c r="V36" s="2">
        <v>0</v>
      </c>
      <c r="W36" s="2">
        <v>0</v>
      </c>
      <c r="X36" s="2">
        <v>42</v>
      </c>
      <c r="Y36">
        <f t="shared" si="5"/>
        <v>42</v>
      </c>
      <c r="Z36" s="2">
        <v>0</v>
      </c>
      <c r="AA36">
        <f t="shared" si="0"/>
        <v>2200</v>
      </c>
      <c r="AB36">
        <f t="shared" si="18"/>
        <v>0</v>
      </c>
      <c r="AC36" s="45">
        <f t="shared" si="6"/>
        <v>2200</v>
      </c>
      <c r="AD36" s="56">
        <f t="shared" si="12"/>
        <v>1485.05</v>
      </c>
      <c r="AE36" s="47">
        <f>AC36+AD36</f>
        <v>3685.05</v>
      </c>
      <c r="AF36">
        <f t="shared" si="16"/>
        <v>742.52499999999998</v>
      </c>
      <c r="AG36">
        <f t="shared" si="15"/>
        <v>742.52499999999998</v>
      </c>
      <c r="AH36">
        <f t="shared" si="2"/>
        <v>742.52499999999998</v>
      </c>
      <c r="AI36" s="2">
        <v>42.43</v>
      </c>
      <c r="AJ36" s="33">
        <f t="shared" si="13"/>
        <v>17.5</v>
      </c>
      <c r="AK36" s="2">
        <v>14</v>
      </c>
      <c r="AL36" s="2">
        <v>3.5</v>
      </c>
      <c r="AM36">
        <f t="shared" si="8"/>
        <v>0</v>
      </c>
      <c r="AN36" s="31">
        <f t="shared" si="17"/>
        <v>0</v>
      </c>
      <c r="AO36" s="60">
        <v>0</v>
      </c>
      <c r="AP36" s="2">
        <v>0</v>
      </c>
      <c r="AQ36" s="2">
        <v>0</v>
      </c>
      <c r="AR36" s="2">
        <v>0</v>
      </c>
      <c r="AS36" s="57">
        <f t="shared" si="19"/>
        <v>0</v>
      </c>
      <c r="AT36" s="33">
        <f t="shared" si="9"/>
        <v>17.5</v>
      </c>
      <c r="AU36" s="2">
        <v>14</v>
      </c>
      <c r="AV36" s="2">
        <v>3.5</v>
      </c>
      <c r="AW36">
        <f t="shared" si="10"/>
        <v>0</v>
      </c>
      <c r="AX36" s="31">
        <f t="shared" si="11"/>
        <v>0</v>
      </c>
      <c r="AY36" s="2">
        <v>0</v>
      </c>
      <c r="AZ36" s="2" t="s">
        <v>278</v>
      </c>
      <c r="BA36" s="2">
        <v>42.43</v>
      </c>
      <c r="BB36">
        <f t="shared" si="14"/>
        <v>742.52499999999998</v>
      </c>
      <c r="BC36">
        <v>0</v>
      </c>
      <c r="BD36" t="s">
        <v>279</v>
      </c>
      <c r="BE36" s="2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500</v>
      </c>
      <c r="BM36" t="s">
        <v>259</v>
      </c>
      <c r="BN36">
        <v>5</v>
      </c>
      <c r="BO36">
        <v>0</v>
      </c>
      <c r="BP36" t="s">
        <v>280</v>
      </c>
    </row>
    <row r="37" spans="1:68" x14ac:dyDescent="0.2">
      <c r="A37">
        <v>36</v>
      </c>
      <c r="B37">
        <v>30</v>
      </c>
      <c r="C37">
        <v>2</v>
      </c>
      <c r="D37">
        <v>1</v>
      </c>
      <c r="F37" s="55">
        <v>43561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U37">
        <v>0</v>
      </c>
      <c r="V37">
        <v>0</v>
      </c>
      <c r="W37">
        <v>0</v>
      </c>
      <c r="X37">
        <v>5</v>
      </c>
      <c r="Y37">
        <f t="shared" si="5"/>
        <v>5</v>
      </c>
      <c r="Z37">
        <v>0</v>
      </c>
      <c r="AA37">
        <f t="shared" si="0"/>
        <v>0</v>
      </c>
      <c r="AB37">
        <f t="shared" si="18"/>
        <v>0</v>
      </c>
      <c r="AC37" s="45">
        <f t="shared" si="6"/>
        <v>0</v>
      </c>
      <c r="AD37" s="56">
        <f t="shared" si="12"/>
        <v>121.47199999999999</v>
      </c>
      <c r="AE37" s="47">
        <f t="shared" si="7"/>
        <v>121.47199999999999</v>
      </c>
      <c r="AF37">
        <f t="shared" si="16"/>
        <v>121.47199999999999</v>
      </c>
      <c r="AG37">
        <f t="shared" si="15"/>
        <v>0</v>
      </c>
      <c r="AH37">
        <f t="shared" si="2"/>
        <v>121.47199999999999</v>
      </c>
      <c r="AI37">
        <v>41.6</v>
      </c>
      <c r="AJ37" s="33">
        <f t="shared" si="13"/>
        <v>2.92</v>
      </c>
      <c r="AK37">
        <v>2.5</v>
      </c>
      <c r="AL37">
        <v>0.42</v>
      </c>
      <c r="AM37">
        <f t="shared" si="8"/>
        <v>0</v>
      </c>
      <c r="AN37" s="31">
        <f t="shared" si="17"/>
        <v>0</v>
      </c>
      <c r="AO37" s="31">
        <v>0</v>
      </c>
      <c r="AP37" s="31">
        <v>0</v>
      </c>
      <c r="AQ37">
        <v>10000</v>
      </c>
      <c r="AR37">
        <v>0</v>
      </c>
      <c r="AS37" s="57">
        <f t="shared" si="19"/>
        <v>0</v>
      </c>
      <c r="AT37" s="33">
        <f t="shared" si="9"/>
        <v>0</v>
      </c>
      <c r="AU37">
        <v>0</v>
      </c>
      <c r="AV37">
        <v>0</v>
      </c>
      <c r="AW37">
        <f t="shared" si="10"/>
        <v>0</v>
      </c>
      <c r="AX37" s="31">
        <f t="shared" si="11"/>
        <v>0</v>
      </c>
      <c r="AY37">
        <v>0</v>
      </c>
      <c r="AZ37">
        <v>0</v>
      </c>
      <c r="BA37">
        <v>0</v>
      </c>
      <c r="BB37">
        <f t="shared" si="14"/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</row>
    <row r="38" spans="1:68" x14ac:dyDescent="0.2">
      <c r="A38">
        <v>37</v>
      </c>
      <c r="B38">
        <v>22</v>
      </c>
      <c r="C38">
        <v>1</v>
      </c>
      <c r="D38">
        <v>1</v>
      </c>
      <c r="F38" s="55">
        <v>43589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U38">
        <v>0</v>
      </c>
      <c r="V38">
        <v>0</v>
      </c>
      <c r="W38">
        <v>0</v>
      </c>
      <c r="X38">
        <v>18</v>
      </c>
      <c r="Y38">
        <v>0</v>
      </c>
      <c r="Z38">
        <v>180</v>
      </c>
      <c r="AA38">
        <f t="shared" si="0"/>
        <v>0</v>
      </c>
      <c r="AB38">
        <f t="shared" si="18"/>
        <v>180</v>
      </c>
      <c r="AC38" s="45">
        <f t="shared" si="6"/>
        <v>180</v>
      </c>
      <c r="AD38" s="56">
        <f t="shared" si="12"/>
        <v>269.00619999999998</v>
      </c>
      <c r="AE38" s="47">
        <f t="shared" si="7"/>
        <v>449.00619999999998</v>
      </c>
      <c r="AF38">
        <f t="shared" si="16"/>
        <v>269.00619999999998</v>
      </c>
      <c r="AG38">
        <f t="shared" si="15"/>
        <v>0</v>
      </c>
      <c r="AH38">
        <f t="shared" si="2"/>
        <v>269.00619999999998</v>
      </c>
      <c r="AI38">
        <v>42.43</v>
      </c>
      <c r="AJ38" s="33">
        <f t="shared" si="13"/>
        <v>6.34</v>
      </c>
      <c r="AK38">
        <v>3</v>
      </c>
      <c r="AL38">
        <v>3.34</v>
      </c>
      <c r="AM38">
        <f t="shared" si="8"/>
        <v>0</v>
      </c>
      <c r="AN38" s="31">
        <f t="shared" si="17"/>
        <v>0</v>
      </c>
      <c r="AO38" s="31">
        <v>0</v>
      </c>
      <c r="AP38" s="31">
        <v>0</v>
      </c>
      <c r="AQ38">
        <v>0</v>
      </c>
      <c r="AR38">
        <v>0</v>
      </c>
      <c r="AS38" s="57">
        <f t="shared" si="19"/>
        <v>180</v>
      </c>
      <c r="AT38" s="33">
        <f t="shared" si="9"/>
        <v>6.34</v>
      </c>
      <c r="AU38">
        <v>3</v>
      </c>
      <c r="AV38">
        <v>3.34</v>
      </c>
      <c r="AW38">
        <f t="shared" si="10"/>
        <v>0</v>
      </c>
      <c r="AX38" s="31">
        <f t="shared" si="11"/>
        <v>0</v>
      </c>
      <c r="AY38">
        <v>0</v>
      </c>
      <c r="AZ38">
        <v>0</v>
      </c>
      <c r="BA38">
        <v>0</v>
      </c>
      <c r="BB38">
        <f t="shared" si="14"/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</row>
    <row r="39" spans="1:68" x14ac:dyDescent="0.2">
      <c r="A39">
        <v>38</v>
      </c>
      <c r="B39">
        <v>24</v>
      </c>
      <c r="C39">
        <v>2</v>
      </c>
      <c r="D39">
        <v>3</v>
      </c>
      <c r="E39" t="s">
        <v>240</v>
      </c>
      <c r="F39" s="55">
        <v>43586</v>
      </c>
      <c r="H39">
        <v>1</v>
      </c>
      <c r="I39">
        <v>1300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1</v>
      </c>
      <c r="T39">
        <v>1</v>
      </c>
      <c r="U39">
        <v>0</v>
      </c>
      <c r="V39">
        <v>2000</v>
      </c>
      <c r="W39" t="s">
        <v>249</v>
      </c>
      <c r="X39">
        <v>16</v>
      </c>
      <c r="Y39">
        <f ca="1">Y39</f>
        <v>0</v>
      </c>
      <c r="Z39">
        <v>320</v>
      </c>
      <c r="AA39">
        <f t="shared" si="0"/>
        <v>1300</v>
      </c>
      <c r="AB39">
        <f t="shared" si="18"/>
        <v>2320</v>
      </c>
      <c r="AC39" s="45">
        <f t="shared" si="6"/>
        <v>3620</v>
      </c>
      <c r="AD39" s="56">
        <f t="shared" si="12"/>
        <v>944.11800000000005</v>
      </c>
      <c r="AE39" s="47">
        <f t="shared" si="7"/>
        <v>4564.1180000000004</v>
      </c>
      <c r="AF39">
        <f t="shared" si="16"/>
        <v>944.11800000000005</v>
      </c>
      <c r="AG39">
        <f t="shared" si="15"/>
        <v>0</v>
      </c>
      <c r="AH39">
        <f t="shared" si="2"/>
        <v>944.11800000000005</v>
      </c>
      <c r="AI39">
        <v>35.4</v>
      </c>
      <c r="AJ39" s="33">
        <f t="shared" si="13"/>
        <v>26.67</v>
      </c>
      <c r="AK39">
        <v>24</v>
      </c>
      <c r="AL39">
        <v>2.67</v>
      </c>
      <c r="AM39">
        <f t="shared" si="8"/>
        <v>0</v>
      </c>
      <c r="AN39" s="31">
        <f t="shared" si="17"/>
        <v>0</v>
      </c>
      <c r="AO39" s="31">
        <v>0</v>
      </c>
      <c r="AP39" s="31">
        <v>0</v>
      </c>
      <c r="AQ39">
        <v>8500</v>
      </c>
      <c r="AR39">
        <v>0</v>
      </c>
      <c r="AS39" s="57">
        <f t="shared" si="19"/>
        <v>320</v>
      </c>
      <c r="AT39" s="33">
        <f t="shared" si="9"/>
        <v>0</v>
      </c>
      <c r="AU39">
        <v>0</v>
      </c>
      <c r="AV39">
        <v>0</v>
      </c>
      <c r="AW39">
        <f t="shared" si="10"/>
        <v>0</v>
      </c>
      <c r="AX39" s="31">
        <f t="shared" si="11"/>
        <v>0</v>
      </c>
      <c r="AY39">
        <v>0</v>
      </c>
      <c r="AZ39">
        <v>0</v>
      </c>
      <c r="BA39">
        <v>0</v>
      </c>
      <c r="BB39">
        <f t="shared" si="14"/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</row>
    <row r="40" spans="1:68" x14ac:dyDescent="0.2">
      <c r="A40">
        <v>39</v>
      </c>
      <c r="B40">
        <v>65</v>
      </c>
      <c r="C40">
        <v>1</v>
      </c>
      <c r="D40">
        <v>1</v>
      </c>
      <c r="F40" s="55">
        <v>43553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1</v>
      </c>
      <c r="T40">
        <v>1</v>
      </c>
      <c r="U40">
        <v>0</v>
      </c>
      <c r="V40">
        <v>0</v>
      </c>
      <c r="W40">
        <v>0</v>
      </c>
      <c r="X40">
        <v>2</v>
      </c>
      <c r="Y40">
        <v>16</v>
      </c>
      <c r="Z40">
        <v>20</v>
      </c>
      <c r="AA40">
        <f t="shared" si="0"/>
        <v>0</v>
      </c>
      <c r="AB40">
        <f t="shared" si="18"/>
        <v>180</v>
      </c>
      <c r="AC40" s="45">
        <f t="shared" si="6"/>
        <v>180</v>
      </c>
      <c r="AD40" s="56">
        <f t="shared" si="12"/>
        <v>368.29239999999999</v>
      </c>
      <c r="AE40" s="47">
        <f t="shared" si="7"/>
        <v>548.29240000000004</v>
      </c>
      <c r="AF40">
        <f t="shared" si="16"/>
        <v>99.286199999999994</v>
      </c>
      <c r="AG40">
        <f t="shared" si="15"/>
        <v>269.00619999999998</v>
      </c>
      <c r="AH40">
        <f t="shared" si="2"/>
        <v>99.286199999999994</v>
      </c>
      <c r="AI40">
        <v>42.43</v>
      </c>
      <c r="AJ40" s="33">
        <f t="shared" si="13"/>
        <v>2.34</v>
      </c>
      <c r="AK40">
        <v>0.34</v>
      </c>
      <c r="AL40">
        <v>2</v>
      </c>
      <c r="AM40">
        <f t="shared" si="8"/>
        <v>0</v>
      </c>
      <c r="AN40" s="31">
        <f t="shared" si="17"/>
        <v>0</v>
      </c>
      <c r="AO40" s="31">
        <v>0</v>
      </c>
      <c r="AP40" s="31">
        <v>0</v>
      </c>
      <c r="AQ40">
        <v>0</v>
      </c>
      <c r="AR40">
        <v>160</v>
      </c>
      <c r="AS40" s="57">
        <f t="shared" si="19"/>
        <v>180</v>
      </c>
      <c r="AT40" s="33">
        <f t="shared" si="9"/>
        <v>6.34</v>
      </c>
      <c r="AU40">
        <v>3</v>
      </c>
      <c r="AV40">
        <v>3.34</v>
      </c>
      <c r="AW40">
        <f t="shared" si="10"/>
        <v>0</v>
      </c>
      <c r="AX40" s="31">
        <f>(BA40*8)*AY40</f>
        <v>0</v>
      </c>
      <c r="AY40">
        <v>0</v>
      </c>
      <c r="AZ40">
        <v>0</v>
      </c>
      <c r="BA40">
        <v>42.43</v>
      </c>
      <c r="BB40">
        <f t="shared" si="14"/>
        <v>269.00619999999998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</row>
    <row r="41" spans="1:68" x14ac:dyDescent="0.2">
      <c r="A41" s="2">
        <v>40</v>
      </c>
      <c r="B41" s="2">
        <v>43</v>
      </c>
      <c r="C41" s="2">
        <v>1</v>
      </c>
      <c r="D41" s="2">
        <v>3</v>
      </c>
      <c r="E41" s="2" t="s">
        <v>235</v>
      </c>
      <c r="F41" s="58">
        <v>43536</v>
      </c>
      <c r="G41" s="2"/>
      <c r="H41" s="2">
        <v>1</v>
      </c>
      <c r="I41" s="2"/>
      <c r="J41" s="2"/>
      <c r="L41" s="2"/>
      <c r="M41" s="2"/>
      <c r="P41" s="2"/>
      <c r="Q41" s="2"/>
      <c r="R41" s="2"/>
      <c r="S41" s="2"/>
      <c r="T41" s="2"/>
      <c r="U41" s="2"/>
      <c r="V41" s="2"/>
      <c r="W41" s="2"/>
      <c r="X41" s="2"/>
      <c r="Y41">
        <f t="shared" si="5"/>
        <v>0</v>
      </c>
      <c r="Z41" s="2"/>
      <c r="AA41">
        <f t="shared" si="0"/>
        <v>0</v>
      </c>
      <c r="AB41">
        <f t="shared" si="18"/>
        <v>0</v>
      </c>
      <c r="AC41" s="45">
        <f t="shared" si="6"/>
        <v>0</v>
      </c>
      <c r="AD41" s="56">
        <f t="shared" si="12"/>
        <v>0</v>
      </c>
      <c r="AE41" s="47">
        <f t="shared" si="7"/>
        <v>0</v>
      </c>
      <c r="AF41">
        <f t="shared" si="16"/>
        <v>0</v>
      </c>
      <c r="AG41">
        <f t="shared" si="15"/>
        <v>0</v>
      </c>
      <c r="AH41">
        <f t="shared" si="2"/>
        <v>0</v>
      </c>
      <c r="AI41" s="2">
        <v>42.43</v>
      </c>
      <c r="AJ41" s="33">
        <f t="shared" si="13"/>
        <v>0</v>
      </c>
      <c r="AK41" s="2"/>
      <c r="AL41" s="2"/>
      <c r="AM41">
        <f t="shared" si="8"/>
        <v>0</v>
      </c>
      <c r="AN41" s="31">
        <f t="shared" si="17"/>
        <v>0</v>
      </c>
      <c r="AP41" s="2"/>
      <c r="AQ41" s="2">
        <v>0</v>
      </c>
      <c r="AR41" s="2"/>
      <c r="AS41" s="57">
        <f t="shared" si="19"/>
        <v>0</v>
      </c>
      <c r="AT41" s="33">
        <f t="shared" si="9"/>
        <v>0</v>
      </c>
      <c r="AU41" s="2"/>
      <c r="AV41" s="2"/>
      <c r="AW41">
        <f t="shared" si="10"/>
        <v>0</v>
      </c>
      <c r="AX41" s="31">
        <f t="shared" si="11"/>
        <v>0</v>
      </c>
      <c r="AY41" s="2"/>
      <c r="AZ41" s="2"/>
      <c r="BA41" s="2">
        <v>54.1</v>
      </c>
      <c r="BB41">
        <f t="shared" si="14"/>
        <v>0</v>
      </c>
    </row>
    <row r="42" spans="1:68" x14ac:dyDescent="0.2">
      <c r="A42">
        <v>41</v>
      </c>
      <c r="B42">
        <v>18</v>
      </c>
      <c r="C42">
        <v>1</v>
      </c>
      <c r="D42">
        <v>1</v>
      </c>
      <c r="F42" s="55">
        <v>43561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U42">
        <v>0</v>
      </c>
      <c r="V42">
        <v>4000</v>
      </c>
      <c r="W42" t="s">
        <v>283</v>
      </c>
      <c r="X42">
        <v>18</v>
      </c>
      <c r="Y42">
        <v>0</v>
      </c>
      <c r="Z42">
        <v>360</v>
      </c>
      <c r="AA42">
        <f t="shared" si="0"/>
        <v>0</v>
      </c>
      <c r="AB42">
        <f t="shared" si="18"/>
        <v>4360</v>
      </c>
      <c r="AC42" s="45">
        <f t="shared" si="6"/>
        <v>4360</v>
      </c>
      <c r="AD42" s="56">
        <f t="shared" si="12"/>
        <v>445.51499999999999</v>
      </c>
      <c r="AE42" s="47">
        <f t="shared" si="7"/>
        <v>4805.5150000000003</v>
      </c>
      <c r="AF42">
        <f t="shared" si="16"/>
        <v>445.51499999999999</v>
      </c>
      <c r="AG42">
        <f t="shared" si="15"/>
        <v>0</v>
      </c>
      <c r="AH42">
        <f t="shared" si="2"/>
        <v>445.51499999999999</v>
      </c>
      <c r="AI42">
        <v>42.43</v>
      </c>
      <c r="AJ42" s="33">
        <f t="shared" si="13"/>
        <v>10.5</v>
      </c>
      <c r="AK42">
        <v>9</v>
      </c>
      <c r="AL42">
        <v>1.5</v>
      </c>
      <c r="AM42">
        <f t="shared" si="8"/>
        <v>0</v>
      </c>
      <c r="AN42" s="31">
        <f t="shared" si="17"/>
        <v>0</v>
      </c>
      <c r="AO42" s="31">
        <v>0</v>
      </c>
      <c r="AP42" s="31">
        <v>0</v>
      </c>
      <c r="AQ42">
        <v>0</v>
      </c>
      <c r="AR42">
        <v>0</v>
      </c>
      <c r="AS42" s="57">
        <f t="shared" si="19"/>
        <v>360</v>
      </c>
      <c r="AT42" s="33">
        <f t="shared" si="9"/>
        <v>0</v>
      </c>
      <c r="AU42">
        <v>0</v>
      </c>
      <c r="AV42">
        <v>0</v>
      </c>
      <c r="AW42">
        <f t="shared" si="10"/>
        <v>0</v>
      </c>
      <c r="AX42" s="31">
        <f t="shared" si="11"/>
        <v>0</v>
      </c>
      <c r="AY42">
        <v>0</v>
      </c>
      <c r="AZ42">
        <v>0</v>
      </c>
      <c r="BA42">
        <v>0</v>
      </c>
      <c r="BB42">
        <f t="shared" si="14"/>
        <v>0</v>
      </c>
      <c r="BC42">
        <v>1</v>
      </c>
      <c r="BD42" t="s">
        <v>284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</row>
    <row r="43" spans="1:68" x14ac:dyDescent="0.2">
      <c r="A43">
        <v>42</v>
      </c>
      <c r="B43">
        <v>28</v>
      </c>
      <c r="C43">
        <v>1</v>
      </c>
      <c r="D43">
        <v>3</v>
      </c>
      <c r="E43" t="s">
        <v>285</v>
      </c>
      <c r="F43" s="55">
        <v>43556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1</v>
      </c>
      <c r="T43">
        <v>1</v>
      </c>
      <c r="U43">
        <v>0</v>
      </c>
      <c r="V43">
        <v>0</v>
      </c>
      <c r="W43">
        <v>0</v>
      </c>
      <c r="X43">
        <v>0</v>
      </c>
      <c r="Y43">
        <v>16</v>
      </c>
      <c r="Z43">
        <v>0</v>
      </c>
      <c r="AA43">
        <f t="shared" si="0"/>
        <v>0</v>
      </c>
      <c r="AB43">
        <f t="shared" si="18"/>
        <v>0</v>
      </c>
      <c r="AC43" s="45">
        <f t="shared" si="6"/>
        <v>0</v>
      </c>
      <c r="AD43" s="56">
        <f t="shared" si="12"/>
        <v>170.14429999999999</v>
      </c>
      <c r="AE43" s="47">
        <f t="shared" si="7"/>
        <v>170.14429999999999</v>
      </c>
      <c r="AF43">
        <f t="shared" si="16"/>
        <v>0</v>
      </c>
      <c r="AG43">
        <f t="shared" si="15"/>
        <v>170.14429999999999</v>
      </c>
      <c r="AH43">
        <f t="shared" si="2"/>
        <v>0</v>
      </c>
      <c r="AI43">
        <v>42.43</v>
      </c>
      <c r="AJ43" s="33">
        <f t="shared" si="13"/>
        <v>0</v>
      </c>
      <c r="AK43">
        <v>0</v>
      </c>
      <c r="AL43">
        <v>0</v>
      </c>
      <c r="AM43">
        <f t="shared" si="8"/>
        <v>0</v>
      </c>
      <c r="AN43" s="31">
        <f t="shared" si="17"/>
        <v>0</v>
      </c>
      <c r="AO43" s="31">
        <v>0</v>
      </c>
      <c r="AP43" s="31">
        <v>0</v>
      </c>
      <c r="AQ43">
        <v>0</v>
      </c>
      <c r="AR43">
        <v>0</v>
      </c>
      <c r="AS43" s="57">
        <f t="shared" si="19"/>
        <v>0</v>
      </c>
      <c r="AT43" s="33">
        <f t="shared" si="9"/>
        <v>4.01</v>
      </c>
      <c r="AU43">
        <v>2.67</v>
      </c>
      <c r="AV43">
        <v>1.34</v>
      </c>
      <c r="AW43">
        <f t="shared" si="10"/>
        <v>0</v>
      </c>
      <c r="AX43" s="31">
        <f t="shared" si="11"/>
        <v>0</v>
      </c>
      <c r="AY43">
        <v>0</v>
      </c>
      <c r="AZ43" t="s">
        <v>278</v>
      </c>
      <c r="BA43">
        <v>42.43</v>
      </c>
      <c r="BB43">
        <f t="shared" si="14"/>
        <v>170.14429999999999</v>
      </c>
      <c r="BC43">
        <v>1</v>
      </c>
      <c r="BD43" t="s">
        <v>286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</row>
    <row r="44" spans="1:68" x14ac:dyDescent="0.2">
      <c r="A44">
        <v>43</v>
      </c>
      <c r="B44">
        <v>28</v>
      </c>
      <c r="C44">
        <v>1</v>
      </c>
      <c r="D44">
        <v>1</v>
      </c>
      <c r="F44" s="55">
        <v>43551</v>
      </c>
      <c r="H44">
        <v>1</v>
      </c>
      <c r="I44">
        <v>0</v>
      </c>
      <c r="J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1</v>
      </c>
      <c r="T44">
        <v>1</v>
      </c>
      <c r="U44">
        <v>0</v>
      </c>
      <c r="V44">
        <v>3000</v>
      </c>
      <c r="W44" t="s">
        <v>236</v>
      </c>
      <c r="X44">
        <v>8</v>
      </c>
      <c r="Y44">
        <v>0</v>
      </c>
      <c r="Z44">
        <v>800</v>
      </c>
      <c r="AA44">
        <f t="shared" si="0"/>
        <v>0</v>
      </c>
      <c r="AB44">
        <f t="shared" si="18"/>
        <v>3800</v>
      </c>
      <c r="AC44" s="45">
        <f t="shared" si="6"/>
        <v>3800</v>
      </c>
      <c r="AD44" s="56">
        <f t="shared" si="12"/>
        <v>198.1481</v>
      </c>
      <c r="AE44" s="47">
        <f t="shared" si="7"/>
        <v>3998.1480999999999</v>
      </c>
      <c r="AF44">
        <f t="shared" si="16"/>
        <v>198.1481</v>
      </c>
      <c r="AG44">
        <f t="shared" si="15"/>
        <v>0</v>
      </c>
      <c r="AH44">
        <f t="shared" si="2"/>
        <v>198.1481</v>
      </c>
      <c r="AI44">
        <v>42.43</v>
      </c>
      <c r="AJ44" s="33">
        <f t="shared" si="13"/>
        <v>4.67</v>
      </c>
      <c r="AK44">
        <v>4</v>
      </c>
      <c r="AL44">
        <v>0.67</v>
      </c>
      <c r="AM44">
        <f t="shared" si="8"/>
        <v>0</v>
      </c>
      <c r="AN44" s="31">
        <f t="shared" si="17"/>
        <v>0</v>
      </c>
      <c r="AO44" s="31">
        <v>0</v>
      </c>
      <c r="AP44" s="31">
        <v>0</v>
      </c>
      <c r="AQ44">
        <v>0</v>
      </c>
      <c r="AR44">
        <v>0</v>
      </c>
      <c r="AS44" s="57">
        <f t="shared" si="19"/>
        <v>800</v>
      </c>
      <c r="AT44" s="33">
        <f t="shared" si="9"/>
        <v>0</v>
      </c>
      <c r="AU44">
        <v>0</v>
      </c>
      <c r="AV44">
        <v>0</v>
      </c>
      <c r="AW44">
        <f t="shared" si="10"/>
        <v>0</v>
      </c>
      <c r="AX44" s="31">
        <f t="shared" si="11"/>
        <v>0</v>
      </c>
      <c r="AY44">
        <v>0</v>
      </c>
      <c r="AZ44" t="s">
        <v>287</v>
      </c>
      <c r="BA44">
        <v>42.43</v>
      </c>
      <c r="BB44">
        <f t="shared" si="14"/>
        <v>0</v>
      </c>
      <c r="BC44">
        <v>1</v>
      </c>
      <c r="BD44" t="s">
        <v>28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</row>
    <row r="45" spans="1:68" x14ac:dyDescent="0.2">
      <c r="A45">
        <v>44</v>
      </c>
      <c r="B45">
        <v>19</v>
      </c>
      <c r="C45">
        <v>1</v>
      </c>
      <c r="D45">
        <v>1</v>
      </c>
      <c r="F45" s="55">
        <v>43577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1</v>
      </c>
      <c r="T45">
        <v>1</v>
      </c>
      <c r="U45">
        <v>0</v>
      </c>
      <c r="V45">
        <v>0</v>
      </c>
      <c r="W45">
        <v>0</v>
      </c>
      <c r="X45">
        <v>14</v>
      </c>
      <c r="Y45">
        <v>0</v>
      </c>
      <c r="Z45">
        <v>0</v>
      </c>
      <c r="AA45">
        <f t="shared" si="0"/>
        <v>0</v>
      </c>
      <c r="AB45">
        <f t="shared" si="18"/>
        <v>40</v>
      </c>
      <c r="AC45" s="45">
        <f t="shared" si="6"/>
        <v>40</v>
      </c>
      <c r="AD45" s="56">
        <f t="shared" si="12"/>
        <v>255.0043</v>
      </c>
      <c r="AE45" s="47">
        <f t="shared" si="7"/>
        <v>295.0043</v>
      </c>
      <c r="AF45">
        <f t="shared" si="16"/>
        <v>255.0043</v>
      </c>
      <c r="AG45">
        <f t="shared" si="15"/>
        <v>0</v>
      </c>
      <c r="AH45">
        <f t="shared" si="2"/>
        <v>255.0043</v>
      </c>
      <c r="AI45">
        <v>42.43</v>
      </c>
      <c r="AJ45" s="33">
        <f t="shared" si="13"/>
        <v>6.01</v>
      </c>
      <c r="AK45">
        <v>3.67</v>
      </c>
      <c r="AL45">
        <v>2.34</v>
      </c>
      <c r="AM45">
        <f t="shared" si="8"/>
        <v>0</v>
      </c>
      <c r="AN45" s="31">
        <f t="shared" si="17"/>
        <v>0</v>
      </c>
      <c r="AO45" s="31">
        <v>0</v>
      </c>
      <c r="AP45" s="31">
        <v>0</v>
      </c>
      <c r="AQ45">
        <v>0</v>
      </c>
      <c r="AR45">
        <v>40</v>
      </c>
      <c r="AS45" s="57">
        <f t="shared" si="19"/>
        <v>40</v>
      </c>
      <c r="AT45" s="33">
        <f t="shared" si="9"/>
        <v>0</v>
      </c>
      <c r="AU45">
        <v>0</v>
      </c>
      <c r="AV45">
        <v>0</v>
      </c>
      <c r="AW45">
        <f t="shared" si="10"/>
        <v>0</v>
      </c>
      <c r="AX45" s="31">
        <f t="shared" si="11"/>
        <v>0</v>
      </c>
      <c r="AY45">
        <v>0</v>
      </c>
      <c r="AZ45">
        <v>0</v>
      </c>
      <c r="BA45">
        <v>42.43</v>
      </c>
      <c r="BB45">
        <f t="shared" si="14"/>
        <v>0</v>
      </c>
      <c r="BC45">
        <v>1</v>
      </c>
      <c r="BD45" t="s">
        <v>28</v>
      </c>
      <c r="BE45">
        <v>1</v>
      </c>
      <c r="BF45">
        <v>2000</v>
      </c>
      <c r="BG45" t="s">
        <v>242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</row>
    <row r="46" spans="1:68" x14ac:dyDescent="0.2">
      <c r="A46">
        <v>45</v>
      </c>
      <c r="B46">
        <v>27</v>
      </c>
      <c r="C46">
        <v>2</v>
      </c>
      <c r="D46">
        <v>1</v>
      </c>
      <c r="F46" s="55">
        <v>43529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1</v>
      </c>
      <c r="T46">
        <v>1</v>
      </c>
      <c r="U46">
        <v>0</v>
      </c>
      <c r="V46">
        <v>0</v>
      </c>
      <c r="W46">
        <v>0</v>
      </c>
      <c r="X46">
        <v>42</v>
      </c>
      <c r="Y46">
        <v>0</v>
      </c>
      <c r="Z46">
        <v>40</v>
      </c>
      <c r="AA46">
        <f t="shared" si="0"/>
        <v>0</v>
      </c>
      <c r="AB46">
        <f t="shared" si="18"/>
        <v>40</v>
      </c>
      <c r="AC46" s="45">
        <f t="shared" si="6"/>
        <v>40</v>
      </c>
      <c r="AD46" s="56">
        <f t="shared" si="12"/>
        <v>460.55399999999997</v>
      </c>
      <c r="AE46" s="47">
        <f>AC46+AD46</f>
        <v>500.55399999999997</v>
      </c>
      <c r="AF46">
        <f t="shared" si="16"/>
        <v>460.55399999999997</v>
      </c>
      <c r="AG46">
        <f t="shared" si="15"/>
        <v>0</v>
      </c>
      <c r="AH46">
        <f t="shared" si="2"/>
        <v>460.55399999999997</v>
      </c>
      <c r="AI46">
        <v>35.4</v>
      </c>
      <c r="AJ46" s="33">
        <f t="shared" si="13"/>
        <v>13.01</v>
      </c>
      <c r="AK46">
        <v>7.67</v>
      </c>
      <c r="AL46">
        <v>5.34</v>
      </c>
      <c r="AM46">
        <f t="shared" si="8"/>
        <v>0</v>
      </c>
      <c r="AN46" s="31">
        <f t="shared" si="17"/>
        <v>0</v>
      </c>
      <c r="AO46" s="31">
        <v>0</v>
      </c>
      <c r="AP46" s="31">
        <v>0</v>
      </c>
      <c r="AQ46">
        <v>8500</v>
      </c>
      <c r="AR46">
        <v>0</v>
      </c>
      <c r="AS46" s="57">
        <f t="shared" si="19"/>
        <v>40</v>
      </c>
      <c r="AT46" s="33">
        <f t="shared" si="9"/>
        <v>0</v>
      </c>
      <c r="AU46">
        <v>0</v>
      </c>
      <c r="AV46">
        <v>0</v>
      </c>
      <c r="AW46">
        <f t="shared" si="10"/>
        <v>0</v>
      </c>
      <c r="AX46" s="31">
        <f t="shared" si="11"/>
        <v>0</v>
      </c>
      <c r="AY46">
        <v>0</v>
      </c>
      <c r="AZ46">
        <v>0</v>
      </c>
      <c r="BA46">
        <v>0</v>
      </c>
      <c r="BB46">
        <f t="shared" si="14"/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</row>
    <row r="47" spans="1:68" x14ac:dyDescent="0.2">
      <c r="A47">
        <v>46</v>
      </c>
      <c r="B47">
        <v>35</v>
      </c>
      <c r="C47">
        <v>2</v>
      </c>
      <c r="D47">
        <v>1</v>
      </c>
      <c r="F47" s="55">
        <v>43547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U47">
        <v>0</v>
      </c>
      <c r="V47">
        <v>8000</v>
      </c>
      <c r="W47" t="s">
        <v>260</v>
      </c>
      <c r="X47">
        <v>34</v>
      </c>
      <c r="Y47">
        <v>0</v>
      </c>
      <c r="Z47">
        <v>0</v>
      </c>
      <c r="AA47">
        <f t="shared" si="0"/>
        <v>0</v>
      </c>
      <c r="AB47">
        <f t="shared" si="18"/>
        <v>8000</v>
      </c>
      <c r="AC47" s="45">
        <f t="shared" si="6"/>
        <v>8000</v>
      </c>
      <c r="AD47" s="56">
        <f t="shared" si="12"/>
        <v>753.5</v>
      </c>
      <c r="AE47" s="47">
        <f t="shared" si="7"/>
        <v>8753.5</v>
      </c>
      <c r="AF47">
        <f t="shared" si="16"/>
        <v>753.5</v>
      </c>
      <c r="AG47">
        <f t="shared" si="15"/>
        <v>0</v>
      </c>
      <c r="AH47">
        <f t="shared" si="2"/>
        <v>753.5</v>
      </c>
      <c r="AI47">
        <v>50</v>
      </c>
      <c r="AJ47" s="33">
        <f t="shared" si="13"/>
        <v>15.07</v>
      </c>
      <c r="AK47">
        <v>11.4</v>
      </c>
      <c r="AL47">
        <v>3.67</v>
      </c>
      <c r="AM47">
        <f t="shared" si="8"/>
        <v>0</v>
      </c>
      <c r="AN47" s="31">
        <f t="shared" si="17"/>
        <v>0</v>
      </c>
      <c r="AO47" s="31">
        <v>0</v>
      </c>
      <c r="AP47" s="31">
        <v>0</v>
      </c>
      <c r="AQ47">
        <v>12000</v>
      </c>
      <c r="AR47">
        <v>0</v>
      </c>
      <c r="AS47" s="57">
        <f t="shared" si="19"/>
        <v>0</v>
      </c>
      <c r="AT47" s="33">
        <f t="shared" si="9"/>
        <v>0</v>
      </c>
      <c r="AU47">
        <v>0</v>
      </c>
      <c r="AV47">
        <v>0</v>
      </c>
      <c r="AW47">
        <f t="shared" si="10"/>
        <v>0</v>
      </c>
      <c r="AX47" s="31">
        <f t="shared" si="11"/>
        <v>0</v>
      </c>
      <c r="AY47" s="31">
        <v>0</v>
      </c>
      <c r="AZ47">
        <v>0</v>
      </c>
      <c r="BA47">
        <v>0</v>
      </c>
      <c r="BB47">
        <f t="shared" si="14"/>
        <v>0</v>
      </c>
      <c r="BC47">
        <v>1</v>
      </c>
      <c r="BD47" t="s">
        <v>28</v>
      </c>
      <c r="BE47">
        <v>1</v>
      </c>
      <c r="BF47">
        <v>8000</v>
      </c>
      <c r="BG47" t="s">
        <v>265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</row>
    <row r="48" spans="1:68" x14ac:dyDescent="0.2">
      <c r="A48">
        <v>47</v>
      </c>
      <c r="B48">
        <v>25</v>
      </c>
      <c r="C48">
        <v>1</v>
      </c>
      <c r="D48">
        <v>3</v>
      </c>
      <c r="E48" t="s">
        <v>240</v>
      </c>
      <c r="F48" s="55">
        <v>43551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800</v>
      </c>
      <c r="Q48" t="s">
        <v>290</v>
      </c>
      <c r="R48">
        <v>1</v>
      </c>
      <c r="S48" s="2">
        <v>1</v>
      </c>
      <c r="T48">
        <v>2</v>
      </c>
      <c r="U48">
        <v>0</v>
      </c>
      <c r="V48">
        <v>3000</v>
      </c>
      <c r="W48" t="s">
        <v>236</v>
      </c>
      <c r="X48">
        <v>10</v>
      </c>
      <c r="Y48">
        <f t="shared" si="5"/>
        <v>10</v>
      </c>
      <c r="Z48">
        <v>100</v>
      </c>
      <c r="AA48">
        <f t="shared" si="0"/>
        <v>800</v>
      </c>
      <c r="AB48">
        <f t="shared" si="18"/>
        <v>3100</v>
      </c>
      <c r="AC48" s="45">
        <f t="shared" si="6"/>
        <v>3900</v>
      </c>
      <c r="AD48" s="56">
        <f t="shared" si="12"/>
        <v>30612.7912</v>
      </c>
      <c r="AE48" s="47">
        <f t="shared" si="7"/>
        <v>34512.7912</v>
      </c>
      <c r="AF48">
        <f t="shared" si="16"/>
        <v>30365</v>
      </c>
      <c r="AG48">
        <f t="shared" si="15"/>
        <v>247.7912</v>
      </c>
      <c r="AH48">
        <f t="shared" si="2"/>
        <v>30365</v>
      </c>
      <c r="AI48">
        <v>62.5</v>
      </c>
      <c r="AJ48" s="33">
        <f t="shared" si="13"/>
        <v>485.84</v>
      </c>
      <c r="AK48">
        <v>3.67</v>
      </c>
      <c r="AL48">
        <v>2.17</v>
      </c>
      <c r="AM48">
        <f t="shared" si="8"/>
        <v>480</v>
      </c>
      <c r="AN48" s="31">
        <f t="shared" si="17"/>
        <v>30000</v>
      </c>
      <c r="AO48" s="31">
        <v>60</v>
      </c>
      <c r="AP48" s="31">
        <v>0</v>
      </c>
      <c r="AQ48">
        <v>15000</v>
      </c>
      <c r="AR48">
        <v>0</v>
      </c>
      <c r="AS48" s="57">
        <f t="shared" si="19"/>
        <v>100</v>
      </c>
      <c r="AT48" s="33">
        <f t="shared" si="9"/>
        <v>5.84</v>
      </c>
      <c r="AU48">
        <v>3.67</v>
      </c>
      <c r="AV48">
        <v>2.17</v>
      </c>
      <c r="AW48">
        <f t="shared" si="10"/>
        <v>0</v>
      </c>
      <c r="AX48" s="31">
        <f t="shared" si="11"/>
        <v>0</v>
      </c>
      <c r="AY48">
        <v>0</v>
      </c>
      <c r="AZ48" t="s">
        <v>291</v>
      </c>
      <c r="BA48">
        <v>42.43</v>
      </c>
      <c r="BB48">
        <f t="shared" si="14"/>
        <v>247.7912</v>
      </c>
      <c r="BC48">
        <v>1</v>
      </c>
      <c r="BD48" t="s">
        <v>238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</row>
    <row r="49" spans="1:68" x14ac:dyDescent="0.2">
      <c r="A49">
        <v>48</v>
      </c>
      <c r="B49">
        <v>30</v>
      </c>
      <c r="C49">
        <v>1</v>
      </c>
      <c r="D49">
        <v>1</v>
      </c>
      <c r="F49" s="55">
        <v>43536</v>
      </c>
      <c r="H49">
        <v>1</v>
      </c>
      <c r="I49">
        <v>500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U49">
        <v>0</v>
      </c>
      <c r="V49">
        <v>3000</v>
      </c>
      <c r="W49" t="s">
        <v>283</v>
      </c>
      <c r="X49">
        <v>18</v>
      </c>
      <c r="Y49">
        <f t="shared" si="5"/>
        <v>18</v>
      </c>
      <c r="Z49">
        <v>180</v>
      </c>
      <c r="AA49">
        <f t="shared" si="0"/>
        <v>500</v>
      </c>
      <c r="AB49">
        <f t="shared" si="18"/>
        <v>3180</v>
      </c>
      <c r="AC49" s="45">
        <f t="shared" si="6"/>
        <v>3680</v>
      </c>
      <c r="AD49" s="56">
        <f t="shared" si="12"/>
        <v>5944.37</v>
      </c>
      <c r="AE49" s="47">
        <f t="shared" si="7"/>
        <v>9624.369999999999</v>
      </c>
      <c r="AF49">
        <f t="shared" si="16"/>
        <v>381.87</v>
      </c>
      <c r="AG49">
        <f t="shared" si="15"/>
        <v>5562.5</v>
      </c>
      <c r="AH49">
        <f t="shared" si="2"/>
        <v>381.87</v>
      </c>
      <c r="AI49">
        <v>42.43</v>
      </c>
      <c r="AJ49" s="33">
        <f t="shared" si="13"/>
        <v>9</v>
      </c>
      <c r="AK49">
        <v>6</v>
      </c>
      <c r="AL49">
        <v>3</v>
      </c>
      <c r="AM49">
        <f t="shared" si="8"/>
        <v>0</v>
      </c>
      <c r="AN49" s="31">
        <f t="shared" si="17"/>
        <v>0</v>
      </c>
      <c r="AO49" s="31">
        <v>0</v>
      </c>
      <c r="AP49" s="31">
        <v>0</v>
      </c>
      <c r="AQ49">
        <v>0</v>
      </c>
      <c r="AS49" s="57">
        <f t="shared" si="19"/>
        <v>180</v>
      </c>
      <c r="AT49" s="33">
        <f>AU49+AV49+AW49</f>
        <v>89</v>
      </c>
      <c r="AU49">
        <v>6</v>
      </c>
      <c r="AV49">
        <v>3</v>
      </c>
      <c r="AW49">
        <f t="shared" si="10"/>
        <v>80</v>
      </c>
      <c r="AX49" s="31">
        <f t="shared" si="11"/>
        <v>5000</v>
      </c>
      <c r="AY49">
        <v>10</v>
      </c>
      <c r="AZ49">
        <v>0</v>
      </c>
      <c r="BA49" s="15">
        <v>62.5</v>
      </c>
      <c r="BB49">
        <f t="shared" si="14"/>
        <v>5562.5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</row>
    <row r="50" spans="1:68" x14ac:dyDescent="0.2">
      <c r="A50">
        <v>49</v>
      </c>
      <c r="B50">
        <v>20</v>
      </c>
      <c r="C50">
        <v>2</v>
      </c>
      <c r="D50">
        <v>1</v>
      </c>
      <c r="F50" s="55">
        <v>43553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1</v>
      </c>
      <c r="T50">
        <v>1</v>
      </c>
      <c r="U50">
        <v>0</v>
      </c>
      <c r="V50">
        <v>0</v>
      </c>
      <c r="W50">
        <v>0</v>
      </c>
      <c r="X50">
        <v>14</v>
      </c>
      <c r="Y50">
        <v>0</v>
      </c>
      <c r="Z50">
        <v>0</v>
      </c>
      <c r="AA50">
        <f t="shared" si="0"/>
        <v>0</v>
      </c>
      <c r="AB50">
        <f t="shared" si="18"/>
        <v>0</v>
      </c>
      <c r="AC50" s="45">
        <f t="shared" si="6"/>
        <v>0</v>
      </c>
      <c r="AD50" s="56">
        <f t="shared" si="12"/>
        <v>281.6875</v>
      </c>
      <c r="AE50" s="47">
        <f t="shared" si="7"/>
        <v>281.6875</v>
      </c>
      <c r="AF50">
        <f t="shared" si="16"/>
        <v>281.6875</v>
      </c>
      <c r="AG50">
        <f>BB50</f>
        <v>0</v>
      </c>
      <c r="AH50">
        <f t="shared" si="2"/>
        <v>281.6875</v>
      </c>
      <c r="AI50">
        <v>62.5</v>
      </c>
      <c r="AJ50" s="33">
        <f t="shared" si="13"/>
        <v>4.5069999999999997</v>
      </c>
      <c r="AK50">
        <v>2.34</v>
      </c>
      <c r="AL50">
        <v>2.1669999999999998</v>
      </c>
      <c r="AM50">
        <f t="shared" si="8"/>
        <v>0</v>
      </c>
      <c r="AN50" s="31">
        <f t="shared" si="17"/>
        <v>0</v>
      </c>
      <c r="AO50" s="31">
        <v>0</v>
      </c>
      <c r="AP50" s="31">
        <v>0</v>
      </c>
      <c r="AQ50">
        <v>15000</v>
      </c>
      <c r="AR50">
        <v>0</v>
      </c>
      <c r="AS50" s="57">
        <f t="shared" si="19"/>
        <v>0</v>
      </c>
      <c r="AT50" s="33">
        <f t="shared" si="9"/>
        <v>0</v>
      </c>
      <c r="AU50">
        <v>0</v>
      </c>
      <c r="AV50">
        <v>0</v>
      </c>
      <c r="AW50">
        <f t="shared" si="10"/>
        <v>0</v>
      </c>
      <c r="AX50" s="31">
        <f t="shared" si="11"/>
        <v>0</v>
      </c>
      <c r="AY50">
        <v>0</v>
      </c>
      <c r="AZ50">
        <v>0</v>
      </c>
      <c r="BA50" s="15">
        <v>0</v>
      </c>
      <c r="BB50">
        <f t="shared" si="14"/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1</v>
      </c>
      <c r="BL50">
        <v>1000</v>
      </c>
      <c r="BM50" t="s">
        <v>250</v>
      </c>
      <c r="BN50">
        <v>2</v>
      </c>
      <c r="BO50">
        <v>0</v>
      </c>
      <c r="BP50" t="s">
        <v>251</v>
      </c>
    </row>
    <row r="51" spans="1:68" x14ac:dyDescent="0.2">
      <c r="A51" s="2">
        <v>50</v>
      </c>
      <c r="B51" s="2">
        <v>49</v>
      </c>
      <c r="C51" s="2">
        <v>2</v>
      </c>
      <c r="D51" s="2">
        <v>1</v>
      </c>
      <c r="E51" s="2"/>
      <c r="F51" s="58">
        <v>43584</v>
      </c>
      <c r="G51" s="2"/>
      <c r="H51" s="2">
        <v>1</v>
      </c>
      <c r="I51" s="2"/>
      <c r="J51" s="2"/>
      <c r="K51" s="2"/>
      <c r="L51" s="2"/>
      <c r="M51" s="2"/>
      <c r="P51" s="2"/>
      <c r="Q51" s="2"/>
      <c r="R51" s="2"/>
      <c r="S51" s="2"/>
      <c r="T51" s="2"/>
      <c r="U51" s="2"/>
      <c r="V51" s="2"/>
      <c r="W51" s="2"/>
      <c r="X51" s="2"/>
      <c r="Y51">
        <v>0</v>
      </c>
      <c r="Z51" s="2"/>
      <c r="AA51">
        <f t="shared" si="0"/>
        <v>0</v>
      </c>
      <c r="AB51">
        <f t="shared" si="18"/>
        <v>0</v>
      </c>
      <c r="AC51" s="45">
        <f t="shared" si="6"/>
        <v>0</v>
      </c>
      <c r="AD51" s="56">
        <f t="shared" si="12"/>
        <v>0</v>
      </c>
      <c r="AE51" s="47">
        <f t="shared" si="7"/>
        <v>0</v>
      </c>
      <c r="AF51">
        <f t="shared" si="16"/>
        <v>0</v>
      </c>
      <c r="AG51">
        <f t="shared" si="15"/>
        <v>0</v>
      </c>
      <c r="AH51">
        <f t="shared" si="2"/>
        <v>0</v>
      </c>
      <c r="AI51" s="2">
        <v>25</v>
      </c>
      <c r="AJ51" s="33">
        <f t="shared" si="13"/>
        <v>0</v>
      </c>
      <c r="AK51" s="2"/>
      <c r="AL51" s="2"/>
      <c r="AM51">
        <f t="shared" si="8"/>
        <v>0</v>
      </c>
      <c r="AN51" s="31">
        <f t="shared" si="17"/>
        <v>0</v>
      </c>
      <c r="AP51" s="2"/>
      <c r="AQ51" s="2">
        <v>6000</v>
      </c>
      <c r="AR51" s="2"/>
      <c r="AS51" s="57">
        <f t="shared" si="19"/>
        <v>0</v>
      </c>
      <c r="AT51" s="33">
        <f t="shared" si="9"/>
        <v>0</v>
      </c>
      <c r="AU51" s="2"/>
      <c r="AV51" s="2"/>
      <c r="AW51">
        <f t="shared" si="10"/>
        <v>0</v>
      </c>
      <c r="AX51" s="31">
        <f t="shared" si="11"/>
        <v>0</v>
      </c>
      <c r="AY51" s="2"/>
      <c r="AZ51" s="2"/>
      <c r="BA51" s="2">
        <v>42.43</v>
      </c>
      <c r="BB51">
        <f t="shared" si="14"/>
        <v>0</v>
      </c>
      <c r="BE51" s="2"/>
    </row>
    <row r="52" spans="1:68" x14ac:dyDescent="0.2">
      <c r="A52">
        <v>51</v>
      </c>
      <c r="B52">
        <v>24</v>
      </c>
      <c r="C52">
        <v>2</v>
      </c>
      <c r="D52">
        <v>1</v>
      </c>
      <c r="F52" s="55">
        <v>43537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1</v>
      </c>
      <c r="T52">
        <v>1</v>
      </c>
      <c r="U52">
        <v>0</v>
      </c>
      <c r="V52">
        <v>8000</v>
      </c>
      <c r="W52" t="s">
        <v>294</v>
      </c>
      <c r="X52">
        <v>18</v>
      </c>
      <c r="Y52">
        <v>0</v>
      </c>
      <c r="Z52">
        <v>180</v>
      </c>
      <c r="AA52">
        <f t="shared" si="0"/>
        <v>0</v>
      </c>
      <c r="AB52">
        <f t="shared" si="18"/>
        <v>8180</v>
      </c>
      <c r="AC52" s="45">
        <f t="shared" si="6"/>
        <v>8180</v>
      </c>
      <c r="AD52" s="56">
        <f t="shared" si="12"/>
        <v>383.5</v>
      </c>
      <c r="AE52" s="47">
        <f t="shared" si="7"/>
        <v>8563.5</v>
      </c>
      <c r="AF52">
        <f t="shared" si="16"/>
        <v>383.5</v>
      </c>
      <c r="AG52">
        <f t="shared" si="15"/>
        <v>0</v>
      </c>
      <c r="AH52">
        <f t="shared" si="2"/>
        <v>383.5</v>
      </c>
      <c r="AI52">
        <v>50</v>
      </c>
      <c r="AJ52" s="33">
        <f t="shared" si="13"/>
        <v>7.67</v>
      </c>
      <c r="AK52">
        <v>4.67</v>
      </c>
      <c r="AL52">
        <v>3</v>
      </c>
      <c r="AM52">
        <f t="shared" si="8"/>
        <v>0</v>
      </c>
      <c r="AN52" s="31">
        <f t="shared" si="17"/>
        <v>0</v>
      </c>
      <c r="AO52" s="31">
        <v>0</v>
      </c>
      <c r="AP52" s="31">
        <v>0</v>
      </c>
      <c r="AQ52">
        <v>12000</v>
      </c>
      <c r="AR52">
        <v>0</v>
      </c>
      <c r="AS52" s="57">
        <f t="shared" si="19"/>
        <v>180</v>
      </c>
      <c r="AT52" s="33">
        <f t="shared" si="9"/>
        <v>0</v>
      </c>
      <c r="AU52">
        <v>0</v>
      </c>
      <c r="AV52">
        <v>0</v>
      </c>
      <c r="AW52">
        <f t="shared" si="10"/>
        <v>0</v>
      </c>
      <c r="AX52" s="31">
        <f t="shared" si="11"/>
        <v>0</v>
      </c>
      <c r="AY52">
        <v>0</v>
      </c>
      <c r="AZ52">
        <v>0</v>
      </c>
      <c r="BA52" s="15">
        <v>0</v>
      </c>
      <c r="BB52">
        <f t="shared" si="14"/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</row>
    <row r="53" spans="1:68" x14ac:dyDescent="0.2">
      <c r="A53">
        <v>52</v>
      </c>
      <c r="B53">
        <v>59</v>
      </c>
      <c r="C53">
        <v>2</v>
      </c>
      <c r="D53">
        <v>1</v>
      </c>
      <c r="F53" s="55">
        <v>43525</v>
      </c>
      <c r="H53">
        <v>1</v>
      </c>
      <c r="I53">
        <v>1200</v>
      </c>
      <c r="J53">
        <v>1440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1</v>
      </c>
      <c r="T53">
        <v>1</v>
      </c>
      <c r="U53">
        <v>0</v>
      </c>
      <c r="V53">
        <v>1200</v>
      </c>
      <c r="W53" t="s">
        <v>236</v>
      </c>
      <c r="X53">
        <v>18</v>
      </c>
      <c r="Y53">
        <v>0</v>
      </c>
      <c r="Z53">
        <v>80</v>
      </c>
      <c r="AA53">
        <f t="shared" si="0"/>
        <v>2640</v>
      </c>
      <c r="AB53">
        <f t="shared" si="18"/>
        <v>1280</v>
      </c>
      <c r="AC53" s="45">
        <f t="shared" si="6"/>
        <v>3920</v>
      </c>
      <c r="AD53" s="56">
        <f t="shared" si="12"/>
        <v>258.5</v>
      </c>
      <c r="AE53" s="47">
        <f t="shared" si="7"/>
        <v>4178.5</v>
      </c>
      <c r="AF53">
        <f t="shared" si="16"/>
        <v>258.5</v>
      </c>
      <c r="AG53">
        <f t="shared" si="15"/>
        <v>0</v>
      </c>
      <c r="AH53">
        <f t="shared" si="2"/>
        <v>258.5</v>
      </c>
      <c r="AI53">
        <v>25</v>
      </c>
      <c r="AJ53" s="33">
        <f t="shared" si="13"/>
        <v>10.34</v>
      </c>
      <c r="AK53">
        <v>7.34</v>
      </c>
      <c r="AL53">
        <v>3</v>
      </c>
      <c r="AM53">
        <f t="shared" si="8"/>
        <v>0</v>
      </c>
      <c r="AN53" s="31">
        <f t="shared" si="17"/>
        <v>0</v>
      </c>
      <c r="AO53" s="31">
        <v>0</v>
      </c>
      <c r="AP53" s="31">
        <v>0</v>
      </c>
      <c r="AQ53">
        <v>6000</v>
      </c>
      <c r="AR53">
        <v>0</v>
      </c>
      <c r="AS53" s="57">
        <f t="shared" si="19"/>
        <v>80</v>
      </c>
      <c r="AT53" s="33">
        <f t="shared" si="9"/>
        <v>0</v>
      </c>
      <c r="AU53">
        <v>0</v>
      </c>
      <c r="AV53">
        <v>0</v>
      </c>
      <c r="AW53">
        <f t="shared" si="10"/>
        <v>0</v>
      </c>
      <c r="AX53" s="31">
        <f>(BA53*8)*AY53</f>
        <v>0</v>
      </c>
      <c r="AY53">
        <v>0</v>
      </c>
      <c r="AZ53">
        <v>0</v>
      </c>
      <c r="BA53">
        <v>42.43</v>
      </c>
      <c r="BB53">
        <f t="shared" si="14"/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</row>
    <row r="54" spans="1:68" x14ac:dyDescent="0.2">
      <c r="A54" s="2">
        <v>53</v>
      </c>
      <c r="B54" s="2">
        <v>32</v>
      </c>
      <c r="C54" s="2">
        <v>1</v>
      </c>
      <c r="D54" s="2">
        <v>3</v>
      </c>
      <c r="E54" s="2"/>
      <c r="F54" s="58">
        <v>43558</v>
      </c>
      <c r="G54" s="2"/>
      <c r="H54" s="2">
        <v>2</v>
      </c>
      <c r="I54" s="2">
        <v>0</v>
      </c>
      <c r="J54" s="2">
        <v>0</v>
      </c>
      <c r="K54" s="2">
        <v>0</v>
      </c>
      <c r="L54" s="2">
        <v>2500</v>
      </c>
      <c r="M54" s="2" t="s">
        <v>297</v>
      </c>
      <c r="N54" s="2">
        <v>0</v>
      </c>
      <c r="O54" s="2">
        <v>0</v>
      </c>
      <c r="P54" s="2">
        <v>0</v>
      </c>
      <c r="Q54" s="2">
        <v>0</v>
      </c>
      <c r="R54" s="2"/>
      <c r="S54" s="61">
        <v>1</v>
      </c>
      <c r="T54" s="2">
        <v>1</v>
      </c>
      <c r="U54" s="2">
        <v>0</v>
      </c>
      <c r="V54" s="2">
        <v>4000</v>
      </c>
      <c r="W54" s="2" t="s">
        <v>298</v>
      </c>
      <c r="X54" s="2">
        <v>4</v>
      </c>
      <c r="Y54">
        <f t="shared" si="5"/>
        <v>4</v>
      </c>
      <c r="Z54" s="2">
        <v>40</v>
      </c>
      <c r="AA54">
        <f t="shared" si="0"/>
        <v>2500</v>
      </c>
      <c r="AB54">
        <f t="shared" si="18"/>
        <v>4040</v>
      </c>
      <c r="AC54" s="45">
        <f t="shared" si="6"/>
        <v>6540</v>
      </c>
      <c r="AD54" s="56">
        <f t="shared" si="12"/>
        <v>32244.04966666667</v>
      </c>
      <c r="AE54" s="47">
        <f t="shared" si="7"/>
        <v>38784.049666666673</v>
      </c>
      <c r="AF54">
        <f t="shared" si="16"/>
        <v>32033.666666666668</v>
      </c>
      <c r="AG54">
        <f t="shared" si="15"/>
        <v>210.38300000000001</v>
      </c>
      <c r="AH54">
        <f t="shared" si="2"/>
        <v>32033.666666666668</v>
      </c>
      <c r="AI54" s="2">
        <v>33.333333333333336</v>
      </c>
      <c r="AJ54" s="33">
        <f t="shared" si="13"/>
        <v>961.01</v>
      </c>
      <c r="AK54" s="2">
        <v>0.67</v>
      </c>
      <c r="AL54" s="2">
        <v>0.34</v>
      </c>
      <c r="AM54">
        <f t="shared" si="8"/>
        <v>960</v>
      </c>
      <c r="AN54" s="31">
        <f t="shared" si="17"/>
        <v>32000.000000000004</v>
      </c>
      <c r="AO54" s="60">
        <v>120</v>
      </c>
      <c r="AP54" s="2">
        <v>0</v>
      </c>
      <c r="AQ54" s="2">
        <v>8000</v>
      </c>
      <c r="AR54" s="2">
        <v>0</v>
      </c>
      <c r="AS54" s="57">
        <f t="shared" si="19"/>
        <v>40</v>
      </c>
      <c r="AT54" s="33">
        <f t="shared" si="9"/>
        <v>1.01</v>
      </c>
      <c r="AU54" s="2">
        <v>0.67</v>
      </c>
      <c r="AV54" s="2">
        <v>0.34</v>
      </c>
      <c r="AW54">
        <f t="shared" si="10"/>
        <v>0</v>
      </c>
      <c r="AX54" s="31">
        <v>5</v>
      </c>
      <c r="AY54" s="2">
        <v>0</v>
      </c>
      <c r="AZ54" s="2" t="s">
        <v>246</v>
      </c>
      <c r="BA54" s="16">
        <v>208.3</v>
      </c>
      <c r="BB54">
        <f t="shared" si="14"/>
        <v>210.38300000000001</v>
      </c>
      <c r="BC54" s="16">
        <v>0</v>
      </c>
      <c r="BD54" s="16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1</v>
      </c>
      <c r="BL54" s="2">
        <v>500</v>
      </c>
      <c r="BM54" t="s">
        <v>259</v>
      </c>
      <c r="BN54" s="2">
        <v>5</v>
      </c>
      <c r="BO54" s="2">
        <v>0</v>
      </c>
      <c r="BP54" t="s">
        <v>251</v>
      </c>
    </row>
    <row r="55" spans="1:68" x14ac:dyDescent="0.2">
      <c r="A55">
        <v>54</v>
      </c>
      <c r="B55">
        <v>33</v>
      </c>
      <c r="C55">
        <v>1</v>
      </c>
      <c r="D55">
        <v>2</v>
      </c>
      <c r="F55" s="55">
        <v>43533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250</v>
      </c>
      <c r="Q55" t="s">
        <v>65</v>
      </c>
      <c r="R55">
        <v>1</v>
      </c>
      <c r="S55">
        <v>1</v>
      </c>
      <c r="T55">
        <v>2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f t="shared" si="0"/>
        <v>250</v>
      </c>
      <c r="AB55">
        <f t="shared" si="18"/>
        <v>20</v>
      </c>
      <c r="AC55" s="45">
        <f t="shared" si="6"/>
        <v>270</v>
      </c>
      <c r="AD55" s="56">
        <f t="shared" si="12"/>
        <v>0</v>
      </c>
      <c r="AE55" s="47">
        <f t="shared" si="7"/>
        <v>270</v>
      </c>
      <c r="AF55">
        <f t="shared" si="16"/>
        <v>0</v>
      </c>
      <c r="AG55">
        <f t="shared" si="15"/>
        <v>0</v>
      </c>
      <c r="AH55">
        <f t="shared" si="2"/>
        <v>0</v>
      </c>
      <c r="AI55">
        <v>42.43</v>
      </c>
      <c r="AJ55" s="33">
        <f t="shared" si="13"/>
        <v>0</v>
      </c>
      <c r="AK55">
        <v>0</v>
      </c>
      <c r="AL55">
        <v>0</v>
      </c>
      <c r="AM55">
        <f t="shared" si="8"/>
        <v>0</v>
      </c>
      <c r="AN55" s="31">
        <f t="shared" si="17"/>
        <v>0</v>
      </c>
      <c r="AO55" s="31">
        <v>0</v>
      </c>
      <c r="AP55" s="31">
        <v>0</v>
      </c>
      <c r="AQ55">
        <v>0</v>
      </c>
      <c r="AR55" s="3">
        <v>20</v>
      </c>
      <c r="AS55" s="57">
        <f t="shared" si="19"/>
        <v>20</v>
      </c>
      <c r="AT55" s="33">
        <f t="shared" si="9"/>
        <v>0</v>
      </c>
      <c r="AU55" s="3">
        <v>0</v>
      </c>
      <c r="AV55" s="3">
        <v>0</v>
      </c>
      <c r="AW55">
        <f t="shared" si="10"/>
        <v>0</v>
      </c>
      <c r="AX55" s="31">
        <f t="shared" si="11"/>
        <v>0</v>
      </c>
      <c r="AY55">
        <v>0</v>
      </c>
      <c r="AZ55">
        <v>0</v>
      </c>
      <c r="BA55">
        <v>42.43</v>
      </c>
      <c r="BB55">
        <f t="shared" si="14"/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</row>
    <row r="56" spans="1:68" x14ac:dyDescent="0.2">
      <c r="A56">
        <v>55</v>
      </c>
      <c r="B56">
        <v>52</v>
      </c>
      <c r="C56">
        <v>2</v>
      </c>
      <c r="D56">
        <v>2</v>
      </c>
      <c r="F56" s="55">
        <v>43551</v>
      </c>
      <c r="H56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1</v>
      </c>
      <c r="T56">
        <v>1</v>
      </c>
      <c r="U56">
        <v>0</v>
      </c>
      <c r="V56">
        <v>0</v>
      </c>
      <c r="W56">
        <v>0</v>
      </c>
      <c r="X56">
        <v>2</v>
      </c>
      <c r="Y56">
        <v>0</v>
      </c>
      <c r="Z56">
        <v>140</v>
      </c>
      <c r="AA56">
        <f t="shared" si="0"/>
        <v>0</v>
      </c>
      <c r="AB56">
        <f t="shared" si="18"/>
        <v>140</v>
      </c>
      <c r="AC56" s="45">
        <f t="shared" si="6"/>
        <v>140</v>
      </c>
      <c r="AD56" s="56">
        <f t="shared" si="12"/>
        <v>150</v>
      </c>
      <c r="AE56" s="47">
        <f t="shared" si="7"/>
        <v>290</v>
      </c>
      <c r="AF56">
        <f t="shared" si="16"/>
        <v>150</v>
      </c>
      <c r="AG56">
        <f t="shared" si="15"/>
        <v>0</v>
      </c>
      <c r="AH56">
        <f t="shared" si="2"/>
        <v>150</v>
      </c>
      <c r="AI56">
        <v>25</v>
      </c>
      <c r="AJ56" s="33">
        <f t="shared" si="13"/>
        <v>6</v>
      </c>
      <c r="AK56">
        <v>4</v>
      </c>
      <c r="AL56">
        <v>2</v>
      </c>
      <c r="AM56">
        <f t="shared" si="8"/>
        <v>0</v>
      </c>
      <c r="AN56" s="31">
        <f t="shared" si="17"/>
        <v>0</v>
      </c>
      <c r="AO56" s="31">
        <v>0</v>
      </c>
      <c r="AP56" s="31">
        <v>0</v>
      </c>
      <c r="AQ56">
        <v>6000</v>
      </c>
      <c r="AS56" s="57">
        <f t="shared" si="19"/>
        <v>140</v>
      </c>
      <c r="AT56" s="33">
        <f t="shared" si="9"/>
        <v>0</v>
      </c>
      <c r="AU56">
        <v>0</v>
      </c>
      <c r="AV56">
        <v>0</v>
      </c>
      <c r="AW56">
        <f t="shared" si="10"/>
        <v>0</v>
      </c>
      <c r="AX56" s="31">
        <f t="shared" si="11"/>
        <v>0</v>
      </c>
      <c r="AY56">
        <v>0</v>
      </c>
      <c r="AZ56">
        <v>0</v>
      </c>
      <c r="BA56">
        <v>0</v>
      </c>
      <c r="BB56">
        <f t="shared" si="14"/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1</v>
      </c>
      <c r="BL56">
        <v>1000</v>
      </c>
      <c r="BM56">
        <v>0</v>
      </c>
      <c r="BN56">
        <v>0</v>
      </c>
      <c r="BO56">
        <v>0</v>
      </c>
      <c r="BP56" t="s">
        <v>61</v>
      </c>
    </row>
    <row r="57" spans="1:68" x14ac:dyDescent="0.2">
      <c r="A57">
        <v>56</v>
      </c>
      <c r="B57">
        <v>37</v>
      </c>
      <c r="C57">
        <v>2</v>
      </c>
      <c r="D57">
        <v>1</v>
      </c>
      <c r="F57" s="55">
        <v>43550</v>
      </c>
      <c r="H57">
        <v>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1</v>
      </c>
      <c r="T57">
        <v>1</v>
      </c>
      <c r="U57">
        <v>0</v>
      </c>
      <c r="V57">
        <v>0</v>
      </c>
      <c r="W57">
        <v>0</v>
      </c>
      <c r="X57">
        <v>6</v>
      </c>
      <c r="Y57">
        <v>0</v>
      </c>
      <c r="Z57">
        <v>40</v>
      </c>
      <c r="AA57">
        <f t="shared" si="0"/>
        <v>0</v>
      </c>
      <c r="AB57">
        <f t="shared" si="18"/>
        <v>40</v>
      </c>
      <c r="AC57" s="45">
        <f t="shared" si="6"/>
        <v>40</v>
      </c>
      <c r="AD57" s="56">
        <f t="shared" si="12"/>
        <v>102.375</v>
      </c>
      <c r="AE57" s="47">
        <f t="shared" si="7"/>
        <v>142.375</v>
      </c>
      <c r="AF57">
        <f t="shared" si="16"/>
        <v>102.375</v>
      </c>
      <c r="AG57">
        <f t="shared" si="15"/>
        <v>0</v>
      </c>
      <c r="AH57">
        <f t="shared" si="2"/>
        <v>102.375</v>
      </c>
      <c r="AI57">
        <v>43.75</v>
      </c>
      <c r="AJ57" s="33">
        <f>AK57+AL57+AM57</f>
        <v>2.34</v>
      </c>
      <c r="AK57">
        <v>1.34</v>
      </c>
      <c r="AL57">
        <v>1</v>
      </c>
      <c r="AM57">
        <f t="shared" si="8"/>
        <v>0</v>
      </c>
      <c r="AN57" s="31">
        <f t="shared" si="17"/>
        <v>0</v>
      </c>
      <c r="AO57" s="31">
        <v>0</v>
      </c>
      <c r="AP57" s="31">
        <v>0</v>
      </c>
      <c r="AQ57">
        <v>10500</v>
      </c>
      <c r="AR57">
        <v>0</v>
      </c>
      <c r="AS57" s="57">
        <f t="shared" si="19"/>
        <v>40</v>
      </c>
      <c r="AT57" s="33">
        <f t="shared" si="9"/>
        <v>0</v>
      </c>
      <c r="AU57">
        <v>0</v>
      </c>
      <c r="AV57">
        <v>0</v>
      </c>
      <c r="AW57">
        <f t="shared" si="10"/>
        <v>0</v>
      </c>
      <c r="AX57" s="31">
        <f t="shared" si="11"/>
        <v>0</v>
      </c>
      <c r="AY57">
        <v>0</v>
      </c>
      <c r="AZ57">
        <v>0</v>
      </c>
      <c r="BA57" s="15">
        <v>0</v>
      </c>
      <c r="BB57">
        <f t="shared" si="14"/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</row>
    <row r="58" spans="1:68" x14ac:dyDescent="0.2">
      <c r="A58">
        <v>57</v>
      </c>
      <c r="B58">
        <v>49</v>
      </c>
      <c r="C58">
        <v>2</v>
      </c>
      <c r="D58">
        <v>1</v>
      </c>
      <c r="F58" s="55">
        <v>43561</v>
      </c>
      <c r="H58">
        <v>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1</v>
      </c>
      <c r="T58">
        <v>1</v>
      </c>
      <c r="U58">
        <v>0</v>
      </c>
      <c r="V58">
        <v>0</v>
      </c>
      <c r="W58">
        <v>0</v>
      </c>
      <c r="X58">
        <v>14</v>
      </c>
      <c r="Y58">
        <v>0</v>
      </c>
      <c r="Z58">
        <v>40</v>
      </c>
      <c r="AA58">
        <f t="shared" si="0"/>
        <v>0</v>
      </c>
      <c r="AB58">
        <f t="shared" si="18"/>
        <v>40</v>
      </c>
      <c r="AC58" s="45">
        <f t="shared" si="6"/>
        <v>40</v>
      </c>
      <c r="AD58" s="56">
        <f t="shared" si="12"/>
        <v>28911.5625</v>
      </c>
      <c r="AE58" s="47">
        <f t="shared" si="7"/>
        <v>28951.5625</v>
      </c>
      <c r="AF58">
        <f t="shared" si="16"/>
        <v>28911.5625</v>
      </c>
      <c r="AG58">
        <f t="shared" si="15"/>
        <v>0</v>
      </c>
      <c r="AH58">
        <f t="shared" si="2"/>
        <v>28911.5625</v>
      </c>
      <c r="AI58">
        <v>31.25</v>
      </c>
      <c r="AJ58" s="33">
        <f t="shared" si="13"/>
        <v>925.17</v>
      </c>
      <c r="AK58">
        <v>4</v>
      </c>
      <c r="AL58">
        <v>1.17</v>
      </c>
      <c r="AM58">
        <f t="shared" si="8"/>
        <v>920</v>
      </c>
      <c r="AN58" s="31">
        <f t="shared" si="17"/>
        <v>28750</v>
      </c>
      <c r="AO58" s="31">
        <v>115</v>
      </c>
      <c r="AP58" s="31">
        <v>0</v>
      </c>
      <c r="AQ58">
        <v>7500</v>
      </c>
      <c r="AR58">
        <v>0</v>
      </c>
      <c r="AS58" s="57">
        <f t="shared" si="19"/>
        <v>40</v>
      </c>
      <c r="AT58" s="33">
        <f t="shared" si="9"/>
        <v>0</v>
      </c>
      <c r="AU58">
        <v>0</v>
      </c>
      <c r="AV58">
        <v>0</v>
      </c>
      <c r="AW58">
        <f t="shared" si="10"/>
        <v>0</v>
      </c>
      <c r="AX58" s="31">
        <f t="shared" si="11"/>
        <v>0</v>
      </c>
      <c r="AY58">
        <v>0</v>
      </c>
      <c r="AZ58">
        <v>0</v>
      </c>
      <c r="BA58">
        <v>20.8</v>
      </c>
      <c r="BB58">
        <f t="shared" si="14"/>
        <v>0</v>
      </c>
      <c r="BC58">
        <v>1</v>
      </c>
      <c r="BD58" t="s">
        <v>28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</row>
    <row r="59" spans="1:68" x14ac:dyDescent="0.2">
      <c r="A59">
        <v>58</v>
      </c>
      <c r="B59">
        <v>50</v>
      </c>
      <c r="C59">
        <v>2</v>
      </c>
      <c r="D59">
        <v>1</v>
      </c>
      <c r="F59" s="55">
        <v>43589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1</v>
      </c>
      <c r="T59">
        <v>1</v>
      </c>
      <c r="U59">
        <v>0</v>
      </c>
      <c r="V59">
        <v>0</v>
      </c>
      <c r="W59">
        <v>0</v>
      </c>
      <c r="X59">
        <v>2</v>
      </c>
      <c r="Y59">
        <v>0</v>
      </c>
      <c r="Z59">
        <v>0</v>
      </c>
      <c r="AA59">
        <f t="shared" si="0"/>
        <v>0</v>
      </c>
      <c r="AB59">
        <f t="shared" si="18"/>
        <v>0</v>
      </c>
      <c r="AC59" s="45">
        <f t="shared" si="6"/>
        <v>0</v>
      </c>
      <c r="AD59" s="56">
        <f t="shared" si="12"/>
        <v>135.4375</v>
      </c>
      <c r="AE59" s="47">
        <f t="shared" si="7"/>
        <v>135.4375</v>
      </c>
      <c r="AF59">
        <f t="shared" si="16"/>
        <v>135.4375</v>
      </c>
      <c r="AG59">
        <f t="shared" si="15"/>
        <v>0</v>
      </c>
      <c r="AH59">
        <f t="shared" si="2"/>
        <v>135.4375</v>
      </c>
      <c r="AI59">
        <v>62.5</v>
      </c>
      <c r="AJ59" s="33">
        <f t="shared" si="13"/>
        <v>2.1669999999999998</v>
      </c>
      <c r="AK59">
        <v>2</v>
      </c>
      <c r="AL59">
        <v>0.16700000000000001</v>
      </c>
      <c r="AM59">
        <f t="shared" si="8"/>
        <v>0</v>
      </c>
      <c r="AN59" s="31">
        <f>(AI59*8)*AO59</f>
        <v>0</v>
      </c>
      <c r="AO59" s="31">
        <v>0</v>
      </c>
      <c r="AQ59">
        <v>15000</v>
      </c>
      <c r="AR59">
        <v>0</v>
      </c>
      <c r="AS59" s="57">
        <f t="shared" si="19"/>
        <v>0</v>
      </c>
      <c r="AT59" s="33">
        <f t="shared" si="9"/>
        <v>0</v>
      </c>
      <c r="AU59">
        <v>0</v>
      </c>
      <c r="AV59">
        <v>0</v>
      </c>
      <c r="AW59">
        <f t="shared" si="10"/>
        <v>0</v>
      </c>
      <c r="AX59" s="31">
        <f t="shared" si="11"/>
        <v>0</v>
      </c>
      <c r="AY59">
        <v>0</v>
      </c>
      <c r="AZ59">
        <v>0</v>
      </c>
      <c r="BA59">
        <v>0</v>
      </c>
      <c r="BB59">
        <f t="shared" si="14"/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</row>
    <row r="60" spans="1:68" x14ac:dyDescent="0.2">
      <c r="A60">
        <v>59</v>
      </c>
      <c r="B60">
        <v>54</v>
      </c>
      <c r="C60">
        <v>2</v>
      </c>
      <c r="D60">
        <v>3</v>
      </c>
      <c r="E60" t="s">
        <v>240</v>
      </c>
      <c r="F60" s="55">
        <v>43560</v>
      </c>
      <c r="H60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1</v>
      </c>
      <c r="T60">
        <v>1</v>
      </c>
      <c r="U60">
        <v>0</v>
      </c>
      <c r="V60">
        <v>0</v>
      </c>
      <c r="W60">
        <v>0</v>
      </c>
      <c r="X60">
        <v>10</v>
      </c>
      <c r="Y60">
        <v>0</v>
      </c>
      <c r="Z60">
        <v>240</v>
      </c>
      <c r="AA60">
        <f t="shared" si="0"/>
        <v>0</v>
      </c>
      <c r="AB60">
        <f t="shared" si="18"/>
        <v>240</v>
      </c>
      <c r="AC60" s="45">
        <f t="shared" si="6"/>
        <v>240</v>
      </c>
      <c r="AD60" s="56">
        <f t="shared" si="12"/>
        <v>42860.5625</v>
      </c>
      <c r="AE60" s="47">
        <f t="shared" si="7"/>
        <v>43100.5625</v>
      </c>
      <c r="AF60">
        <f t="shared" si="16"/>
        <v>42860.5625</v>
      </c>
      <c r="AG60">
        <f t="shared" si="15"/>
        <v>0</v>
      </c>
      <c r="AH60">
        <f t="shared" si="2"/>
        <v>42860.5625</v>
      </c>
      <c r="AI60">
        <v>43.75</v>
      </c>
      <c r="AJ60" s="33">
        <f t="shared" si="13"/>
        <v>979.67</v>
      </c>
      <c r="AK60">
        <v>18</v>
      </c>
      <c r="AL60">
        <v>1.67</v>
      </c>
      <c r="AM60">
        <f t="shared" si="8"/>
        <v>960</v>
      </c>
      <c r="AN60" s="31">
        <f t="shared" si="17"/>
        <v>42000</v>
      </c>
      <c r="AO60" s="31">
        <v>120</v>
      </c>
      <c r="AP60" s="31">
        <v>0</v>
      </c>
      <c r="AQ60">
        <v>10500</v>
      </c>
      <c r="AR60">
        <v>0</v>
      </c>
      <c r="AS60" s="57">
        <f t="shared" si="19"/>
        <v>240</v>
      </c>
      <c r="AT60" s="33">
        <f t="shared" si="9"/>
        <v>0</v>
      </c>
      <c r="AU60">
        <v>0</v>
      </c>
      <c r="AV60">
        <v>0</v>
      </c>
      <c r="AW60">
        <f t="shared" si="10"/>
        <v>0</v>
      </c>
      <c r="AX60" s="31">
        <f t="shared" si="11"/>
        <v>0</v>
      </c>
      <c r="AY60">
        <v>0</v>
      </c>
      <c r="AZ60">
        <v>0</v>
      </c>
      <c r="BA60">
        <v>0</v>
      </c>
      <c r="BB60">
        <f t="shared" si="14"/>
        <v>0</v>
      </c>
      <c r="BC60">
        <v>1</v>
      </c>
      <c r="BD60" t="s">
        <v>28</v>
      </c>
      <c r="BE60">
        <v>1</v>
      </c>
      <c r="BF60">
        <v>10000</v>
      </c>
      <c r="BG60" t="s">
        <v>242</v>
      </c>
      <c r="BH60">
        <v>0</v>
      </c>
      <c r="BI60">
        <v>0</v>
      </c>
      <c r="BJ60">
        <v>0</v>
      </c>
      <c r="BK60">
        <v>1</v>
      </c>
      <c r="BL60">
        <v>500</v>
      </c>
      <c r="BM60" t="s">
        <v>250</v>
      </c>
      <c r="BN60">
        <v>5</v>
      </c>
      <c r="BO60">
        <v>0</v>
      </c>
      <c r="BP60" t="s">
        <v>251</v>
      </c>
    </row>
    <row r="61" spans="1:68" x14ac:dyDescent="0.2">
      <c r="A61">
        <v>60</v>
      </c>
      <c r="B61">
        <v>27</v>
      </c>
      <c r="C61">
        <v>1</v>
      </c>
      <c r="D61">
        <v>1</v>
      </c>
      <c r="F61" s="55">
        <v>43531</v>
      </c>
      <c r="H61">
        <v>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1</v>
      </c>
      <c r="T61">
        <v>1</v>
      </c>
      <c r="U61">
        <v>0</v>
      </c>
      <c r="V61">
        <v>0</v>
      </c>
      <c r="W61">
        <v>0</v>
      </c>
      <c r="X61">
        <v>4</v>
      </c>
      <c r="Y61">
        <f t="shared" si="5"/>
        <v>4</v>
      </c>
      <c r="Z61">
        <v>100</v>
      </c>
      <c r="AA61">
        <f t="shared" si="0"/>
        <v>0</v>
      </c>
      <c r="AB61">
        <f t="shared" si="18"/>
        <v>100</v>
      </c>
      <c r="AC61" s="45">
        <f t="shared" si="6"/>
        <v>100</v>
      </c>
      <c r="AD61" s="56">
        <f t="shared" si="12"/>
        <v>498.77050999999994</v>
      </c>
      <c r="AE61" s="47">
        <f t="shared" si="7"/>
        <v>598.77050999999994</v>
      </c>
      <c r="AF61">
        <f t="shared" si="16"/>
        <v>219.23580999999999</v>
      </c>
      <c r="AG61">
        <f t="shared" si="15"/>
        <v>279.53469999999999</v>
      </c>
      <c r="AH61">
        <f t="shared" si="2"/>
        <v>219.23580999999999</v>
      </c>
      <c r="AI61">
        <v>42.43</v>
      </c>
      <c r="AJ61" s="33">
        <f t="shared" si="13"/>
        <v>5.1669999999999998</v>
      </c>
      <c r="AK61">
        <v>4</v>
      </c>
      <c r="AL61">
        <v>1.167</v>
      </c>
      <c r="AM61">
        <f t="shared" si="8"/>
        <v>0</v>
      </c>
      <c r="AN61" s="31">
        <f t="shared" si="17"/>
        <v>0</v>
      </c>
      <c r="AO61" s="31">
        <v>0</v>
      </c>
      <c r="AP61" s="31">
        <v>0</v>
      </c>
      <c r="AQ61">
        <v>0</v>
      </c>
      <c r="AR61">
        <v>0</v>
      </c>
      <c r="AS61" s="57">
        <f t="shared" si="19"/>
        <v>100</v>
      </c>
      <c r="AT61" s="33">
        <f t="shared" si="9"/>
        <v>5.1669999999999998</v>
      </c>
      <c r="AU61">
        <v>4</v>
      </c>
      <c r="AV61">
        <v>1.167</v>
      </c>
      <c r="AW61">
        <f t="shared" si="10"/>
        <v>0</v>
      </c>
      <c r="AX61" s="31">
        <f t="shared" si="11"/>
        <v>0</v>
      </c>
      <c r="AY61">
        <v>0</v>
      </c>
      <c r="AZ61">
        <v>0</v>
      </c>
      <c r="BA61" s="15">
        <v>54.1</v>
      </c>
      <c r="BB61">
        <f t="shared" si="14"/>
        <v>279.53469999999999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</row>
    <row r="62" spans="1:68" x14ac:dyDescent="0.2">
      <c r="A62">
        <v>61</v>
      </c>
      <c r="B62">
        <v>69</v>
      </c>
      <c r="C62">
        <v>2</v>
      </c>
      <c r="D62">
        <v>1</v>
      </c>
      <c r="F62" s="55">
        <v>43535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1</v>
      </c>
      <c r="T62">
        <v>1</v>
      </c>
      <c r="U62">
        <v>0</v>
      </c>
      <c r="V62">
        <v>0</v>
      </c>
      <c r="W62">
        <v>0</v>
      </c>
      <c r="X62">
        <v>6</v>
      </c>
      <c r="Y62">
        <v>0</v>
      </c>
      <c r="Z62">
        <v>40</v>
      </c>
      <c r="AA62">
        <f t="shared" si="0"/>
        <v>0</v>
      </c>
      <c r="AB62">
        <f t="shared" si="18"/>
        <v>40</v>
      </c>
      <c r="AC62" s="45">
        <f t="shared" si="6"/>
        <v>40</v>
      </c>
      <c r="AD62" s="56">
        <f t="shared" si="12"/>
        <v>99.286199999999994</v>
      </c>
      <c r="AE62" s="47">
        <f t="shared" si="7"/>
        <v>139.28620000000001</v>
      </c>
      <c r="AF62">
        <f t="shared" si="16"/>
        <v>99.286199999999994</v>
      </c>
      <c r="AG62">
        <f t="shared" si="15"/>
        <v>0</v>
      </c>
      <c r="AH62">
        <f t="shared" si="2"/>
        <v>99.286199999999994</v>
      </c>
      <c r="AI62">
        <v>42.43</v>
      </c>
      <c r="AJ62" s="33">
        <f t="shared" si="13"/>
        <v>2.34</v>
      </c>
      <c r="AK62">
        <v>2.17</v>
      </c>
      <c r="AL62">
        <v>0.17</v>
      </c>
      <c r="AM62">
        <f t="shared" si="8"/>
        <v>0</v>
      </c>
      <c r="AN62" s="31">
        <f t="shared" si="17"/>
        <v>0</v>
      </c>
      <c r="AO62" s="31">
        <v>0</v>
      </c>
      <c r="AQ62">
        <v>0</v>
      </c>
      <c r="AR62">
        <v>0</v>
      </c>
      <c r="AS62" s="57">
        <f t="shared" si="19"/>
        <v>40</v>
      </c>
      <c r="AT62" s="33">
        <f t="shared" si="9"/>
        <v>0</v>
      </c>
      <c r="AU62">
        <v>0</v>
      </c>
      <c r="AV62">
        <v>0</v>
      </c>
      <c r="AW62">
        <f t="shared" si="10"/>
        <v>0</v>
      </c>
      <c r="AX62" s="31">
        <f t="shared" si="11"/>
        <v>0</v>
      </c>
      <c r="AY62">
        <v>0</v>
      </c>
      <c r="AZ62">
        <v>0</v>
      </c>
      <c r="BA62">
        <v>42.43</v>
      </c>
      <c r="BB62">
        <f t="shared" si="14"/>
        <v>0</v>
      </c>
      <c r="BC62">
        <v>1</v>
      </c>
      <c r="BD62" t="s">
        <v>28</v>
      </c>
      <c r="BE62">
        <v>1</v>
      </c>
      <c r="BF62">
        <v>5000</v>
      </c>
      <c r="BG62" t="s">
        <v>232</v>
      </c>
      <c r="BH62">
        <v>3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</row>
    <row r="63" spans="1:68" x14ac:dyDescent="0.2">
      <c r="A63">
        <v>62</v>
      </c>
      <c r="B63">
        <v>36</v>
      </c>
      <c r="C63">
        <v>1</v>
      </c>
      <c r="D63">
        <v>1</v>
      </c>
      <c r="F63" s="55">
        <v>43558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U63">
        <v>0</v>
      </c>
      <c r="V63">
        <v>0</v>
      </c>
      <c r="W63">
        <v>0</v>
      </c>
      <c r="X63">
        <v>4</v>
      </c>
      <c r="Y63">
        <v>0</v>
      </c>
      <c r="Z63">
        <v>0</v>
      </c>
      <c r="AA63">
        <f t="shared" si="0"/>
        <v>0</v>
      </c>
      <c r="AB63">
        <f t="shared" si="18"/>
        <v>0</v>
      </c>
      <c r="AC63" s="45">
        <f t="shared" si="6"/>
        <v>0</v>
      </c>
      <c r="AD63" s="56">
        <f t="shared" si="12"/>
        <v>170.14429999999999</v>
      </c>
      <c r="AE63" s="47">
        <f t="shared" si="7"/>
        <v>170.14429999999999</v>
      </c>
      <c r="AF63">
        <f t="shared" si="16"/>
        <v>170.14429999999999</v>
      </c>
      <c r="AG63">
        <f t="shared" si="15"/>
        <v>0</v>
      </c>
      <c r="AH63">
        <f t="shared" si="2"/>
        <v>170.14429999999999</v>
      </c>
      <c r="AI63">
        <v>42.43</v>
      </c>
      <c r="AJ63" s="33">
        <f t="shared" si="13"/>
        <v>4.01</v>
      </c>
      <c r="AK63">
        <v>0.67</v>
      </c>
      <c r="AL63">
        <v>3.34</v>
      </c>
      <c r="AM63">
        <f t="shared" si="8"/>
        <v>0</v>
      </c>
      <c r="AN63" s="31">
        <f t="shared" si="17"/>
        <v>0</v>
      </c>
      <c r="AO63" s="31">
        <v>0</v>
      </c>
      <c r="AP63" s="31">
        <v>0</v>
      </c>
      <c r="AQ63">
        <v>0</v>
      </c>
      <c r="AR63">
        <v>0</v>
      </c>
      <c r="AS63" s="57">
        <f t="shared" si="19"/>
        <v>0</v>
      </c>
      <c r="AT63" s="33">
        <f t="shared" si="9"/>
        <v>0</v>
      </c>
      <c r="AU63">
        <v>0</v>
      </c>
      <c r="AV63">
        <v>0</v>
      </c>
      <c r="AW63">
        <f t="shared" si="10"/>
        <v>0</v>
      </c>
      <c r="AX63" s="31">
        <f t="shared" si="11"/>
        <v>0</v>
      </c>
      <c r="AY63">
        <v>0</v>
      </c>
      <c r="AZ63" t="s">
        <v>303</v>
      </c>
      <c r="BA63">
        <v>42.43</v>
      </c>
      <c r="BB63">
        <f t="shared" si="14"/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</row>
    <row r="64" spans="1:68" x14ac:dyDescent="0.2">
      <c r="A64">
        <v>63</v>
      </c>
      <c r="B64">
        <v>24</v>
      </c>
      <c r="C64">
        <v>2</v>
      </c>
      <c r="D64">
        <v>1</v>
      </c>
      <c r="F64" s="55">
        <v>43547</v>
      </c>
      <c r="H64">
        <v>1</v>
      </c>
      <c r="Y64">
        <f t="shared" si="5"/>
        <v>0</v>
      </c>
      <c r="AA64">
        <f t="shared" si="0"/>
        <v>0</v>
      </c>
      <c r="AB64">
        <f t="shared" si="18"/>
        <v>0</v>
      </c>
      <c r="AC64" s="45">
        <f t="shared" si="6"/>
        <v>0</v>
      </c>
      <c r="AD64" s="56">
        <f t="shared" si="12"/>
        <v>0</v>
      </c>
      <c r="AE64" s="47">
        <f t="shared" si="7"/>
        <v>0</v>
      </c>
      <c r="AF64">
        <f t="shared" si="16"/>
        <v>0</v>
      </c>
      <c r="AG64">
        <f t="shared" si="15"/>
        <v>0</v>
      </c>
      <c r="AH64">
        <f t="shared" si="2"/>
        <v>0</v>
      </c>
      <c r="AI64">
        <v>43.75</v>
      </c>
      <c r="AJ64" s="33">
        <f t="shared" si="13"/>
        <v>0</v>
      </c>
      <c r="AM64">
        <f t="shared" si="8"/>
        <v>0</v>
      </c>
      <c r="AN64" s="31">
        <f t="shared" si="17"/>
        <v>0</v>
      </c>
      <c r="AQ64">
        <v>10500</v>
      </c>
      <c r="AS64" s="57">
        <f t="shared" si="19"/>
        <v>0</v>
      </c>
      <c r="AT64" s="33">
        <f t="shared" si="9"/>
        <v>0</v>
      </c>
      <c r="AW64">
        <f t="shared" si="10"/>
        <v>0</v>
      </c>
      <c r="AX64" s="31">
        <f>(BA64*8)*AY64</f>
        <v>0</v>
      </c>
      <c r="BA64" s="15">
        <v>0</v>
      </c>
      <c r="BB64">
        <f t="shared" si="14"/>
        <v>0</v>
      </c>
    </row>
    <row r="65" spans="1:68" x14ac:dyDescent="0.2">
      <c r="A65">
        <v>64</v>
      </c>
      <c r="B65">
        <v>28</v>
      </c>
      <c r="C65">
        <v>2</v>
      </c>
      <c r="D65">
        <v>1</v>
      </c>
      <c r="F65" s="55">
        <v>43531</v>
      </c>
      <c r="H65">
        <v>1</v>
      </c>
      <c r="I65">
        <v>2000</v>
      </c>
      <c r="J65">
        <v>800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1</v>
      </c>
      <c r="T65">
        <v>1</v>
      </c>
      <c r="U65">
        <v>0</v>
      </c>
      <c r="V65">
        <v>0</v>
      </c>
      <c r="W65">
        <v>0</v>
      </c>
      <c r="X65">
        <v>14</v>
      </c>
      <c r="Y65">
        <v>0</v>
      </c>
      <c r="Z65">
        <v>140</v>
      </c>
      <c r="AA65">
        <f t="shared" si="0"/>
        <v>2800</v>
      </c>
      <c r="AB65">
        <f t="shared" si="18"/>
        <v>140</v>
      </c>
      <c r="AC65" s="45">
        <f t="shared" si="6"/>
        <v>2940</v>
      </c>
      <c r="AD65" s="56">
        <f t="shared" si="12"/>
        <v>160.73749999999998</v>
      </c>
      <c r="AE65" s="47">
        <f t="shared" si="7"/>
        <v>3100.7375000000002</v>
      </c>
      <c r="AF65">
        <f t="shared" si="16"/>
        <v>160.73749999999998</v>
      </c>
      <c r="AG65">
        <f t="shared" si="15"/>
        <v>0</v>
      </c>
      <c r="AH65">
        <f t="shared" si="2"/>
        <v>160.73749999999998</v>
      </c>
      <c r="AI65">
        <v>45.833333333333336</v>
      </c>
      <c r="AJ65" s="33">
        <f t="shared" si="13"/>
        <v>3.5069999999999997</v>
      </c>
      <c r="AK65">
        <v>2.34</v>
      </c>
      <c r="AL65">
        <v>1.167</v>
      </c>
      <c r="AM65">
        <f t="shared" si="8"/>
        <v>0</v>
      </c>
      <c r="AN65" s="31">
        <f t="shared" si="17"/>
        <v>0</v>
      </c>
      <c r="AO65" s="31">
        <v>0</v>
      </c>
      <c r="AP65" s="31">
        <v>0</v>
      </c>
      <c r="AQ65">
        <v>11000</v>
      </c>
      <c r="AR65">
        <v>0</v>
      </c>
      <c r="AS65" s="57">
        <f t="shared" si="19"/>
        <v>140</v>
      </c>
      <c r="AT65" s="33">
        <f t="shared" si="9"/>
        <v>0</v>
      </c>
      <c r="AU65">
        <v>0</v>
      </c>
      <c r="AV65">
        <v>0</v>
      </c>
      <c r="AW65">
        <f t="shared" si="10"/>
        <v>0</v>
      </c>
      <c r="AX65" s="31">
        <f t="shared" si="11"/>
        <v>0</v>
      </c>
      <c r="AY65">
        <v>0</v>
      </c>
      <c r="AZ65">
        <v>0</v>
      </c>
      <c r="BA65" s="15">
        <v>0</v>
      </c>
      <c r="BB65">
        <f t="shared" si="14"/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</row>
    <row r="66" spans="1:68" x14ac:dyDescent="0.2">
      <c r="A66">
        <v>65</v>
      </c>
      <c r="B66">
        <v>25</v>
      </c>
      <c r="C66">
        <v>2</v>
      </c>
      <c r="D66">
        <v>3</v>
      </c>
      <c r="F66" s="55">
        <v>43534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1</v>
      </c>
      <c r="T66">
        <v>1</v>
      </c>
      <c r="U66">
        <v>0</v>
      </c>
      <c r="V66">
        <v>0</v>
      </c>
      <c r="W66">
        <v>0</v>
      </c>
      <c r="X66">
        <v>2</v>
      </c>
      <c r="Y66">
        <v>0</v>
      </c>
      <c r="Z66">
        <v>40</v>
      </c>
      <c r="AA66">
        <f t="shared" ref="AA66:AA76" si="20">I66+J66+K66+L66+P66</f>
        <v>0</v>
      </c>
      <c r="AB66">
        <f t="shared" ref="AB66:AB97" si="21">O66+V66+U66+AR66+Z66</f>
        <v>40</v>
      </c>
      <c r="AC66" s="45">
        <f t="shared" si="6"/>
        <v>40</v>
      </c>
      <c r="AD66" s="56">
        <f t="shared" si="12"/>
        <v>1072.9375</v>
      </c>
      <c r="AE66" s="47">
        <f t="shared" si="7"/>
        <v>1112.9375</v>
      </c>
      <c r="AF66">
        <f t="shared" si="16"/>
        <v>1072.9375</v>
      </c>
      <c r="AG66">
        <f t="shared" si="15"/>
        <v>0</v>
      </c>
      <c r="AH66">
        <f t="shared" ref="AH66:AH111" si="22">AI66*AJ66</f>
        <v>1072.9375</v>
      </c>
      <c r="AI66">
        <v>62.5</v>
      </c>
      <c r="AJ66" s="33">
        <f t="shared" si="13"/>
        <v>17.167000000000002</v>
      </c>
      <c r="AK66">
        <v>1</v>
      </c>
      <c r="AL66">
        <v>0.16700000000000001</v>
      </c>
      <c r="AM66">
        <f t="shared" si="8"/>
        <v>16</v>
      </c>
      <c r="AN66" s="31">
        <f>(AI66*8)*AO66</f>
        <v>1000</v>
      </c>
      <c r="AO66" s="31">
        <v>2</v>
      </c>
      <c r="AP66" s="31">
        <v>0</v>
      </c>
      <c r="AQ66">
        <v>15000</v>
      </c>
      <c r="AR66">
        <v>0</v>
      </c>
      <c r="AS66" s="57">
        <f t="shared" ref="AS66:AS97" si="23">AR66+Z66</f>
        <v>40</v>
      </c>
      <c r="AT66" s="33">
        <f t="shared" si="9"/>
        <v>0</v>
      </c>
      <c r="AU66">
        <v>0</v>
      </c>
      <c r="AV66">
        <v>0</v>
      </c>
      <c r="AW66">
        <f t="shared" si="10"/>
        <v>0</v>
      </c>
      <c r="AX66" s="31">
        <f t="shared" si="11"/>
        <v>0</v>
      </c>
      <c r="AY66">
        <v>0</v>
      </c>
      <c r="AZ66">
        <v>0</v>
      </c>
      <c r="BA66" s="15">
        <v>0</v>
      </c>
      <c r="BB66">
        <f t="shared" si="14"/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</row>
    <row r="67" spans="1:68" x14ac:dyDescent="0.2">
      <c r="A67">
        <v>66</v>
      </c>
      <c r="B67">
        <v>24</v>
      </c>
      <c r="C67">
        <v>2</v>
      </c>
      <c r="D67">
        <v>1</v>
      </c>
      <c r="F67" s="55">
        <v>43543</v>
      </c>
      <c r="H67">
        <v>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1</v>
      </c>
      <c r="T67">
        <v>1</v>
      </c>
      <c r="U67">
        <v>0</v>
      </c>
      <c r="V67">
        <v>0</v>
      </c>
      <c r="W67">
        <v>0</v>
      </c>
      <c r="X67">
        <v>2</v>
      </c>
      <c r="Y67">
        <v>0</v>
      </c>
      <c r="Z67">
        <v>30</v>
      </c>
      <c r="AA67">
        <f t="shared" si="20"/>
        <v>0</v>
      </c>
      <c r="AB67">
        <f t="shared" si="21"/>
        <v>30</v>
      </c>
      <c r="AC67" s="45">
        <f t="shared" ref="AC67:AC111" si="24">AA67+AB67</f>
        <v>30</v>
      </c>
      <c r="AD67" s="56">
        <f t="shared" si="12"/>
        <v>92.073099999999997</v>
      </c>
      <c r="AE67" s="47">
        <f t="shared" ref="AE67:AE86" si="25">AC67+AD67</f>
        <v>122.0731</v>
      </c>
      <c r="AF67">
        <f t="shared" si="16"/>
        <v>92.073099999999997</v>
      </c>
      <c r="AG67">
        <f t="shared" si="15"/>
        <v>0</v>
      </c>
      <c r="AH67">
        <f t="shared" si="22"/>
        <v>92.073099999999997</v>
      </c>
      <c r="AI67">
        <v>42.43</v>
      </c>
      <c r="AJ67" s="33">
        <f t="shared" si="13"/>
        <v>2.17</v>
      </c>
      <c r="AK67">
        <v>2</v>
      </c>
      <c r="AL67">
        <v>0.17</v>
      </c>
      <c r="AM67">
        <f t="shared" ref="AM67:AM101" si="26">AO67*8</f>
        <v>0</v>
      </c>
      <c r="AN67" s="31">
        <f t="shared" si="17"/>
        <v>0</v>
      </c>
      <c r="AO67" s="31">
        <v>0</v>
      </c>
      <c r="AP67" s="31">
        <v>0</v>
      </c>
      <c r="AQ67">
        <v>0</v>
      </c>
      <c r="AR67">
        <v>0</v>
      </c>
      <c r="AS67" s="57">
        <f t="shared" si="23"/>
        <v>30</v>
      </c>
      <c r="AT67" s="33">
        <f t="shared" ref="AT67:AT68" si="27">AU67+AV67+AW67</f>
        <v>0</v>
      </c>
      <c r="AU67">
        <v>0</v>
      </c>
      <c r="AV67">
        <v>0</v>
      </c>
      <c r="AW67">
        <f t="shared" ref="AW67:AW68" si="28">AY67*8</f>
        <v>0</v>
      </c>
      <c r="AX67" s="31">
        <f t="shared" ref="AX67:AX75" si="29">(BA67*8)*AY67</f>
        <v>0</v>
      </c>
      <c r="AY67">
        <v>0</v>
      </c>
      <c r="AZ67">
        <v>0</v>
      </c>
      <c r="BA67" s="15">
        <v>0</v>
      </c>
      <c r="BB67">
        <f t="shared" si="14"/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</row>
    <row r="68" spans="1:68" x14ac:dyDescent="0.2">
      <c r="A68">
        <v>67</v>
      </c>
      <c r="B68">
        <v>20</v>
      </c>
      <c r="C68">
        <v>2</v>
      </c>
      <c r="D68">
        <v>3</v>
      </c>
      <c r="E68" t="s">
        <v>305</v>
      </c>
      <c r="F68" s="55">
        <v>43558</v>
      </c>
      <c r="H68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1</v>
      </c>
      <c r="T68">
        <v>1</v>
      </c>
      <c r="U68">
        <v>0</v>
      </c>
      <c r="V68">
        <v>0</v>
      </c>
      <c r="W68">
        <v>0</v>
      </c>
      <c r="X68">
        <v>2</v>
      </c>
      <c r="Y68">
        <v>0</v>
      </c>
      <c r="Z68">
        <v>40</v>
      </c>
      <c r="AA68">
        <f t="shared" si="20"/>
        <v>0</v>
      </c>
      <c r="AB68">
        <f t="shared" si="21"/>
        <v>40</v>
      </c>
      <c r="AC68" s="45">
        <f t="shared" si="24"/>
        <v>40</v>
      </c>
      <c r="AD68" s="56">
        <f t="shared" ref="AD68:AD111" si="30">AF68+AG68</f>
        <v>49.515810000000002</v>
      </c>
      <c r="AE68" s="47">
        <f t="shared" si="25"/>
        <v>89.515810000000002</v>
      </c>
      <c r="AF68">
        <f t="shared" si="16"/>
        <v>49.515810000000002</v>
      </c>
      <c r="AG68">
        <f t="shared" si="15"/>
        <v>0</v>
      </c>
      <c r="AH68">
        <f t="shared" si="22"/>
        <v>49.515810000000002</v>
      </c>
      <c r="AI68">
        <v>42.43</v>
      </c>
      <c r="AJ68" s="33">
        <f t="shared" ref="AJ68:AJ79" si="31">AK68+AL68+AM68</f>
        <v>1.167</v>
      </c>
      <c r="AK68">
        <v>1</v>
      </c>
      <c r="AL68">
        <v>0.16700000000000001</v>
      </c>
      <c r="AM68">
        <f t="shared" si="26"/>
        <v>0</v>
      </c>
      <c r="AN68" s="31">
        <f t="shared" si="17"/>
        <v>0</v>
      </c>
      <c r="AO68" s="31">
        <v>0</v>
      </c>
      <c r="AP68" s="31">
        <v>0</v>
      </c>
      <c r="AQ68">
        <v>0</v>
      </c>
      <c r="AR68">
        <v>0</v>
      </c>
      <c r="AS68" s="57">
        <f t="shared" si="23"/>
        <v>40</v>
      </c>
      <c r="AT68" s="33">
        <f t="shared" si="27"/>
        <v>0</v>
      </c>
      <c r="AU68">
        <v>0</v>
      </c>
      <c r="AV68">
        <v>0</v>
      </c>
      <c r="AW68">
        <f t="shared" si="28"/>
        <v>0</v>
      </c>
      <c r="AX68" s="31">
        <f t="shared" si="29"/>
        <v>0</v>
      </c>
      <c r="AY68">
        <v>0</v>
      </c>
      <c r="AZ68">
        <v>0</v>
      </c>
      <c r="BA68">
        <v>0</v>
      </c>
      <c r="BB68">
        <f t="shared" ref="BB68:BB111" si="32">AT68*BA68</f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</row>
    <row r="69" spans="1:68" x14ac:dyDescent="0.2">
      <c r="A69">
        <v>68</v>
      </c>
      <c r="B69">
        <v>58</v>
      </c>
      <c r="C69">
        <v>2</v>
      </c>
      <c r="D69">
        <v>1</v>
      </c>
      <c r="F69" s="55">
        <v>43564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1</v>
      </c>
      <c r="T69">
        <v>1</v>
      </c>
      <c r="U69">
        <v>0</v>
      </c>
      <c r="V69">
        <v>0</v>
      </c>
      <c r="W69">
        <v>0</v>
      </c>
      <c r="X69">
        <v>7</v>
      </c>
      <c r="Y69">
        <v>0</v>
      </c>
      <c r="Z69">
        <v>280</v>
      </c>
      <c r="AA69">
        <f t="shared" si="20"/>
        <v>0</v>
      </c>
      <c r="AB69">
        <f t="shared" si="21"/>
        <v>280</v>
      </c>
      <c r="AC69" s="45">
        <f t="shared" si="24"/>
        <v>280</v>
      </c>
      <c r="AD69" s="56">
        <f t="shared" si="30"/>
        <v>531.25</v>
      </c>
      <c r="AE69" s="47">
        <f t="shared" si="25"/>
        <v>811.25</v>
      </c>
      <c r="AF69">
        <f t="shared" si="16"/>
        <v>531.25</v>
      </c>
      <c r="AG69">
        <f t="shared" ref="AG69:AG71" si="33">BB69</f>
        <v>0</v>
      </c>
      <c r="AH69">
        <f t="shared" si="22"/>
        <v>531.25</v>
      </c>
      <c r="AI69">
        <v>31.25</v>
      </c>
      <c r="AJ69" s="33">
        <f t="shared" si="31"/>
        <v>17</v>
      </c>
      <c r="AK69">
        <v>14</v>
      </c>
      <c r="AL69">
        <v>3</v>
      </c>
      <c r="AM69">
        <f t="shared" si="26"/>
        <v>0</v>
      </c>
      <c r="AN69" s="31">
        <f t="shared" si="17"/>
        <v>0</v>
      </c>
      <c r="AO69" s="31">
        <v>0</v>
      </c>
      <c r="AP69" s="31">
        <v>0</v>
      </c>
      <c r="AQ69">
        <v>7500</v>
      </c>
      <c r="AR69">
        <v>0</v>
      </c>
      <c r="AS69" s="57">
        <f t="shared" si="23"/>
        <v>280</v>
      </c>
      <c r="AT69" s="33">
        <f>AU69+AV69+AW69</f>
        <v>0</v>
      </c>
      <c r="AU69">
        <v>0</v>
      </c>
      <c r="AV69">
        <v>0</v>
      </c>
      <c r="AW69">
        <f>AY69*8</f>
        <v>0</v>
      </c>
      <c r="AX69" s="31">
        <f t="shared" si="29"/>
        <v>0</v>
      </c>
      <c r="AY69">
        <v>0</v>
      </c>
      <c r="AZ69">
        <v>0</v>
      </c>
      <c r="BA69" s="15">
        <v>0</v>
      </c>
      <c r="BB69">
        <f t="shared" si="32"/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</row>
    <row r="70" spans="1:68" x14ac:dyDescent="0.2">
      <c r="A70">
        <v>69</v>
      </c>
      <c r="B70">
        <v>26</v>
      </c>
      <c r="C70">
        <v>1</v>
      </c>
      <c r="D70">
        <v>3</v>
      </c>
      <c r="E70" t="s">
        <v>235</v>
      </c>
      <c r="F70" s="55">
        <v>43547</v>
      </c>
      <c r="H70">
        <v>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307</v>
      </c>
      <c r="R70">
        <v>1</v>
      </c>
      <c r="S70">
        <v>1</v>
      </c>
      <c r="T70">
        <v>1</v>
      </c>
      <c r="U70">
        <v>0</v>
      </c>
      <c r="V70">
        <v>3200</v>
      </c>
      <c r="W70" t="s">
        <v>248</v>
      </c>
      <c r="X70">
        <v>4</v>
      </c>
      <c r="Y70">
        <f t="shared" ref="Y70:Y110" si="34">X70</f>
        <v>4</v>
      </c>
      <c r="Z70">
        <v>120</v>
      </c>
      <c r="AA70">
        <f t="shared" si="20"/>
        <v>0</v>
      </c>
      <c r="AB70">
        <f t="shared" si="21"/>
        <v>3320</v>
      </c>
      <c r="AC70" s="45">
        <f t="shared" si="24"/>
        <v>3320</v>
      </c>
      <c r="AD70" s="56">
        <f t="shared" si="30"/>
        <v>480.12819999999999</v>
      </c>
      <c r="AE70" s="47">
        <f t="shared" si="25"/>
        <v>3800.1282000000001</v>
      </c>
      <c r="AF70">
        <f t="shared" ref="AF70:AF111" si="35">AH70</f>
        <v>269.00619999999998</v>
      </c>
      <c r="AG70">
        <f t="shared" si="33"/>
        <v>211.12199999999999</v>
      </c>
      <c r="AH70">
        <f t="shared" si="22"/>
        <v>269.00619999999998</v>
      </c>
      <c r="AI70">
        <v>42.43</v>
      </c>
      <c r="AJ70" s="33">
        <f t="shared" si="31"/>
        <v>6.34</v>
      </c>
      <c r="AK70">
        <v>5</v>
      </c>
      <c r="AL70">
        <v>1.34</v>
      </c>
      <c r="AM70">
        <f t="shared" si="26"/>
        <v>0</v>
      </c>
      <c r="AN70" s="31">
        <f t="shared" si="17"/>
        <v>0</v>
      </c>
      <c r="AO70" s="31">
        <v>0</v>
      </c>
      <c r="AP70" s="31">
        <v>0</v>
      </c>
      <c r="AQ70">
        <v>0</v>
      </c>
      <c r="AR70">
        <v>0</v>
      </c>
      <c r="AS70" s="57">
        <f t="shared" si="23"/>
        <v>120</v>
      </c>
      <c r="AT70" s="33">
        <f t="shared" ref="AT70:AT89" si="36">AU70+AV70+AW70</f>
        <v>6.34</v>
      </c>
      <c r="AU70">
        <v>5</v>
      </c>
      <c r="AV70">
        <v>1.34</v>
      </c>
      <c r="AW70">
        <f t="shared" ref="AW70:AW83" si="37">AY70*8</f>
        <v>0</v>
      </c>
      <c r="AX70" s="31">
        <f t="shared" si="29"/>
        <v>0</v>
      </c>
      <c r="AY70">
        <v>0</v>
      </c>
      <c r="AZ70" t="s">
        <v>308</v>
      </c>
      <c r="BA70" s="15">
        <v>33.299999999999997</v>
      </c>
      <c r="BB70">
        <f t="shared" si="32"/>
        <v>211.12199999999999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</row>
    <row r="71" spans="1:68" x14ac:dyDescent="0.2">
      <c r="A71">
        <v>70</v>
      </c>
      <c r="B71">
        <v>20</v>
      </c>
      <c r="C71">
        <v>1</v>
      </c>
      <c r="D71">
        <v>1</v>
      </c>
      <c r="F71" s="55">
        <v>43536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U71">
        <v>0</v>
      </c>
      <c r="V71">
        <v>2000</v>
      </c>
      <c r="W71" t="s">
        <v>309</v>
      </c>
      <c r="X71">
        <v>2</v>
      </c>
      <c r="Y71">
        <f t="shared" si="34"/>
        <v>2</v>
      </c>
      <c r="Z71">
        <v>40</v>
      </c>
      <c r="AA71">
        <f t="shared" si="20"/>
        <v>0</v>
      </c>
      <c r="AB71">
        <f t="shared" si="21"/>
        <v>2040</v>
      </c>
      <c r="AC71" s="45">
        <f t="shared" si="24"/>
        <v>2040</v>
      </c>
      <c r="AD71" s="56">
        <f t="shared" si="30"/>
        <v>210.90930000000003</v>
      </c>
      <c r="AE71" s="47">
        <f t="shared" si="25"/>
        <v>2250.9093000000003</v>
      </c>
      <c r="AF71">
        <f t="shared" si="35"/>
        <v>85.284300000000016</v>
      </c>
      <c r="AG71">
        <f t="shared" si="33"/>
        <v>125.62500000000001</v>
      </c>
      <c r="AH71">
        <f t="shared" si="22"/>
        <v>85.284300000000016</v>
      </c>
      <c r="AI71">
        <v>42.43</v>
      </c>
      <c r="AJ71" s="33">
        <f t="shared" si="31"/>
        <v>2.0100000000000002</v>
      </c>
      <c r="AK71">
        <v>1.34</v>
      </c>
      <c r="AL71">
        <v>0.67</v>
      </c>
      <c r="AM71">
        <f t="shared" si="26"/>
        <v>0</v>
      </c>
      <c r="AN71" s="31">
        <f t="shared" si="17"/>
        <v>0</v>
      </c>
      <c r="AO71" s="31">
        <v>0</v>
      </c>
      <c r="AP71" s="31">
        <v>0</v>
      </c>
      <c r="AQ71">
        <v>0</v>
      </c>
      <c r="AR71">
        <v>0</v>
      </c>
      <c r="AS71" s="57">
        <f t="shared" si="23"/>
        <v>40</v>
      </c>
      <c r="AT71" s="33">
        <f t="shared" si="36"/>
        <v>2.0100000000000002</v>
      </c>
      <c r="AU71" s="3">
        <v>1.34</v>
      </c>
      <c r="AV71" s="3">
        <v>0.67</v>
      </c>
      <c r="AW71">
        <f t="shared" si="37"/>
        <v>0</v>
      </c>
      <c r="AX71" s="31">
        <f t="shared" si="29"/>
        <v>0</v>
      </c>
      <c r="AY71">
        <v>0</v>
      </c>
      <c r="AZ71" t="s">
        <v>310</v>
      </c>
      <c r="BA71" s="15">
        <v>62.5</v>
      </c>
      <c r="BB71">
        <f t="shared" si="32"/>
        <v>125.62500000000001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</row>
    <row r="72" spans="1:68" x14ac:dyDescent="0.2">
      <c r="A72" s="2">
        <v>71</v>
      </c>
      <c r="B72" s="2">
        <v>30</v>
      </c>
      <c r="C72" s="2">
        <v>2</v>
      </c>
      <c r="D72" s="2">
        <v>3</v>
      </c>
      <c r="E72" s="2"/>
      <c r="F72" s="58">
        <v>43587</v>
      </c>
      <c r="G72" s="2"/>
      <c r="H72" s="2">
        <v>2</v>
      </c>
      <c r="I72" s="2"/>
      <c r="J72" s="2"/>
      <c r="K72" s="2"/>
      <c r="L72" s="2"/>
      <c r="M72" s="2"/>
      <c r="P72" s="2"/>
      <c r="Q72" s="2"/>
      <c r="R72" s="2"/>
      <c r="S72" s="2"/>
      <c r="T72" s="2"/>
      <c r="U72" s="2"/>
      <c r="V72" s="2"/>
      <c r="W72" s="2"/>
      <c r="X72" s="2"/>
      <c r="Y72">
        <f t="shared" si="34"/>
        <v>0</v>
      </c>
      <c r="Z72" s="2"/>
      <c r="AA72">
        <f t="shared" si="20"/>
        <v>0</v>
      </c>
      <c r="AB72">
        <f t="shared" si="21"/>
        <v>0</v>
      </c>
      <c r="AC72" s="45">
        <f t="shared" si="24"/>
        <v>0</v>
      </c>
      <c r="AD72" s="56">
        <f t="shared" si="30"/>
        <v>0</v>
      </c>
      <c r="AE72" s="47">
        <f t="shared" si="25"/>
        <v>0</v>
      </c>
      <c r="AF72">
        <f t="shared" si="35"/>
        <v>0</v>
      </c>
      <c r="AG72">
        <f>BB72</f>
        <v>0</v>
      </c>
      <c r="AH72">
        <f t="shared" si="22"/>
        <v>0</v>
      </c>
      <c r="AI72" s="2">
        <v>37.5</v>
      </c>
      <c r="AJ72" s="33">
        <f t="shared" si="31"/>
        <v>0</v>
      </c>
      <c r="AK72" s="2"/>
      <c r="AL72" s="2"/>
      <c r="AM72">
        <f t="shared" si="26"/>
        <v>0</v>
      </c>
      <c r="AN72" s="31">
        <f t="shared" si="17"/>
        <v>0</v>
      </c>
      <c r="AP72" s="2"/>
      <c r="AQ72" s="2">
        <v>9000</v>
      </c>
      <c r="AR72" s="2"/>
      <c r="AS72" s="57">
        <f t="shared" si="23"/>
        <v>0</v>
      </c>
      <c r="AT72" s="33">
        <f t="shared" si="36"/>
        <v>0</v>
      </c>
      <c r="AU72" s="2"/>
      <c r="AV72" s="2"/>
      <c r="AW72">
        <f t="shared" si="37"/>
        <v>0</v>
      </c>
      <c r="AX72" s="31">
        <f t="shared" si="29"/>
        <v>0</v>
      </c>
      <c r="AY72" s="2"/>
      <c r="AZ72" s="2"/>
      <c r="BA72" s="2">
        <v>0</v>
      </c>
      <c r="BB72">
        <f t="shared" si="32"/>
        <v>0</v>
      </c>
      <c r="BE72" s="2"/>
    </row>
    <row r="73" spans="1:68" x14ac:dyDescent="0.2">
      <c r="A73">
        <v>72</v>
      </c>
      <c r="B73">
        <v>59</v>
      </c>
      <c r="C73">
        <v>2</v>
      </c>
      <c r="D73">
        <v>1</v>
      </c>
      <c r="F73" s="55">
        <v>43543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U73">
        <v>0</v>
      </c>
      <c r="V73">
        <v>0</v>
      </c>
      <c r="W73">
        <v>0</v>
      </c>
      <c r="X73">
        <v>4</v>
      </c>
      <c r="Y73">
        <v>0</v>
      </c>
      <c r="Z73">
        <v>0</v>
      </c>
      <c r="AA73">
        <f t="shared" si="20"/>
        <v>0</v>
      </c>
      <c r="AB73">
        <f t="shared" si="21"/>
        <v>0</v>
      </c>
      <c r="AC73" s="45">
        <f t="shared" si="24"/>
        <v>0</v>
      </c>
      <c r="AD73" s="56">
        <f t="shared" si="30"/>
        <v>0</v>
      </c>
      <c r="AE73" s="47">
        <f t="shared" si="25"/>
        <v>0</v>
      </c>
      <c r="AF73">
        <f t="shared" si="35"/>
        <v>0</v>
      </c>
      <c r="AG73">
        <f t="shared" ref="AG73:AG95" si="38">BB73</f>
        <v>0</v>
      </c>
      <c r="AH73">
        <f t="shared" si="22"/>
        <v>0</v>
      </c>
      <c r="AI73">
        <v>62.5</v>
      </c>
      <c r="AJ73" s="33">
        <f t="shared" si="31"/>
        <v>0</v>
      </c>
      <c r="AK73">
        <v>0</v>
      </c>
      <c r="AL73">
        <v>0</v>
      </c>
      <c r="AM73">
        <f t="shared" si="26"/>
        <v>0</v>
      </c>
      <c r="AN73" s="31">
        <v>0</v>
      </c>
      <c r="AO73" s="31">
        <v>0</v>
      </c>
      <c r="AP73" s="31">
        <v>0</v>
      </c>
      <c r="AQ73">
        <v>15000</v>
      </c>
      <c r="AS73" s="57">
        <f t="shared" si="23"/>
        <v>0</v>
      </c>
      <c r="AT73" s="33">
        <f t="shared" si="36"/>
        <v>0</v>
      </c>
      <c r="AU73">
        <v>0</v>
      </c>
      <c r="AV73">
        <v>0</v>
      </c>
      <c r="AW73">
        <f t="shared" si="37"/>
        <v>0</v>
      </c>
      <c r="AX73" s="31">
        <f t="shared" si="29"/>
        <v>0</v>
      </c>
      <c r="AZ73" t="s">
        <v>312</v>
      </c>
      <c r="BA73" s="15">
        <v>25</v>
      </c>
      <c r="BB73">
        <f t="shared" si="32"/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</row>
    <row r="74" spans="1:68" x14ac:dyDescent="0.2">
      <c r="A74">
        <v>73</v>
      </c>
      <c r="B74">
        <v>56</v>
      </c>
      <c r="C74">
        <v>1</v>
      </c>
      <c r="D74">
        <v>2</v>
      </c>
      <c r="F74" s="55">
        <v>43535</v>
      </c>
      <c r="H74">
        <v>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U74">
        <v>0</v>
      </c>
      <c r="V74">
        <v>0</v>
      </c>
      <c r="W74">
        <v>0</v>
      </c>
      <c r="X74">
        <v>12</v>
      </c>
      <c r="Y74">
        <v>0</v>
      </c>
      <c r="Z74">
        <v>0</v>
      </c>
      <c r="AA74">
        <f t="shared" si="20"/>
        <v>0</v>
      </c>
      <c r="AB74">
        <f t="shared" si="21"/>
        <v>0</v>
      </c>
      <c r="AC74" s="45">
        <f t="shared" si="24"/>
        <v>0</v>
      </c>
      <c r="AD74" s="56">
        <f t="shared" si="30"/>
        <v>375</v>
      </c>
      <c r="AE74" s="47">
        <f t="shared" si="25"/>
        <v>375</v>
      </c>
      <c r="AF74">
        <f t="shared" si="35"/>
        <v>375</v>
      </c>
      <c r="AG74">
        <f t="shared" si="38"/>
        <v>0</v>
      </c>
      <c r="AH74">
        <f t="shared" si="22"/>
        <v>375</v>
      </c>
      <c r="AI74">
        <v>37.5</v>
      </c>
      <c r="AJ74" s="33">
        <f t="shared" si="31"/>
        <v>10</v>
      </c>
      <c r="AK74">
        <v>8</v>
      </c>
      <c r="AL74">
        <v>2</v>
      </c>
      <c r="AM74">
        <f t="shared" si="26"/>
        <v>0</v>
      </c>
      <c r="AN74" s="31">
        <f t="shared" si="17"/>
        <v>0</v>
      </c>
      <c r="AO74" s="31">
        <v>0</v>
      </c>
      <c r="AP74" s="31">
        <v>0</v>
      </c>
      <c r="AQ74">
        <v>9000</v>
      </c>
      <c r="AR74">
        <v>0</v>
      </c>
      <c r="AS74" s="57">
        <f t="shared" si="23"/>
        <v>0</v>
      </c>
      <c r="AT74" s="33">
        <f t="shared" si="36"/>
        <v>0</v>
      </c>
      <c r="AU74">
        <v>0</v>
      </c>
      <c r="AV74">
        <v>0</v>
      </c>
      <c r="AW74">
        <f t="shared" si="37"/>
        <v>0</v>
      </c>
      <c r="AX74" s="31">
        <v>0</v>
      </c>
      <c r="AY74" s="31">
        <v>0</v>
      </c>
      <c r="AZ74">
        <v>0</v>
      </c>
      <c r="BA74">
        <v>0</v>
      </c>
      <c r="BB74">
        <f t="shared" si="32"/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1</v>
      </c>
      <c r="BL74">
        <v>1000</v>
      </c>
      <c r="BM74" t="s">
        <v>250</v>
      </c>
      <c r="BN74">
        <v>2</v>
      </c>
      <c r="BO74">
        <v>0</v>
      </c>
      <c r="BP74" t="s">
        <v>313</v>
      </c>
    </row>
    <row r="75" spans="1:68" x14ac:dyDescent="0.2">
      <c r="A75">
        <v>74</v>
      </c>
      <c r="B75">
        <v>51</v>
      </c>
      <c r="C75">
        <v>2</v>
      </c>
      <c r="D75">
        <v>3</v>
      </c>
      <c r="F75" s="55">
        <v>43529</v>
      </c>
      <c r="H75">
        <v>1</v>
      </c>
      <c r="Y75">
        <f t="shared" si="34"/>
        <v>0</v>
      </c>
      <c r="AA75">
        <f t="shared" si="20"/>
        <v>0</v>
      </c>
      <c r="AB75">
        <f t="shared" si="21"/>
        <v>0</v>
      </c>
      <c r="AC75" s="45">
        <f t="shared" si="24"/>
        <v>0</v>
      </c>
      <c r="AD75" s="56">
        <f t="shared" si="30"/>
        <v>0</v>
      </c>
      <c r="AE75" s="47">
        <f t="shared" si="25"/>
        <v>0</v>
      </c>
      <c r="AF75">
        <f t="shared" si="35"/>
        <v>0</v>
      </c>
      <c r="AG75">
        <f t="shared" si="38"/>
        <v>0</v>
      </c>
      <c r="AH75">
        <f t="shared" si="22"/>
        <v>0</v>
      </c>
      <c r="AI75">
        <v>70.833333333333329</v>
      </c>
      <c r="AJ75" s="33">
        <f t="shared" si="31"/>
        <v>0</v>
      </c>
      <c r="AM75">
        <f t="shared" si="26"/>
        <v>0</v>
      </c>
      <c r="AN75" s="31">
        <f>(AI75*8)*AO75</f>
        <v>0</v>
      </c>
      <c r="AQ75">
        <v>17000</v>
      </c>
      <c r="AS75" s="57">
        <f t="shared" si="23"/>
        <v>0</v>
      </c>
      <c r="AT75" s="33">
        <f t="shared" si="36"/>
        <v>0</v>
      </c>
      <c r="AW75">
        <f t="shared" si="37"/>
        <v>0</v>
      </c>
      <c r="AX75" s="31">
        <f t="shared" si="29"/>
        <v>0</v>
      </c>
      <c r="BA75" s="15">
        <v>145.80000000000001</v>
      </c>
      <c r="BB75">
        <f t="shared" si="32"/>
        <v>0</v>
      </c>
    </row>
    <row r="76" spans="1:68" x14ac:dyDescent="0.2">
      <c r="A76">
        <v>75</v>
      </c>
      <c r="B76">
        <v>52</v>
      </c>
      <c r="C76">
        <v>2</v>
      </c>
      <c r="D76">
        <v>1</v>
      </c>
      <c r="F76" s="55">
        <v>43592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U76">
        <v>0</v>
      </c>
      <c r="V76">
        <v>0</v>
      </c>
      <c r="W76">
        <v>0</v>
      </c>
      <c r="X76">
        <v>18</v>
      </c>
      <c r="Y76">
        <v>0</v>
      </c>
      <c r="Z76">
        <v>20</v>
      </c>
      <c r="AA76">
        <f t="shared" si="20"/>
        <v>0</v>
      </c>
      <c r="AB76">
        <f t="shared" si="21"/>
        <v>20</v>
      </c>
      <c r="AC76" s="45">
        <f t="shared" si="24"/>
        <v>20</v>
      </c>
      <c r="AD76" s="56">
        <f t="shared" si="30"/>
        <v>900</v>
      </c>
      <c r="AE76" s="47">
        <f t="shared" si="25"/>
        <v>920</v>
      </c>
      <c r="AF76">
        <f t="shared" si="35"/>
        <v>900</v>
      </c>
      <c r="AG76">
        <f t="shared" si="38"/>
        <v>0</v>
      </c>
      <c r="AH76">
        <f t="shared" si="22"/>
        <v>900</v>
      </c>
      <c r="AI76">
        <v>50</v>
      </c>
      <c r="AJ76" s="33">
        <f t="shared" si="31"/>
        <v>18</v>
      </c>
      <c r="AK76">
        <v>1</v>
      </c>
      <c r="AL76">
        <v>1</v>
      </c>
      <c r="AM76">
        <f t="shared" si="26"/>
        <v>16</v>
      </c>
      <c r="AN76" s="31">
        <f t="shared" si="17"/>
        <v>800</v>
      </c>
      <c r="AO76" s="31">
        <v>2</v>
      </c>
      <c r="AP76" s="31">
        <v>0</v>
      </c>
      <c r="AQ76">
        <v>12000</v>
      </c>
      <c r="AR76">
        <v>0</v>
      </c>
      <c r="AS76" s="57">
        <f t="shared" si="23"/>
        <v>20</v>
      </c>
      <c r="AT76" s="33">
        <f t="shared" si="36"/>
        <v>0</v>
      </c>
      <c r="AU76">
        <v>0</v>
      </c>
      <c r="AV76">
        <v>0</v>
      </c>
      <c r="AW76">
        <f t="shared" si="37"/>
        <v>0</v>
      </c>
      <c r="AX76" s="31">
        <v>0</v>
      </c>
      <c r="AY76" s="31">
        <v>0</v>
      </c>
      <c r="AZ76">
        <v>0</v>
      </c>
      <c r="BA76">
        <v>0</v>
      </c>
      <c r="BB76">
        <f t="shared" si="32"/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</row>
    <row r="77" spans="1:68" x14ac:dyDescent="0.2">
      <c r="A77">
        <v>76</v>
      </c>
      <c r="B77">
        <v>65</v>
      </c>
      <c r="C77">
        <v>2</v>
      </c>
      <c r="D77">
        <v>1</v>
      </c>
      <c r="F77" s="55">
        <v>43586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U77">
        <v>0</v>
      </c>
      <c r="V77">
        <v>0</v>
      </c>
      <c r="W77">
        <v>0</v>
      </c>
      <c r="X77">
        <v>1</v>
      </c>
      <c r="Y77">
        <f t="shared" si="34"/>
        <v>1</v>
      </c>
      <c r="Z77">
        <v>10</v>
      </c>
      <c r="AA77">
        <v>0</v>
      </c>
      <c r="AB77">
        <f t="shared" si="21"/>
        <v>10</v>
      </c>
      <c r="AC77" s="45">
        <f t="shared" si="24"/>
        <v>10</v>
      </c>
      <c r="AD77" s="56">
        <f t="shared" si="30"/>
        <v>1438.5411199999999</v>
      </c>
      <c r="AE77" s="47">
        <f t="shared" si="25"/>
        <v>1448.5411199999999</v>
      </c>
      <c r="AF77">
        <f t="shared" si="35"/>
        <v>35.513910000000003</v>
      </c>
      <c r="AG77">
        <f t="shared" si="38"/>
        <v>1403.02721</v>
      </c>
      <c r="AH77">
        <f t="shared" si="22"/>
        <v>35.513910000000003</v>
      </c>
      <c r="AI77">
        <v>42.43</v>
      </c>
      <c r="AJ77" s="33">
        <f t="shared" si="31"/>
        <v>0.83700000000000008</v>
      </c>
      <c r="AK77">
        <v>0.67</v>
      </c>
      <c r="AL77">
        <v>0.16700000000000001</v>
      </c>
      <c r="AM77">
        <f t="shared" si="26"/>
        <v>0</v>
      </c>
      <c r="AN77" s="31">
        <f t="shared" si="17"/>
        <v>0</v>
      </c>
      <c r="AO77" s="31">
        <v>0</v>
      </c>
      <c r="AP77" s="31">
        <v>0</v>
      </c>
      <c r="AQ77">
        <v>0</v>
      </c>
      <c r="AS77" s="57">
        <f t="shared" si="23"/>
        <v>10</v>
      </c>
      <c r="AT77" s="33">
        <f t="shared" si="36"/>
        <v>16.837</v>
      </c>
      <c r="AU77">
        <v>0.67</v>
      </c>
      <c r="AV77">
        <v>0.16700000000000001</v>
      </c>
      <c r="AW77">
        <f t="shared" si="37"/>
        <v>16</v>
      </c>
      <c r="AX77" s="31">
        <f t="shared" ref="AX77:AX87" si="39">(BA77*8)*AY77</f>
        <v>1333.28</v>
      </c>
      <c r="AY77">
        <v>2</v>
      </c>
      <c r="AZ77" t="s">
        <v>312</v>
      </c>
      <c r="BA77" s="15">
        <v>83.33</v>
      </c>
      <c r="BB77">
        <f t="shared" si="32"/>
        <v>1403.02721</v>
      </c>
      <c r="BC77">
        <v>1</v>
      </c>
      <c r="BD77" t="s">
        <v>28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</row>
    <row r="78" spans="1:68" x14ac:dyDescent="0.2">
      <c r="A78">
        <v>77</v>
      </c>
      <c r="B78">
        <v>40</v>
      </c>
      <c r="C78">
        <v>1</v>
      </c>
      <c r="D78">
        <v>3</v>
      </c>
      <c r="E78" t="s">
        <v>240</v>
      </c>
      <c r="F78" s="55">
        <v>43585</v>
      </c>
      <c r="H78">
        <v>2</v>
      </c>
      <c r="I78">
        <v>0</v>
      </c>
      <c r="J78">
        <v>0</v>
      </c>
      <c r="K78">
        <v>0</v>
      </c>
      <c r="L78">
        <v>0</v>
      </c>
      <c r="N78">
        <v>0</v>
      </c>
      <c r="O78">
        <v>0</v>
      </c>
      <c r="P78">
        <v>0</v>
      </c>
      <c r="Q78">
        <v>0</v>
      </c>
      <c r="U78">
        <v>0</v>
      </c>
      <c r="V78">
        <v>0</v>
      </c>
      <c r="W78">
        <v>0</v>
      </c>
      <c r="X78">
        <v>2</v>
      </c>
      <c r="Y78">
        <v>0</v>
      </c>
      <c r="Z78">
        <v>60</v>
      </c>
      <c r="AA78">
        <f t="shared" ref="AA78:AA111" si="40">I78+J78+K78+L78+P78</f>
        <v>0</v>
      </c>
      <c r="AB78">
        <f t="shared" si="21"/>
        <v>60</v>
      </c>
      <c r="AC78" s="45">
        <f t="shared" si="24"/>
        <v>60</v>
      </c>
      <c r="AD78" s="56">
        <f t="shared" si="30"/>
        <v>37.675000000000004</v>
      </c>
      <c r="AE78" s="47">
        <f t="shared" si="25"/>
        <v>97.675000000000011</v>
      </c>
      <c r="AF78">
        <f t="shared" si="35"/>
        <v>37.675000000000004</v>
      </c>
      <c r="AG78">
        <f t="shared" si="38"/>
        <v>0</v>
      </c>
      <c r="AH78">
        <f t="shared" si="22"/>
        <v>37.675000000000004</v>
      </c>
      <c r="AI78">
        <v>25</v>
      </c>
      <c r="AJ78" s="33">
        <f t="shared" si="31"/>
        <v>1.5070000000000001</v>
      </c>
      <c r="AK78">
        <v>1.34</v>
      </c>
      <c r="AL78">
        <v>0.16700000000000001</v>
      </c>
      <c r="AM78">
        <f t="shared" si="26"/>
        <v>0</v>
      </c>
      <c r="AN78" s="31">
        <f t="shared" si="17"/>
        <v>0</v>
      </c>
      <c r="AO78" s="31">
        <v>0</v>
      </c>
      <c r="AP78" s="31">
        <v>0</v>
      </c>
      <c r="AQ78">
        <v>6000</v>
      </c>
      <c r="AR78">
        <v>0</v>
      </c>
      <c r="AS78" s="57">
        <f t="shared" si="23"/>
        <v>60</v>
      </c>
      <c r="AT78" s="33">
        <f t="shared" si="36"/>
        <v>0</v>
      </c>
      <c r="AU78">
        <v>0</v>
      </c>
      <c r="AV78">
        <v>0</v>
      </c>
      <c r="AW78">
        <f t="shared" si="37"/>
        <v>0</v>
      </c>
      <c r="AX78" s="31">
        <f t="shared" si="39"/>
        <v>0</v>
      </c>
      <c r="AY78">
        <v>0</v>
      </c>
      <c r="AZ78">
        <v>0</v>
      </c>
      <c r="BA78">
        <v>0</v>
      </c>
      <c r="BB78">
        <f t="shared" si="32"/>
        <v>0</v>
      </c>
      <c r="BC78">
        <v>0</v>
      </c>
      <c r="BD78">
        <v>0</v>
      </c>
      <c r="BE78">
        <v>0</v>
      </c>
      <c r="BF78">
        <v>0</v>
      </c>
      <c r="BG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</row>
    <row r="79" spans="1:68" x14ac:dyDescent="0.2">
      <c r="A79">
        <v>78</v>
      </c>
      <c r="B79">
        <v>22</v>
      </c>
      <c r="C79">
        <v>1</v>
      </c>
      <c r="D79">
        <v>3</v>
      </c>
      <c r="F79" s="55">
        <v>43579</v>
      </c>
      <c r="H79">
        <v>2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1</v>
      </c>
      <c r="U79">
        <v>0</v>
      </c>
      <c r="V79">
        <v>0</v>
      </c>
      <c r="W79">
        <v>0</v>
      </c>
      <c r="X79">
        <v>2</v>
      </c>
      <c r="Y79">
        <v>0</v>
      </c>
      <c r="Z79">
        <v>40</v>
      </c>
      <c r="AA79">
        <f t="shared" si="40"/>
        <v>0</v>
      </c>
      <c r="AB79">
        <f t="shared" si="21"/>
        <v>40</v>
      </c>
      <c r="AC79" s="45">
        <f t="shared" si="24"/>
        <v>40</v>
      </c>
      <c r="AD79" s="56">
        <f t="shared" si="30"/>
        <v>47.458333333333336</v>
      </c>
      <c r="AE79" s="47">
        <f t="shared" si="25"/>
        <v>87.458333333333343</v>
      </c>
      <c r="AF79">
        <f t="shared" si="35"/>
        <v>47.458333333333336</v>
      </c>
      <c r="AG79">
        <f t="shared" si="38"/>
        <v>0</v>
      </c>
      <c r="AH79">
        <f t="shared" si="22"/>
        <v>47.458333333333336</v>
      </c>
      <c r="AI79">
        <v>35.416666666666664</v>
      </c>
      <c r="AJ79" s="33">
        <f t="shared" si="31"/>
        <v>1.34</v>
      </c>
      <c r="AK79">
        <v>1</v>
      </c>
      <c r="AL79">
        <v>0.34</v>
      </c>
      <c r="AM79">
        <f t="shared" si="26"/>
        <v>0</v>
      </c>
      <c r="AN79" s="31">
        <f t="shared" si="17"/>
        <v>0</v>
      </c>
      <c r="AO79" s="31"/>
      <c r="AP79" s="31">
        <v>0</v>
      </c>
      <c r="AQ79">
        <v>8500</v>
      </c>
      <c r="AR79">
        <v>0</v>
      </c>
      <c r="AS79" s="57">
        <f t="shared" si="23"/>
        <v>40</v>
      </c>
      <c r="AT79" s="33">
        <f t="shared" si="36"/>
        <v>0</v>
      </c>
      <c r="AU79">
        <v>0</v>
      </c>
      <c r="AV79">
        <v>0</v>
      </c>
      <c r="AW79">
        <f t="shared" si="37"/>
        <v>0</v>
      </c>
      <c r="AX79" s="31">
        <f t="shared" si="39"/>
        <v>0</v>
      </c>
      <c r="AY79">
        <v>0</v>
      </c>
      <c r="AZ79">
        <v>0</v>
      </c>
      <c r="BA79">
        <v>0</v>
      </c>
      <c r="BB79">
        <f t="shared" si="32"/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</row>
    <row r="80" spans="1:68" x14ac:dyDescent="0.2">
      <c r="A80">
        <v>79</v>
      </c>
      <c r="B80">
        <v>40</v>
      </c>
      <c r="C80">
        <v>2</v>
      </c>
      <c r="D80">
        <v>3</v>
      </c>
      <c r="E80" t="s">
        <v>316</v>
      </c>
      <c r="F80" s="55">
        <v>43549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U80">
        <v>0</v>
      </c>
      <c r="V80">
        <v>0</v>
      </c>
      <c r="W80">
        <v>0</v>
      </c>
      <c r="X80">
        <v>6</v>
      </c>
      <c r="Y80">
        <v>0</v>
      </c>
      <c r="Z80">
        <v>480</v>
      </c>
      <c r="AA80">
        <f t="shared" si="40"/>
        <v>0</v>
      </c>
      <c r="AB80">
        <f t="shared" si="21"/>
        <v>480</v>
      </c>
      <c r="AC80" s="45">
        <f t="shared" si="24"/>
        <v>480</v>
      </c>
      <c r="AD80" s="56">
        <f t="shared" si="30"/>
        <v>121.875</v>
      </c>
      <c r="AE80" s="47">
        <f>AC80+AD80</f>
        <v>601.875</v>
      </c>
      <c r="AF80">
        <f t="shared" si="35"/>
        <v>121.875</v>
      </c>
      <c r="AG80">
        <f t="shared" si="38"/>
        <v>0</v>
      </c>
      <c r="AH80">
        <f t="shared" si="22"/>
        <v>121.875</v>
      </c>
      <c r="AI80">
        <v>27.083333333333332</v>
      </c>
      <c r="AJ80" s="33">
        <f>AK80+AL80+AM80</f>
        <v>4.5</v>
      </c>
      <c r="AK80">
        <v>4</v>
      </c>
      <c r="AL80">
        <v>0.5</v>
      </c>
      <c r="AM80">
        <f t="shared" si="26"/>
        <v>0</v>
      </c>
      <c r="AN80" s="31">
        <f t="shared" si="17"/>
        <v>0</v>
      </c>
      <c r="AQ80">
        <v>6500</v>
      </c>
      <c r="AS80" s="57">
        <f t="shared" si="23"/>
        <v>480</v>
      </c>
      <c r="AT80" s="33">
        <f t="shared" si="36"/>
        <v>0</v>
      </c>
      <c r="AU80" s="3">
        <v>0</v>
      </c>
      <c r="AV80" s="3">
        <v>0</v>
      </c>
      <c r="AW80">
        <f t="shared" si="37"/>
        <v>0</v>
      </c>
      <c r="AX80" s="31">
        <f t="shared" si="39"/>
        <v>0</v>
      </c>
      <c r="BA80">
        <v>42.43</v>
      </c>
      <c r="BB80">
        <f t="shared" si="32"/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</row>
    <row r="81" spans="1:68" x14ac:dyDescent="0.2">
      <c r="A81">
        <v>80</v>
      </c>
      <c r="B81">
        <v>21</v>
      </c>
      <c r="C81">
        <v>2</v>
      </c>
      <c r="D81">
        <v>2</v>
      </c>
      <c r="F81" s="55">
        <v>43553</v>
      </c>
      <c r="H81">
        <v>2</v>
      </c>
      <c r="I81">
        <v>6600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U81">
        <v>0</v>
      </c>
      <c r="V81">
        <v>8000</v>
      </c>
      <c r="W81" t="s">
        <v>317</v>
      </c>
      <c r="X81">
        <v>10</v>
      </c>
      <c r="Y81">
        <v>0</v>
      </c>
      <c r="Z81">
        <v>120</v>
      </c>
      <c r="AA81">
        <f t="shared" si="40"/>
        <v>6600</v>
      </c>
      <c r="AB81">
        <f t="shared" si="21"/>
        <v>8120</v>
      </c>
      <c r="AC81" s="45">
        <f t="shared" si="24"/>
        <v>14720</v>
      </c>
      <c r="AD81" s="56">
        <f t="shared" si="30"/>
        <v>325.43810000000002</v>
      </c>
      <c r="AE81" s="47">
        <f t="shared" si="25"/>
        <v>15045.438099999999</v>
      </c>
      <c r="AF81">
        <f t="shared" si="35"/>
        <v>325.43810000000002</v>
      </c>
      <c r="AG81">
        <f t="shared" si="38"/>
        <v>0</v>
      </c>
      <c r="AH81">
        <f t="shared" si="22"/>
        <v>325.43810000000002</v>
      </c>
      <c r="AI81">
        <v>42.43</v>
      </c>
      <c r="AJ81" s="33">
        <f t="shared" ref="AJ81:AJ99" si="41">AK81+AL81+AM81</f>
        <v>7.67</v>
      </c>
      <c r="AK81">
        <v>6</v>
      </c>
      <c r="AL81">
        <v>1.67</v>
      </c>
      <c r="AM81">
        <f t="shared" si="26"/>
        <v>0</v>
      </c>
      <c r="AN81" s="31">
        <f t="shared" si="17"/>
        <v>0</v>
      </c>
      <c r="AO81" s="31">
        <v>0</v>
      </c>
      <c r="AP81" s="31">
        <v>0</v>
      </c>
      <c r="AQ81">
        <v>0</v>
      </c>
      <c r="AR81">
        <v>0</v>
      </c>
      <c r="AS81" s="57">
        <f t="shared" si="23"/>
        <v>120</v>
      </c>
      <c r="AT81" s="33">
        <f t="shared" si="36"/>
        <v>0</v>
      </c>
      <c r="AU81">
        <v>0</v>
      </c>
      <c r="AV81">
        <v>0</v>
      </c>
      <c r="AW81">
        <f t="shared" si="37"/>
        <v>0</v>
      </c>
      <c r="AX81" s="31">
        <f t="shared" si="39"/>
        <v>0</v>
      </c>
      <c r="AY81">
        <v>0</v>
      </c>
      <c r="AZ81">
        <v>0</v>
      </c>
      <c r="BA81">
        <v>42.43</v>
      </c>
      <c r="BB81">
        <f t="shared" si="32"/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</row>
    <row r="82" spans="1:68" x14ac:dyDescent="0.2">
      <c r="A82">
        <v>81</v>
      </c>
      <c r="B82">
        <v>60</v>
      </c>
      <c r="C82">
        <v>2</v>
      </c>
      <c r="D82">
        <v>1</v>
      </c>
      <c r="F82" s="55">
        <v>43539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U82">
        <v>0</v>
      </c>
      <c r="V82">
        <v>8000</v>
      </c>
      <c r="W82" t="s">
        <v>318</v>
      </c>
      <c r="X82">
        <v>0</v>
      </c>
      <c r="Y82">
        <v>6</v>
      </c>
      <c r="Z82">
        <v>0</v>
      </c>
      <c r="AA82">
        <f t="shared" si="40"/>
        <v>0</v>
      </c>
      <c r="AB82">
        <f t="shared" si="21"/>
        <v>8000</v>
      </c>
      <c r="AC82" s="45">
        <f t="shared" si="24"/>
        <v>8000</v>
      </c>
      <c r="AD82" s="56">
        <f t="shared" si="30"/>
        <v>106.075</v>
      </c>
      <c r="AE82" s="47">
        <f t="shared" si="25"/>
        <v>8106.0749999999998</v>
      </c>
      <c r="AF82">
        <f t="shared" si="35"/>
        <v>0</v>
      </c>
      <c r="AG82">
        <f t="shared" si="38"/>
        <v>106.075</v>
      </c>
      <c r="AH82">
        <f t="shared" si="22"/>
        <v>0</v>
      </c>
      <c r="AI82">
        <v>42.43</v>
      </c>
      <c r="AJ82" s="33">
        <f t="shared" si="41"/>
        <v>0</v>
      </c>
      <c r="AK82">
        <v>0</v>
      </c>
      <c r="AL82">
        <v>0</v>
      </c>
      <c r="AM82">
        <f t="shared" si="26"/>
        <v>0</v>
      </c>
      <c r="AN82" s="31">
        <f t="shared" si="17"/>
        <v>0</v>
      </c>
      <c r="AO82" s="31">
        <v>0</v>
      </c>
      <c r="AP82" s="31">
        <v>0</v>
      </c>
      <c r="AQ82">
        <v>0</v>
      </c>
      <c r="AR82">
        <v>0</v>
      </c>
      <c r="AS82" s="57">
        <f t="shared" si="23"/>
        <v>0</v>
      </c>
      <c r="AT82" s="33">
        <f t="shared" si="36"/>
        <v>2.5</v>
      </c>
      <c r="AU82" s="3">
        <v>2</v>
      </c>
      <c r="AV82" s="3">
        <v>0.5</v>
      </c>
      <c r="AW82">
        <f t="shared" si="37"/>
        <v>0</v>
      </c>
      <c r="AX82" s="31">
        <f t="shared" si="39"/>
        <v>0</v>
      </c>
      <c r="AY82">
        <v>0</v>
      </c>
      <c r="AZ82" t="s">
        <v>231</v>
      </c>
      <c r="BA82">
        <v>42.43</v>
      </c>
      <c r="BB82">
        <f t="shared" si="32"/>
        <v>106.075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</row>
    <row r="83" spans="1:68" x14ac:dyDescent="0.2">
      <c r="A83">
        <v>82</v>
      </c>
      <c r="B83">
        <v>54</v>
      </c>
      <c r="C83">
        <v>1</v>
      </c>
      <c r="D83">
        <v>1</v>
      </c>
      <c r="F83" s="55">
        <v>43531</v>
      </c>
      <c r="H83">
        <v>1</v>
      </c>
      <c r="I83">
        <v>550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U83">
        <v>0</v>
      </c>
      <c r="V83">
        <v>0</v>
      </c>
      <c r="W83">
        <v>0</v>
      </c>
      <c r="X83">
        <v>7</v>
      </c>
      <c r="Y83">
        <v>0</v>
      </c>
      <c r="Z83">
        <v>80</v>
      </c>
      <c r="AA83">
        <f t="shared" si="40"/>
        <v>550</v>
      </c>
      <c r="AB83">
        <f t="shared" si="21"/>
        <v>80</v>
      </c>
      <c r="AC83" s="45">
        <f t="shared" si="24"/>
        <v>630</v>
      </c>
      <c r="AD83" s="56">
        <f t="shared" si="30"/>
        <v>484.12630000000001</v>
      </c>
      <c r="AE83" s="47">
        <f t="shared" si="25"/>
        <v>1114.1262999999999</v>
      </c>
      <c r="AF83">
        <f t="shared" si="35"/>
        <v>484.12630000000001</v>
      </c>
      <c r="AG83">
        <f t="shared" si="38"/>
        <v>0</v>
      </c>
      <c r="AH83">
        <f t="shared" si="22"/>
        <v>484.12630000000001</v>
      </c>
      <c r="AI83">
        <v>42.43</v>
      </c>
      <c r="AJ83" s="33">
        <f t="shared" si="41"/>
        <v>11.41</v>
      </c>
      <c r="AK83">
        <v>9</v>
      </c>
      <c r="AL83">
        <v>2.41</v>
      </c>
      <c r="AM83">
        <f t="shared" si="26"/>
        <v>0</v>
      </c>
      <c r="AN83" s="31">
        <f t="shared" si="17"/>
        <v>0</v>
      </c>
      <c r="AO83" s="31">
        <v>0</v>
      </c>
      <c r="AP83" s="31">
        <v>0</v>
      </c>
      <c r="AQ83">
        <v>0</v>
      </c>
      <c r="AR83">
        <v>0</v>
      </c>
      <c r="AS83" s="57">
        <f t="shared" si="23"/>
        <v>80</v>
      </c>
      <c r="AT83" s="33">
        <f t="shared" si="36"/>
        <v>0</v>
      </c>
      <c r="AU83">
        <v>0</v>
      </c>
      <c r="AV83">
        <v>0</v>
      </c>
      <c r="AW83">
        <f t="shared" si="37"/>
        <v>0</v>
      </c>
      <c r="AX83" s="31">
        <v>0</v>
      </c>
      <c r="AY83" s="31">
        <v>0</v>
      </c>
      <c r="BA83" s="15">
        <v>0</v>
      </c>
      <c r="BB83">
        <f t="shared" si="32"/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1</v>
      </c>
      <c r="BL83">
        <v>1000</v>
      </c>
      <c r="BM83" t="s">
        <v>250</v>
      </c>
      <c r="BN83">
        <v>2</v>
      </c>
      <c r="BO83">
        <v>1</v>
      </c>
      <c r="BP83" t="s">
        <v>251</v>
      </c>
    </row>
    <row r="84" spans="1:68" x14ac:dyDescent="0.2">
      <c r="A84">
        <v>83</v>
      </c>
      <c r="B84">
        <v>60</v>
      </c>
      <c r="C84">
        <v>2</v>
      </c>
      <c r="D84">
        <v>1</v>
      </c>
      <c r="F84" s="55">
        <v>43559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U84">
        <v>0</v>
      </c>
      <c r="V84">
        <v>0</v>
      </c>
      <c r="W84">
        <v>0</v>
      </c>
      <c r="X84">
        <v>2</v>
      </c>
      <c r="Y84">
        <v>0</v>
      </c>
      <c r="Z84">
        <v>0</v>
      </c>
      <c r="AA84">
        <f t="shared" si="40"/>
        <v>0</v>
      </c>
      <c r="AB84">
        <f t="shared" si="21"/>
        <v>0</v>
      </c>
      <c r="AC84" s="45">
        <f t="shared" si="24"/>
        <v>0</v>
      </c>
      <c r="AD84" s="56">
        <f t="shared" si="30"/>
        <v>48167</v>
      </c>
      <c r="AE84" s="47">
        <f t="shared" si="25"/>
        <v>48167</v>
      </c>
      <c r="AF84">
        <f t="shared" si="35"/>
        <v>48167</v>
      </c>
      <c r="AG84">
        <f t="shared" si="38"/>
        <v>0</v>
      </c>
      <c r="AH84">
        <f t="shared" si="22"/>
        <v>48167</v>
      </c>
      <c r="AI84">
        <v>50</v>
      </c>
      <c r="AJ84" s="33">
        <f t="shared" si="41"/>
        <v>963.34</v>
      </c>
      <c r="AK84">
        <v>3</v>
      </c>
      <c r="AL84">
        <v>0.34</v>
      </c>
      <c r="AM84">
        <f t="shared" si="26"/>
        <v>960</v>
      </c>
      <c r="AN84" s="31">
        <f t="shared" si="17"/>
        <v>48000</v>
      </c>
      <c r="AO84" s="31">
        <v>120</v>
      </c>
      <c r="AP84" s="31">
        <v>0</v>
      </c>
      <c r="AQ84">
        <v>12000</v>
      </c>
      <c r="AR84">
        <v>0</v>
      </c>
      <c r="AS84" s="57">
        <f t="shared" si="23"/>
        <v>0</v>
      </c>
      <c r="AT84" s="33">
        <f t="shared" si="36"/>
        <v>0</v>
      </c>
      <c r="AU84">
        <v>0</v>
      </c>
      <c r="AV84">
        <v>0</v>
      </c>
      <c r="AW84">
        <f>AY84*8</f>
        <v>0</v>
      </c>
      <c r="AX84" s="31">
        <f t="shared" si="39"/>
        <v>0</v>
      </c>
      <c r="AY84">
        <v>0</v>
      </c>
      <c r="AZ84">
        <v>0</v>
      </c>
      <c r="BA84">
        <v>0</v>
      </c>
      <c r="BB84">
        <f t="shared" si="32"/>
        <v>0</v>
      </c>
      <c r="BC84">
        <v>1</v>
      </c>
      <c r="BD84" t="s">
        <v>320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</row>
    <row r="85" spans="1:68" x14ac:dyDescent="0.2">
      <c r="A85">
        <v>84</v>
      </c>
      <c r="B85">
        <v>42</v>
      </c>
      <c r="C85">
        <v>2</v>
      </c>
      <c r="D85">
        <v>1</v>
      </c>
      <c r="F85" s="55">
        <v>43571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U85">
        <v>0</v>
      </c>
      <c r="V85">
        <v>0</v>
      </c>
      <c r="W85">
        <v>0</v>
      </c>
      <c r="X85">
        <v>4</v>
      </c>
      <c r="Y85">
        <v>0</v>
      </c>
      <c r="Z85">
        <v>40</v>
      </c>
      <c r="AA85">
        <f t="shared" si="40"/>
        <v>0</v>
      </c>
      <c r="AB85">
        <f t="shared" si="21"/>
        <v>40</v>
      </c>
      <c r="AC85" s="45">
        <f t="shared" si="24"/>
        <v>40</v>
      </c>
      <c r="AD85" s="56">
        <f t="shared" si="30"/>
        <v>112.00000000000001</v>
      </c>
      <c r="AE85" s="47">
        <f t="shared" si="25"/>
        <v>152</v>
      </c>
      <c r="AF85">
        <f t="shared" si="35"/>
        <v>112.00000000000001</v>
      </c>
      <c r="AG85">
        <f t="shared" si="38"/>
        <v>0</v>
      </c>
      <c r="AH85">
        <f t="shared" si="22"/>
        <v>112.00000000000001</v>
      </c>
      <c r="AI85">
        <v>66.666666666666671</v>
      </c>
      <c r="AJ85" s="33">
        <f t="shared" si="41"/>
        <v>1.6800000000000002</v>
      </c>
      <c r="AK85">
        <v>1.34</v>
      </c>
      <c r="AL85">
        <v>0.34</v>
      </c>
      <c r="AM85">
        <f t="shared" si="26"/>
        <v>0</v>
      </c>
      <c r="AN85" s="31">
        <f t="shared" si="17"/>
        <v>0</v>
      </c>
      <c r="AO85" s="31">
        <v>0</v>
      </c>
      <c r="AP85" s="31">
        <v>0</v>
      </c>
      <c r="AQ85">
        <v>16000</v>
      </c>
      <c r="AR85">
        <v>0</v>
      </c>
      <c r="AS85" s="57">
        <f t="shared" si="23"/>
        <v>40</v>
      </c>
      <c r="AT85" s="33">
        <f t="shared" si="36"/>
        <v>0</v>
      </c>
      <c r="AU85">
        <v>0</v>
      </c>
      <c r="AV85">
        <v>0</v>
      </c>
      <c r="AW85">
        <f t="shared" ref="AW85:AW111" si="42">AY85*8</f>
        <v>0</v>
      </c>
      <c r="AX85" s="31">
        <f t="shared" si="39"/>
        <v>0</v>
      </c>
      <c r="AY85">
        <v>0</v>
      </c>
      <c r="AZ85">
        <v>0</v>
      </c>
      <c r="BA85" s="15">
        <v>0</v>
      </c>
      <c r="BB85">
        <f t="shared" si="32"/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</row>
    <row r="86" spans="1:68" x14ac:dyDescent="0.2">
      <c r="A86">
        <v>85</v>
      </c>
      <c r="B86">
        <v>24</v>
      </c>
      <c r="C86">
        <v>1</v>
      </c>
      <c r="D86">
        <v>1</v>
      </c>
      <c r="F86" s="55">
        <v>43579</v>
      </c>
      <c r="H86">
        <v>1</v>
      </c>
      <c r="I86">
        <v>0</v>
      </c>
      <c r="J86">
        <v>1600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U86">
        <v>0</v>
      </c>
      <c r="V86">
        <v>0</v>
      </c>
      <c r="W86">
        <v>0</v>
      </c>
      <c r="X86">
        <v>5</v>
      </c>
      <c r="Y86">
        <f t="shared" si="34"/>
        <v>5</v>
      </c>
      <c r="Z86">
        <v>1200</v>
      </c>
      <c r="AA86">
        <f t="shared" si="40"/>
        <v>1600</v>
      </c>
      <c r="AB86">
        <f t="shared" si="21"/>
        <v>1250</v>
      </c>
      <c r="AC86" s="45">
        <f t="shared" si="24"/>
        <v>2850</v>
      </c>
      <c r="AD86" s="56">
        <f t="shared" si="30"/>
        <v>1378.9749999999999</v>
      </c>
      <c r="AE86" s="47">
        <f t="shared" si="25"/>
        <v>4228.9750000000004</v>
      </c>
      <c r="AF86">
        <f t="shared" si="35"/>
        <v>1308.1169</v>
      </c>
      <c r="AG86">
        <f t="shared" si="38"/>
        <v>70.858099999999993</v>
      </c>
      <c r="AH86">
        <f t="shared" si="22"/>
        <v>1308.1169</v>
      </c>
      <c r="AI86">
        <v>42.43</v>
      </c>
      <c r="AJ86" s="33">
        <f t="shared" si="41"/>
        <v>30.83</v>
      </c>
      <c r="AK86">
        <v>30</v>
      </c>
      <c r="AL86">
        <v>0.83</v>
      </c>
      <c r="AM86">
        <f t="shared" si="26"/>
        <v>0</v>
      </c>
      <c r="AN86" s="31">
        <f t="shared" si="17"/>
        <v>0</v>
      </c>
      <c r="AO86" s="31">
        <v>0</v>
      </c>
      <c r="AP86" s="31">
        <v>0</v>
      </c>
      <c r="AQ86">
        <v>0</v>
      </c>
      <c r="AR86">
        <v>50</v>
      </c>
      <c r="AS86" s="57">
        <f t="shared" si="23"/>
        <v>1250</v>
      </c>
      <c r="AT86" s="33">
        <f t="shared" si="36"/>
        <v>1.67</v>
      </c>
      <c r="AU86">
        <v>0.84</v>
      </c>
      <c r="AV86">
        <v>0.83</v>
      </c>
      <c r="AW86">
        <f t="shared" si="42"/>
        <v>0</v>
      </c>
      <c r="AX86" s="31">
        <f t="shared" si="39"/>
        <v>0</v>
      </c>
      <c r="AY86">
        <v>0</v>
      </c>
      <c r="AZ86" t="s">
        <v>322</v>
      </c>
      <c r="BA86">
        <v>42.43</v>
      </c>
      <c r="BB86">
        <f t="shared" si="32"/>
        <v>70.858099999999993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</row>
    <row r="87" spans="1:68" x14ac:dyDescent="0.2">
      <c r="A87" s="2">
        <v>86</v>
      </c>
      <c r="B87" s="2">
        <v>18</v>
      </c>
      <c r="C87" s="2">
        <v>1</v>
      </c>
      <c r="D87" s="2">
        <v>1</v>
      </c>
      <c r="E87" s="2"/>
      <c r="F87" s="58">
        <v>43574</v>
      </c>
      <c r="G87" s="2"/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/>
      <c r="S87" s="2"/>
      <c r="T87" s="2"/>
      <c r="U87" s="2">
        <v>0</v>
      </c>
      <c r="V87" s="2">
        <v>0</v>
      </c>
      <c r="W87" s="2">
        <v>0</v>
      </c>
      <c r="X87" s="2">
        <v>6</v>
      </c>
      <c r="Y87">
        <f t="shared" si="34"/>
        <v>6</v>
      </c>
      <c r="Z87" s="2">
        <v>120</v>
      </c>
      <c r="AA87">
        <f t="shared" si="40"/>
        <v>0</v>
      </c>
      <c r="AB87">
        <f t="shared" si="21"/>
        <v>240</v>
      </c>
      <c r="AC87" s="45">
        <f t="shared" si="24"/>
        <v>240</v>
      </c>
      <c r="AD87" s="56">
        <f t="shared" si="30"/>
        <v>430.33573333333334</v>
      </c>
      <c r="AE87" s="47">
        <f>AC87+AD87</f>
        <v>670.33573333333334</v>
      </c>
      <c r="AF87">
        <f t="shared" si="35"/>
        <v>189.33333333333334</v>
      </c>
      <c r="AG87">
        <f t="shared" si="38"/>
        <v>241.00239999999999</v>
      </c>
      <c r="AH87">
        <f t="shared" si="22"/>
        <v>189.33333333333334</v>
      </c>
      <c r="AI87" s="2">
        <v>33.333333333333336</v>
      </c>
      <c r="AJ87" s="33">
        <f t="shared" si="41"/>
        <v>5.68</v>
      </c>
      <c r="AK87" s="2">
        <v>3.34</v>
      </c>
      <c r="AL87" s="2">
        <v>2.34</v>
      </c>
      <c r="AM87">
        <f t="shared" si="26"/>
        <v>0</v>
      </c>
      <c r="AN87" s="31">
        <f t="shared" si="17"/>
        <v>0</v>
      </c>
      <c r="AO87" s="60">
        <v>0</v>
      </c>
      <c r="AP87" s="60">
        <v>0</v>
      </c>
      <c r="AQ87" s="2">
        <v>8000</v>
      </c>
      <c r="AR87" s="2">
        <v>120</v>
      </c>
      <c r="AS87" s="57">
        <f t="shared" si="23"/>
        <v>240</v>
      </c>
      <c r="AT87" s="33">
        <f t="shared" si="36"/>
        <v>5.68</v>
      </c>
      <c r="AU87" s="2">
        <v>3.34</v>
      </c>
      <c r="AV87" s="2">
        <v>2.34</v>
      </c>
      <c r="AW87">
        <f t="shared" si="42"/>
        <v>0</v>
      </c>
      <c r="AX87" s="31">
        <f t="shared" si="39"/>
        <v>0</v>
      </c>
      <c r="AY87" s="2"/>
      <c r="AZ87" s="2" t="s">
        <v>278</v>
      </c>
      <c r="BA87" s="2">
        <v>42.43</v>
      </c>
      <c r="BB87">
        <f t="shared" si="32"/>
        <v>241.00239999999999</v>
      </c>
      <c r="BC87">
        <v>1</v>
      </c>
      <c r="BD87" t="s">
        <v>28</v>
      </c>
      <c r="BE87" s="2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</row>
    <row r="88" spans="1:68" x14ac:dyDescent="0.2">
      <c r="A88">
        <v>87</v>
      </c>
      <c r="B88">
        <v>23</v>
      </c>
      <c r="C88">
        <v>1</v>
      </c>
      <c r="D88">
        <v>3</v>
      </c>
      <c r="E88" t="s">
        <v>235</v>
      </c>
      <c r="F88" s="55">
        <v>43599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U88">
        <v>0</v>
      </c>
      <c r="V88">
        <v>0</v>
      </c>
      <c r="W88">
        <v>0</v>
      </c>
      <c r="X88">
        <v>16</v>
      </c>
      <c r="Y88">
        <v>0</v>
      </c>
      <c r="Z88">
        <v>0</v>
      </c>
      <c r="AA88">
        <f t="shared" si="40"/>
        <v>0</v>
      </c>
      <c r="AB88">
        <f t="shared" si="21"/>
        <v>0</v>
      </c>
      <c r="AC88" s="45">
        <f t="shared" si="24"/>
        <v>0</v>
      </c>
      <c r="AD88" s="56">
        <f t="shared" si="30"/>
        <v>142.02083333333331</v>
      </c>
      <c r="AE88" s="47">
        <f t="shared" ref="AE88:AE111" si="43">AC88+AD88</f>
        <v>142.02083333333331</v>
      </c>
      <c r="AF88">
        <f t="shared" si="35"/>
        <v>142.02083333333331</v>
      </c>
      <c r="AG88">
        <f t="shared" si="38"/>
        <v>0</v>
      </c>
      <c r="AH88">
        <f t="shared" si="22"/>
        <v>142.02083333333331</v>
      </c>
      <c r="AI88">
        <v>35.416666666666664</v>
      </c>
      <c r="AJ88" s="33">
        <f t="shared" si="41"/>
        <v>4.01</v>
      </c>
      <c r="AK88">
        <v>2.67</v>
      </c>
      <c r="AL88">
        <v>1.34</v>
      </c>
      <c r="AM88">
        <f t="shared" si="26"/>
        <v>0</v>
      </c>
      <c r="AN88" s="31">
        <f t="shared" si="17"/>
        <v>0</v>
      </c>
      <c r="AO88">
        <v>0</v>
      </c>
      <c r="AP88">
        <v>0</v>
      </c>
      <c r="AQ88">
        <v>8500</v>
      </c>
      <c r="AR88">
        <v>0</v>
      </c>
      <c r="AS88" s="57">
        <f t="shared" si="23"/>
        <v>0</v>
      </c>
      <c r="AT88" s="33">
        <f t="shared" si="36"/>
        <v>0</v>
      </c>
      <c r="AU88">
        <v>0</v>
      </c>
      <c r="AV88">
        <v>0</v>
      </c>
      <c r="AW88">
        <f t="shared" si="42"/>
        <v>0</v>
      </c>
      <c r="AX88" s="31">
        <v>0</v>
      </c>
      <c r="AY88" s="31">
        <v>0</v>
      </c>
      <c r="AZ88">
        <v>0</v>
      </c>
      <c r="BA88">
        <v>0</v>
      </c>
      <c r="BB88">
        <f t="shared" si="32"/>
        <v>0</v>
      </c>
      <c r="BC88">
        <v>0</v>
      </c>
      <c r="BD88">
        <v>0</v>
      </c>
      <c r="BE88">
        <v>0</v>
      </c>
      <c r="BF88">
        <v>0</v>
      </c>
      <c r="BH88">
        <v>0</v>
      </c>
      <c r="BI88">
        <v>0</v>
      </c>
      <c r="BJ88">
        <v>0</v>
      </c>
      <c r="BK88">
        <v>1</v>
      </c>
      <c r="BL88">
        <v>1000</v>
      </c>
      <c r="BM88" t="s">
        <v>259</v>
      </c>
      <c r="BN88">
        <v>4</v>
      </c>
      <c r="BO88">
        <v>1</v>
      </c>
      <c r="BP88" t="s">
        <v>251</v>
      </c>
    </row>
    <row r="89" spans="1:68" x14ac:dyDescent="0.2">
      <c r="A89">
        <v>88</v>
      </c>
      <c r="B89">
        <v>41</v>
      </c>
      <c r="C89">
        <v>1</v>
      </c>
      <c r="D89">
        <v>3</v>
      </c>
      <c r="E89" t="s">
        <v>323</v>
      </c>
      <c r="F89" s="55">
        <v>43599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U89">
        <v>0</v>
      </c>
      <c r="V89">
        <v>0</v>
      </c>
      <c r="W89">
        <v>0</v>
      </c>
      <c r="X89">
        <v>16</v>
      </c>
      <c r="Y89">
        <v>0</v>
      </c>
      <c r="Z89">
        <v>0</v>
      </c>
      <c r="AA89">
        <f t="shared" si="40"/>
        <v>0</v>
      </c>
      <c r="AB89">
        <f t="shared" si="21"/>
        <v>0</v>
      </c>
      <c r="AC89" s="45">
        <f t="shared" si="24"/>
        <v>0</v>
      </c>
      <c r="AD89" s="56">
        <f t="shared" si="30"/>
        <v>283.43239999999997</v>
      </c>
      <c r="AE89" s="47">
        <f>AC89+AD89</f>
        <v>283.43239999999997</v>
      </c>
      <c r="AF89">
        <f t="shared" si="35"/>
        <v>283.43239999999997</v>
      </c>
      <c r="AG89">
        <f t="shared" si="38"/>
        <v>0</v>
      </c>
      <c r="AH89">
        <f t="shared" si="22"/>
        <v>283.43239999999997</v>
      </c>
      <c r="AI89">
        <v>42.43</v>
      </c>
      <c r="AJ89" s="33">
        <f t="shared" si="41"/>
        <v>6.68</v>
      </c>
      <c r="AK89">
        <v>5.34</v>
      </c>
      <c r="AL89">
        <v>1.34</v>
      </c>
      <c r="AM89">
        <f t="shared" si="26"/>
        <v>0</v>
      </c>
      <c r="AN89" s="31">
        <f t="shared" si="17"/>
        <v>0</v>
      </c>
      <c r="AO89" s="31">
        <v>0</v>
      </c>
      <c r="AQ89">
        <v>0</v>
      </c>
      <c r="AR89">
        <v>0</v>
      </c>
      <c r="AS89" s="57">
        <f t="shared" si="23"/>
        <v>0</v>
      </c>
      <c r="AT89" s="33">
        <f t="shared" si="36"/>
        <v>0</v>
      </c>
      <c r="AU89">
        <v>0</v>
      </c>
      <c r="AV89">
        <v>0</v>
      </c>
      <c r="AW89">
        <f t="shared" si="42"/>
        <v>0</v>
      </c>
      <c r="AX89" s="31">
        <v>0</v>
      </c>
      <c r="AY89" s="31">
        <v>0</v>
      </c>
      <c r="AZ89" t="s">
        <v>324</v>
      </c>
      <c r="BA89">
        <v>104.1</v>
      </c>
      <c r="BB89">
        <f t="shared" si="32"/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1</v>
      </c>
      <c r="BL89">
        <v>1000</v>
      </c>
      <c r="BM89" t="s">
        <v>259</v>
      </c>
      <c r="BN89">
        <v>4</v>
      </c>
      <c r="BO89">
        <v>1</v>
      </c>
      <c r="BP89" t="s">
        <v>251</v>
      </c>
    </row>
    <row r="90" spans="1:68" x14ac:dyDescent="0.2">
      <c r="A90">
        <v>89</v>
      </c>
      <c r="B90">
        <v>20</v>
      </c>
      <c r="C90">
        <v>1</v>
      </c>
      <c r="D90">
        <v>3</v>
      </c>
      <c r="E90" t="s">
        <v>235</v>
      </c>
      <c r="F90" s="55">
        <v>43599</v>
      </c>
      <c r="H90">
        <v>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U90">
        <v>0</v>
      </c>
      <c r="V90">
        <v>0</v>
      </c>
      <c r="W90">
        <v>0</v>
      </c>
      <c r="X90">
        <v>2</v>
      </c>
      <c r="Y90">
        <v>0</v>
      </c>
      <c r="Z90">
        <v>40</v>
      </c>
      <c r="AA90">
        <f t="shared" si="40"/>
        <v>0</v>
      </c>
      <c r="AB90">
        <f t="shared" si="21"/>
        <v>40</v>
      </c>
      <c r="AC90" s="45">
        <f t="shared" si="24"/>
        <v>40</v>
      </c>
      <c r="AD90" s="56">
        <f t="shared" si="30"/>
        <v>49.515810000000002</v>
      </c>
      <c r="AE90" s="47">
        <f t="shared" si="43"/>
        <v>89.515810000000002</v>
      </c>
      <c r="AF90">
        <f t="shared" si="35"/>
        <v>49.515810000000002</v>
      </c>
      <c r="AG90">
        <f t="shared" si="38"/>
        <v>0</v>
      </c>
      <c r="AH90">
        <f t="shared" si="22"/>
        <v>49.515810000000002</v>
      </c>
      <c r="AI90">
        <v>42.43</v>
      </c>
      <c r="AJ90" s="33">
        <f t="shared" si="41"/>
        <v>1.167</v>
      </c>
      <c r="AK90">
        <v>1</v>
      </c>
      <c r="AL90">
        <v>0.16700000000000001</v>
      </c>
      <c r="AM90">
        <f t="shared" si="26"/>
        <v>0</v>
      </c>
      <c r="AN90" s="31">
        <f t="shared" si="17"/>
        <v>0</v>
      </c>
      <c r="AO90" s="31">
        <v>0</v>
      </c>
      <c r="AP90" s="31">
        <v>0</v>
      </c>
      <c r="AQ90">
        <v>0</v>
      </c>
      <c r="AR90">
        <v>0</v>
      </c>
      <c r="AS90" s="57">
        <f t="shared" si="23"/>
        <v>40</v>
      </c>
      <c r="AT90" s="33">
        <f>AU90+AV90+AW90</f>
        <v>0</v>
      </c>
      <c r="AU90">
        <v>0</v>
      </c>
      <c r="AV90">
        <v>0</v>
      </c>
      <c r="AW90">
        <f t="shared" si="42"/>
        <v>0</v>
      </c>
      <c r="AX90" s="31">
        <f t="shared" ref="AX90:AX104" si="44">(BA90*8)*AY90</f>
        <v>0</v>
      </c>
      <c r="AY90" s="31">
        <v>0</v>
      </c>
      <c r="AZ90">
        <v>0</v>
      </c>
      <c r="BA90" s="15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</row>
    <row r="91" spans="1:68" x14ac:dyDescent="0.2">
      <c r="A91">
        <v>90</v>
      </c>
      <c r="B91">
        <v>31</v>
      </c>
      <c r="C91">
        <v>2</v>
      </c>
      <c r="D91">
        <v>2</v>
      </c>
      <c r="F91" s="55">
        <v>43599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U91">
        <v>0</v>
      </c>
      <c r="V91">
        <v>0</v>
      </c>
      <c r="W91">
        <v>0</v>
      </c>
      <c r="X91">
        <v>16</v>
      </c>
      <c r="Y91">
        <v>0</v>
      </c>
      <c r="Z91">
        <v>160</v>
      </c>
      <c r="AA91">
        <f t="shared" si="40"/>
        <v>0</v>
      </c>
      <c r="AB91">
        <f t="shared" si="21"/>
        <v>160</v>
      </c>
      <c r="AC91" s="45">
        <f t="shared" si="24"/>
        <v>160</v>
      </c>
      <c r="AD91" s="56">
        <f t="shared" si="30"/>
        <v>583.75</v>
      </c>
      <c r="AE91" s="47">
        <f t="shared" si="43"/>
        <v>743.75</v>
      </c>
      <c r="AF91">
        <f t="shared" si="35"/>
        <v>583.75</v>
      </c>
      <c r="AG91">
        <f t="shared" si="38"/>
        <v>0</v>
      </c>
      <c r="AH91">
        <f t="shared" si="22"/>
        <v>583.75</v>
      </c>
      <c r="AI91">
        <v>62.5</v>
      </c>
      <c r="AJ91" s="33">
        <f t="shared" si="41"/>
        <v>9.34</v>
      </c>
      <c r="AK91">
        <v>8</v>
      </c>
      <c r="AL91">
        <v>1.34</v>
      </c>
      <c r="AM91">
        <f t="shared" si="26"/>
        <v>0</v>
      </c>
      <c r="AN91" s="31">
        <f t="shared" si="17"/>
        <v>0</v>
      </c>
      <c r="AO91" s="31">
        <v>0</v>
      </c>
      <c r="AQ91">
        <v>15000</v>
      </c>
      <c r="AR91">
        <v>0</v>
      </c>
      <c r="AS91" s="57">
        <f t="shared" si="23"/>
        <v>160</v>
      </c>
      <c r="AT91" s="33">
        <f t="shared" ref="AT91:AT109" si="45">AU91+AV91+AW91</f>
        <v>0</v>
      </c>
      <c r="AU91">
        <v>0</v>
      </c>
      <c r="AV91">
        <v>0</v>
      </c>
      <c r="AW91">
        <f t="shared" si="42"/>
        <v>0</v>
      </c>
      <c r="AX91" s="31">
        <f t="shared" si="44"/>
        <v>0</v>
      </c>
      <c r="AY91" s="31">
        <v>0</v>
      </c>
      <c r="AZ91">
        <v>0</v>
      </c>
      <c r="BA91" s="15">
        <v>0</v>
      </c>
      <c r="BB91">
        <f t="shared" si="32"/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</row>
    <row r="92" spans="1:68" x14ac:dyDescent="0.2">
      <c r="A92">
        <v>91</v>
      </c>
      <c r="B92">
        <v>24</v>
      </c>
      <c r="C92">
        <v>2</v>
      </c>
      <c r="D92">
        <v>2</v>
      </c>
      <c r="F92" s="55">
        <v>43599</v>
      </c>
      <c r="H92">
        <v>1</v>
      </c>
      <c r="I92">
        <v>350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U92">
        <v>0</v>
      </c>
      <c r="V92">
        <v>2000</v>
      </c>
      <c r="W92" t="s">
        <v>248</v>
      </c>
      <c r="X92">
        <v>110</v>
      </c>
      <c r="Y92">
        <v>0</v>
      </c>
      <c r="Z92">
        <v>0</v>
      </c>
      <c r="AA92">
        <f t="shared" si="40"/>
        <v>350</v>
      </c>
      <c r="AB92">
        <f t="shared" si="21"/>
        <v>2000</v>
      </c>
      <c r="AC92" s="45">
        <f t="shared" si="24"/>
        <v>2350</v>
      </c>
      <c r="AD92" s="56">
        <f t="shared" si="30"/>
        <v>1100.5</v>
      </c>
      <c r="AE92" s="47">
        <f t="shared" si="43"/>
        <v>3450.5</v>
      </c>
      <c r="AF92">
        <f t="shared" si="35"/>
        <v>1100.5</v>
      </c>
      <c r="AG92">
        <f t="shared" si="38"/>
        <v>0</v>
      </c>
      <c r="AH92">
        <f t="shared" si="22"/>
        <v>1100.5</v>
      </c>
      <c r="AI92">
        <v>50</v>
      </c>
      <c r="AJ92" s="33">
        <f t="shared" si="41"/>
        <v>22.009999999999998</v>
      </c>
      <c r="AK92">
        <v>18.34</v>
      </c>
      <c r="AL92">
        <v>3.67</v>
      </c>
      <c r="AM92">
        <f t="shared" si="26"/>
        <v>0</v>
      </c>
      <c r="AN92" s="31">
        <f>(AI92*8)*AO92</f>
        <v>0</v>
      </c>
      <c r="AO92" s="31">
        <v>0</v>
      </c>
      <c r="AP92" s="31">
        <v>0</v>
      </c>
      <c r="AQ92">
        <v>12000</v>
      </c>
      <c r="AR92">
        <v>0</v>
      </c>
      <c r="AS92" s="57">
        <f t="shared" si="23"/>
        <v>0</v>
      </c>
      <c r="AT92" s="33">
        <f t="shared" si="45"/>
        <v>0</v>
      </c>
      <c r="AU92">
        <v>0</v>
      </c>
      <c r="AV92">
        <v>0</v>
      </c>
      <c r="AW92">
        <f t="shared" si="42"/>
        <v>0</v>
      </c>
      <c r="AX92" s="31">
        <f t="shared" si="44"/>
        <v>0</v>
      </c>
      <c r="AY92">
        <v>0</v>
      </c>
      <c r="AZ92">
        <v>0</v>
      </c>
      <c r="BA92" s="15">
        <v>0</v>
      </c>
      <c r="BB92">
        <f t="shared" si="32"/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1</v>
      </c>
      <c r="BL92">
        <v>1000</v>
      </c>
      <c r="BM92" t="s">
        <v>259</v>
      </c>
      <c r="BN92">
        <v>4</v>
      </c>
      <c r="BO92">
        <v>0</v>
      </c>
      <c r="BP92" t="s">
        <v>251</v>
      </c>
    </row>
    <row r="93" spans="1:68" x14ac:dyDescent="0.2">
      <c r="A93">
        <v>92</v>
      </c>
      <c r="B93">
        <v>20</v>
      </c>
      <c r="C93">
        <v>1</v>
      </c>
      <c r="D93">
        <v>2</v>
      </c>
      <c r="F93" s="55">
        <v>43580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U93">
        <v>0</v>
      </c>
      <c r="V93">
        <v>0</v>
      </c>
      <c r="W93">
        <v>0</v>
      </c>
      <c r="X93">
        <v>4</v>
      </c>
      <c r="Y93">
        <f t="shared" si="34"/>
        <v>4</v>
      </c>
      <c r="Z93">
        <v>40</v>
      </c>
      <c r="AA93">
        <f t="shared" si="40"/>
        <v>0</v>
      </c>
      <c r="AB93">
        <f t="shared" si="21"/>
        <v>40</v>
      </c>
      <c r="AC93" s="45">
        <f t="shared" si="24"/>
        <v>40</v>
      </c>
      <c r="AD93" s="56">
        <f t="shared" si="30"/>
        <v>142.56480000000002</v>
      </c>
      <c r="AE93" s="47">
        <f t="shared" si="43"/>
        <v>182.56480000000002</v>
      </c>
      <c r="AF93">
        <f t="shared" si="35"/>
        <v>71.28240000000001</v>
      </c>
      <c r="AG93">
        <f t="shared" si="38"/>
        <v>71.28240000000001</v>
      </c>
      <c r="AH93">
        <f t="shared" si="22"/>
        <v>71.28240000000001</v>
      </c>
      <c r="AI93">
        <v>42.43</v>
      </c>
      <c r="AJ93" s="33">
        <f t="shared" si="41"/>
        <v>1.6800000000000002</v>
      </c>
      <c r="AK93">
        <v>1.34</v>
      </c>
      <c r="AL93">
        <v>0.34</v>
      </c>
      <c r="AM93">
        <f t="shared" si="26"/>
        <v>0</v>
      </c>
      <c r="AN93" s="31">
        <f t="shared" si="17"/>
        <v>0</v>
      </c>
      <c r="AO93" s="31">
        <v>0</v>
      </c>
      <c r="AP93" s="31">
        <v>0</v>
      </c>
      <c r="AQ93">
        <v>0</v>
      </c>
      <c r="AR93">
        <v>0</v>
      </c>
      <c r="AS93" s="57">
        <f t="shared" si="23"/>
        <v>40</v>
      </c>
      <c r="AT93" s="33">
        <f t="shared" si="45"/>
        <v>1.6800000000000002</v>
      </c>
      <c r="AU93">
        <v>1.34</v>
      </c>
      <c r="AV93">
        <v>0.34</v>
      </c>
      <c r="AW93">
        <f t="shared" si="42"/>
        <v>0</v>
      </c>
      <c r="AX93" s="31">
        <f t="shared" si="44"/>
        <v>0</v>
      </c>
      <c r="AZ93" t="s">
        <v>228</v>
      </c>
      <c r="BA93">
        <v>42.43</v>
      </c>
      <c r="BB93">
        <f t="shared" si="32"/>
        <v>71.28240000000001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1</v>
      </c>
      <c r="BL93">
        <v>500</v>
      </c>
      <c r="BM93" t="s">
        <v>259</v>
      </c>
      <c r="BN93">
        <v>5</v>
      </c>
      <c r="BO93">
        <v>1</v>
      </c>
      <c r="BP93" t="s">
        <v>313</v>
      </c>
    </row>
    <row r="94" spans="1:68" x14ac:dyDescent="0.2">
      <c r="A94">
        <v>93</v>
      </c>
      <c r="B94">
        <v>40</v>
      </c>
      <c r="C94">
        <v>1</v>
      </c>
      <c r="D94">
        <v>3</v>
      </c>
      <c r="E94" t="s">
        <v>240</v>
      </c>
      <c r="F94" s="55">
        <v>43542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U94">
        <v>0</v>
      </c>
      <c r="V94">
        <v>0</v>
      </c>
      <c r="W94">
        <v>0</v>
      </c>
      <c r="X94">
        <v>18</v>
      </c>
      <c r="Y94">
        <v>0</v>
      </c>
      <c r="Z94">
        <v>20</v>
      </c>
      <c r="AA94">
        <f t="shared" si="40"/>
        <v>0</v>
      </c>
      <c r="AB94">
        <f t="shared" si="21"/>
        <v>20</v>
      </c>
      <c r="AC94" s="45">
        <f t="shared" si="24"/>
        <v>20</v>
      </c>
      <c r="AD94" s="56">
        <f t="shared" si="30"/>
        <v>244.02083333333331</v>
      </c>
      <c r="AE94" s="47">
        <f t="shared" si="43"/>
        <v>264.02083333333331</v>
      </c>
      <c r="AF94">
        <f t="shared" si="35"/>
        <v>244.02083333333331</v>
      </c>
      <c r="AG94">
        <f t="shared" si="38"/>
        <v>0</v>
      </c>
      <c r="AH94">
        <f t="shared" si="22"/>
        <v>244.02083333333331</v>
      </c>
      <c r="AI94">
        <v>27.083333333333332</v>
      </c>
      <c r="AJ94" s="33">
        <f t="shared" si="41"/>
        <v>9.01</v>
      </c>
      <c r="AK94">
        <v>7.34</v>
      </c>
      <c r="AL94">
        <v>1.67</v>
      </c>
      <c r="AM94">
        <f t="shared" si="26"/>
        <v>0</v>
      </c>
      <c r="AN94" s="31">
        <f t="shared" si="17"/>
        <v>0</v>
      </c>
      <c r="AO94" s="31">
        <v>0</v>
      </c>
      <c r="AP94" s="31">
        <v>0</v>
      </c>
      <c r="AQ94">
        <v>6500</v>
      </c>
      <c r="AR94">
        <v>0</v>
      </c>
      <c r="AS94" s="57">
        <f t="shared" si="23"/>
        <v>20</v>
      </c>
      <c r="AT94" s="33">
        <f t="shared" si="45"/>
        <v>0</v>
      </c>
      <c r="AU94">
        <v>0</v>
      </c>
      <c r="AV94">
        <v>0</v>
      </c>
      <c r="AW94">
        <f t="shared" si="42"/>
        <v>0</v>
      </c>
      <c r="AX94" s="31">
        <f t="shared" si="44"/>
        <v>0</v>
      </c>
      <c r="AY94">
        <v>0</v>
      </c>
      <c r="BA94">
        <v>42.43</v>
      </c>
      <c r="BB94">
        <f t="shared" si="32"/>
        <v>0</v>
      </c>
      <c r="BC94">
        <v>1</v>
      </c>
      <c r="BD94" t="s">
        <v>28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</row>
    <row r="95" spans="1:68" x14ac:dyDescent="0.2">
      <c r="A95">
        <v>94</v>
      </c>
      <c r="B95">
        <v>18</v>
      </c>
      <c r="C95">
        <v>1</v>
      </c>
      <c r="D95">
        <v>1</v>
      </c>
      <c r="F95" s="55">
        <v>43599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U95">
        <v>0</v>
      </c>
      <c r="V95">
        <v>2000</v>
      </c>
      <c r="W95" t="s">
        <v>236</v>
      </c>
      <c r="X95">
        <v>8</v>
      </c>
      <c r="Y95">
        <f t="shared" si="34"/>
        <v>8</v>
      </c>
      <c r="Z95">
        <v>1280</v>
      </c>
      <c r="AA95">
        <f t="shared" si="40"/>
        <v>0</v>
      </c>
      <c r="AB95">
        <f t="shared" si="21"/>
        <v>3280</v>
      </c>
      <c r="AC95" s="45">
        <f t="shared" si="24"/>
        <v>3280</v>
      </c>
      <c r="AD95" s="56">
        <f t="shared" si="30"/>
        <v>6341.2519000000002</v>
      </c>
      <c r="AE95" s="47">
        <f t="shared" si="43"/>
        <v>9621.2518999999993</v>
      </c>
      <c r="AF95">
        <f t="shared" si="35"/>
        <v>1074.7519</v>
      </c>
      <c r="AG95">
        <f t="shared" si="38"/>
        <v>5266.5</v>
      </c>
      <c r="AH95">
        <f t="shared" si="22"/>
        <v>1074.7519</v>
      </c>
      <c r="AI95">
        <v>42.43</v>
      </c>
      <c r="AJ95" s="33">
        <f t="shared" si="41"/>
        <v>25.33</v>
      </c>
      <c r="AK95">
        <v>19</v>
      </c>
      <c r="AL95">
        <v>6.33</v>
      </c>
      <c r="AM95">
        <f t="shared" si="26"/>
        <v>0</v>
      </c>
      <c r="AN95" s="31">
        <f t="shared" ref="AN95:AN111" si="46">(AI95*8)*AO95</f>
        <v>0</v>
      </c>
      <c r="AO95" s="31">
        <v>0</v>
      </c>
      <c r="AP95" s="31">
        <v>0</v>
      </c>
      <c r="AQ95">
        <v>0</v>
      </c>
      <c r="AR95">
        <v>0</v>
      </c>
      <c r="AS95" s="57">
        <f t="shared" si="23"/>
        <v>1280</v>
      </c>
      <c r="AT95" s="33">
        <f t="shared" si="45"/>
        <v>105.33</v>
      </c>
      <c r="AU95">
        <v>19</v>
      </c>
      <c r="AV95">
        <v>6.33</v>
      </c>
      <c r="AW95">
        <f t="shared" si="42"/>
        <v>80</v>
      </c>
      <c r="AX95" s="31">
        <f>(BA95*8)*AY95</f>
        <v>4000</v>
      </c>
      <c r="AY95">
        <v>10</v>
      </c>
      <c r="AZ95" t="s">
        <v>327</v>
      </c>
      <c r="BA95" s="15">
        <v>50</v>
      </c>
      <c r="BB95">
        <f t="shared" si="32"/>
        <v>5266.5</v>
      </c>
      <c r="BC95">
        <v>1</v>
      </c>
      <c r="BD95" t="s">
        <v>28</v>
      </c>
      <c r="BE95">
        <v>1</v>
      </c>
      <c r="BF95">
        <v>10000</v>
      </c>
      <c r="BG95" t="s">
        <v>328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</row>
    <row r="96" spans="1:68" x14ac:dyDescent="0.2">
      <c r="A96">
        <v>95</v>
      </c>
      <c r="B96">
        <v>22</v>
      </c>
      <c r="C96">
        <v>1</v>
      </c>
      <c r="D96">
        <v>1</v>
      </c>
      <c r="F96" s="55">
        <v>43599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U96">
        <v>0</v>
      </c>
      <c r="V96">
        <v>0</v>
      </c>
      <c r="W96">
        <v>0</v>
      </c>
      <c r="X96">
        <v>4</v>
      </c>
      <c r="Y96">
        <v>0</v>
      </c>
      <c r="Z96">
        <v>40</v>
      </c>
      <c r="AA96">
        <f t="shared" si="40"/>
        <v>0</v>
      </c>
      <c r="AB96">
        <f t="shared" si="21"/>
        <v>40</v>
      </c>
      <c r="AC96" s="45">
        <f t="shared" si="24"/>
        <v>40</v>
      </c>
      <c r="AD96" s="56">
        <f t="shared" si="30"/>
        <v>71.28240000000001</v>
      </c>
      <c r="AE96" s="47">
        <f t="shared" si="43"/>
        <v>111.28240000000001</v>
      </c>
      <c r="AF96">
        <f t="shared" si="35"/>
        <v>71.28240000000001</v>
      </c>
      <c r="AG96">
        <f>BB96</f>
        <v>0</v>
      </c>
      <c r="AH96">
        <f t="shared" si="22"/>
        <v>71.28240000000001</v>
      </c>
      <c r="AI96">
        <v>42.43</v>
      </c>
      <c r="AJ96" s="33">
        <f t="shared" si="41"/>
        <v>1.6800000000000002</v>
      </c>
      <c r="AK96">
        <v>1.34</v>
      </c>
      <c r="AL96">
        <v>0.34</v>
      </c>
      <c r="AM96">
        <f t="shared" si="26"/>
        <v>0</v>
      </c>
      <c r="AN96" s="31">
        <f t="shared" si="46"/>
        <v>0</v>
      </c>
      <c r="AO96" s="31">
        <v>0</v>
      </c>
      <c r="AP96" s="31">
        <v>0</v>
      </c>
      <c r="AQ96">
        <v>0</v>
      </c>
      <c r="AR96">
        <v>0</v>
      </c>
      <c r="AS96" s="57">
        <f t="shared" si="23"/>
        <v>40</v>
      </c>
      <c r="AT96" s="33">
        <f t="shared" si="45"/>
        <v>0</v>
      </c>
      <c r="AU96">
        <v>0</v>
      </c>
      <c r="AV96">
        <v>0</v>
      </c>
      <c r="AW96">
        <f t="shared" si="42"/>
        <v>0</v>
      </c>
      <c r="AX96" s="31">
        <f t="shared" si="44"/>
        <v>0</v>
      </c>
      <c r="AY96">
        <v>0</v>
      </c>
      <c r="AZ96" t="s">
        <v>278</v>
      </c>
      <c r="BA96">
        <v>42.43</v>
      </c>
      <c r="BB96">
        <f t="shared" si="32"/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</row>
    <row r="97" spans="1:68" x14ac:dyDescent="0.2">
      <c r="A97">
        <v>96</v>
      </c>
      <c r="B97">
        <v>20</v>
      </c>
      <c r="C97">
        <v>2</v>
      </c>
      <c r="D97">
        <v>1</v>
      </c>
      <c r="F97" s="55">
        <v>43600</v>
      </c>
      <c r="H97">
        <v>1</v>
      </c>
      <c r="I97">
        <v>0</v>
      </c>
      <c r="J97">
        <v>0</v>
      </c>
      <c r="K97">
        <v>0</v>
      </c>
      <c r="L97">
        <v>0</v>
      </c>
      <c r="N97">
        <v>0</v>
      </c>
      <c r="O97">
        <v>0</v>
      </c>
      <c r="P97">
        <v>0</v>
      </c>
      <c r="Q97">
        <v>0</v>
      </c>
      <c r="U97">
        <v>0</v>
      </c>
      <c r="V97">
        <v>0</v>
      </c>
      <c r="W97">
        <v>0</v>
      </c>
      <c r="X97">
        <v>16</v>
      </c>
      <c r="Y97">
        <v>0</v>
      </c>
      <c r="Z97">
        <v>320</v>
      </c>
      <c r="AA97">
        <f t="shared" si="40"/>
        <v>0</v>
      </c>
      <c r="AB97">
        <f t="shared" si="21"/>
        <v>320</v>
      </c>
      <c r="AC97" s="45">
        <f t="shared" si="24"/>
        <v>320</v>
      </c>
      <c r="AD97" s="56">
        <f t="shared" si="30"/>
        <v>389.16666666666663</v>
      </c>
      <c r="AE97" s="47">
        <f t="shared" si="43"/>
        <v>709.16666666666663</v>
      </c>
      <c r="AF97">
        <f t="shared" si="35"/>
        <v>389.16666666666663</v>
      </c>
      <c r="AG97">
        <f t="shared" ref="AG97:AG111" si="47">BB97</f>
        <v>0</v>
      </c>
      <c r="AH97">
        <f t="shared" si="22"/>
        <v>389.16666666666663</v>
      </c>
      <c r="AI97">
        <v>41.666666666666664</v>
      </c>
      <c r="AJ97" s="33">
        <f t="shared" si="41"/>
        <v>9.34</v>
      </c>
      <c r="AK97">
        <v>8</v>
      </c>
      <c r="AL97">
        <v>1.34</v>
      </c>
      <c r="AM97">
        <f t="shared" si="26"/>
        <v>0</v>
      </c>
      <c r="AN97" s="31">
        <f t="shared" si="46"/>
        <v>0</v>
      </c>
      <c r="AO97" s="31">
        <v>0</v>
      </c>
      <c r="AP97" s="31">
        <v>0</v>
      </c>
      <c r="AQ97">
        <v>10000</v>
      </c>
      <c r="AR97">
        <v>0</v>
      </c>
      <c r="AS97" s="57">
        <f t="shared" si="23"/>
        <v>320</v>
      </c>
      <c r="AT97" s="33">
        <f t="shared" si="45"/>
        <v>0</v>
      </c>
      <c r="AU97">
        <v>0</v>
      </c>
      <c r="AV97">
        <v>0</v>
      </c>
      <c r="AW97">
        <f t="shared" si="42"/>
        <v>0</v>
      </c>
      <c r="AX97" s="31">
        <f t="shared" si="44"/>
        <v>0</v>
      </c>
      <c r="AZ97" t="s">
        <v>278</v>
      </c>
      <c r="BA97">
        <v>42.43</v>
      </c>
      <c r="BB97">
        <f t="shared" si="32"/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</row>
    <row r="98" spans="1:68" x14ac:dyDescent="0.2">
      <c r="A98">
        <v>97</v>
      </c>
      <c r="B98">
        <v>40</v>
      </c>
      <c r="C98">
        <v>2</v>
      </c>
      <c r="D98">
        <v>3</v>
      </c>
      <c r="E98" t="s">
        <v>235</v>
      </c>
      <c r="F98" s="55">
        <v>43532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U98">
        <v>0</v>
      </c>
      <c r="V98">
        <v>0</v>
      </c>
      <c r="W98">
        <v>0</v>
      </c>
      <c r="X98">
        <v>16</v>
      </c>
      <c r="Y98">
        <v>0</v>
      </c>
      <c r="Z98">
        <v>160</v>
      </c>
      <c r="AA98">
        <f t="shared" si="40"/>
        <v>0</v>
      </c>
      <c r="AB98">
        <f t="shared" ref="AB98:AB111" si="48">O98+V98+U98+AR98+Z98</f>
        <v>160</v>
      </c>
      <c r="AC98" s="45">
        <f t="shared" si="24"/>
        <v>160</v>
      </c>
      <c r="AD98" s="56">
        <f t="shared" si="30"/>
        <v>334</v>
      </c>
      <c r="AE98" s="47">
        <f t="shared" si="43"/>
        <v>494</v>
      </c>
      <c r="AF98">
        <f t="shared" si="35"/>
        <v>334</v>
      </c>
      <c r="AG98">
        <f t="shared" si="47"/>
        <v>0</v>
      </c>
      <c r="AH98">
        <f t="shared" si="22"/>
        <v>334</v>
      </c>
      <c r="AI98">
        <v>50</v>
      </c>
      <c r="AJ98" s="33">
        <f t="shared" si="41"/>
        <v>6.68</v>
      </c>
      <c r="AK98">
        <v>5.34</v>
      </c>
      <c r="AL98">
        <v>1.34</v>
      </c>
      <c r="AM98">
        <f t="shared" si="26"/>
        <v>0</v>
      </c>
      <c r="AN98" s="31">
        <f t="shared" si="46"/>
        <v>0</v>
      </c>
      <c r="AO98" s="31">
        <v>0</v>
      </c>
      <c r="AP98" s="31">
        <v>0</v>
      </c>
      <c r="AQ98">
        <v>12000</v>
      </c>
      <c r="AR98">
        <v>0</v>
      </c>
      <c r="AS98" s="57">
        <f t="shared" ref="AS98:AS111" si="49">AR98+Z98</f>
        <v>160</v>
      </c>
      <c r="AT98" s="33">
        <f t="shared" si="45"/>
        <v>0</v>
      </c>
      <c r="AU98">
        <v>0</v>
      </c>
      <c r="AV98">
        <v>0</v>
      </c>
      <c r="AW98">
        <f t="shared" si="42"/>
        <v>0</v>
      </c>
      <c r="AX98" s="31">
        <f t="shared" si="44"/>
        <v>0</v>
      </c>
      <c r="AY98">
        <v>0</v>
      </c>
      <c r="AZ98">
        <v>0</v>
      </c>
      <c r="BA98">
        <v>0</v>
      </c>
      <c r="BB98">
        <f t="shared" si="32"/>
        <v>0</v>
      </c>
      <c r="BC98">
        <v>1</v>
      </c>
      <c r="BD98" t="s">
        <v>28</v>
      </c>
      <c r="BE98">
        <v>1</v>
      </c>
      <c r="BF98">
        <v>2000</v>
      </c>
      <c r="BG98" t="s">
        <v>265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</row>
    <row r="99" spans="1:68" x14ac:dyDescent="0.2">
      <c r="A99">
        <v>98</v>
      </c>
      <c r="B99">
        <v>34</v>
      </c>
      <c r="C99">
        <v>1</v>
      </c>
      <c r="D99">
        <v>3</v>
      </c>
      <c r="E99" t="s">
        <v>235</v>
      </c>
      <c r="F99" s="55">
        <v>43584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U99">
        <v>0</v>
      </c>
      <c r="V99">
        <v>0</v>
      </c>
      <c r="W99">
        <v>0</v>
      </c>
      <c r="X99">
        <v>16</v>
      </c>
      <c r="Y99">
        <v>0</v>
      </c>
      <c r="Z99">
        <v>0</v>
      </c>
      <c r="AA99">
        <f t="shared" si="40"/>
        <v>0</v>
      </c>
      <c r="AB99">
        <f t="shared" si="48"/>
        <v>0</v>
      </c>
      <c r="AC99" s="45">
        <f t="shared" si="24"/>
        <v>0</v>
      </c>
      <c r="AD99" s="56">
        <f t="shared" si="30"/>
        <v>792.16810000000009</v>
      </c>
      <c r="AE99" s="47">
        <f t="shared" si="43"/>
        <v>792.16810000000009</v>
      </c>
      <c r="AF99">
        <f t="shared" si="35"/>
        <v>792.16810000000009</v>
      </c>
      <c r="AG99">
        <f t="shared" si="47"/>
        <v>0</v>
      </c>
      <c r="AH99">
        <f t="shared" si="22"/>
        <v>792.16810000000009</v>
      </c>
      <c r="AI99">
        <v>42.43</v>
      </c>
      <c r="AJ99" s="33">
        <f t="shared" si="41"/>
        <v>18.670000000000002</v>
      </c>
      <c r="AK99">
        <v>16</v>
      </c>
      <c r="AL99">
        <v>2.67</v>
      </c>
      <c r="AM99">
        <f t="shared" si="26"/>
        <v>0</v>
      </c>
      <c r="AN99" s="31">
        <f t="shared" si="46"/>
        <v>0</v>
      </c>
      <c r="AO99" s="31">
        <v>0</v>
      </c>
      <c r="AP99" s="31">
        <v>0</v>
      </c>
      <c r="AQ99">
        <v>0</v>
      </c>
      <c r="AR99">
        <v>0</v>
      </c>
      <c r="AS99" s="57">
        <f t="shared" si="49"/>
        <v>0</v>
      </c>
      <c r="AT99" s="33">
        <f t="shared" si="45"/>
        <v>0</v>
      </c>
      <c r="AU99">
        <v>0</v>
      </c>
      <c r="AV99">
        <v>0</v>
      </c>
      <c r="AW99">
        <f t="shared" si="42"/>
        <v>0</v>
      </c>
      <c r="AX99" s="31">
        <f t="shared" si="44"/>
        <v>0</v>
      </c>
      <c r="AY99">
        <v>0</v>
      </c>
      <c r="AZ99">
        <v>0</v>
      </c>
      <c r="BA99">
        <v>0</v>
      </c>
      <c r="BB99">
        <f t="shared" si="32"/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</row>
    <row r="100" spans="1:68" x14ac:dyDescent="0.2">
      <c r="A100">
        <v>99</v>
      </c>
      <c r="B100">
        <v>29</v>
      </c>
      <c r="C100">
        <v>2</v>
      </c>
      <c r="D100">
        <v>1</v>
      </c>
      <c r="F100" s="55">
        <v>43600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U100">
        <v>0</v>
      </c>
      <c r="V100">
        <v>0</v>
      </c>
      <c r="W100">
        <v>0</v>
      </c>
      <c r="X100">
        <v>16</v>
      </c>
      <c r="Y100">
        <v>0</v>
      </c>
      <c r="Z100">
        <v>0</v>
      </c>
      <c r="AA100">
        <f t="shared" si="40"/>
        <v>0</v>
      </c>
      <c r="AB100">
        <f t="shared" si="48"/>
        <v>0</v>
      </c>
      <c r="AC100" s="45">
        <f t="shared" si="24"/>
        <v>0</v>
      </c>
      <c r="AD100" s="56">
        <f t="shared" si="30"/>
        <v>23528.166666666668</v>
      </c>
      <c r="AE100" s="47">
        <f t="shared" si="43"/>
        <v>23528.166666666668</v>
      </c>
      <c r="AF100">
        <f t="shared" si="35"/>
        <v>23528.166666666668</v>
      </c>
      <c r="AG100">
        <f t="shared" si="47"/>
        <v>0</v>
      </c>
      <c r="AH100">
        <f t="shared" si="22"/>
        <v>23528.166666666668</v>
      </c>
      <c r="AI100">
        <v>29.166666666666668</v>
      </c>
      <c r="AJ100" s="33">
        <f>AK100+AL100+AM100</f>
        <v>806.68</v>
      </c>
      <c r="AK100">
        <v>5.34</v>
      </c>
      <c r="AL100">
        <v>1.34</v>
      </c>
      <c r="AM100">
        <f t="shared" si="26"/>
        <v>800</v>
      </c>
      <c r="AN100" s="31">
        <f t="shared" si="46"/>
        <v>23333.333333333336</v>
      </c>
      <c r="AO100" s="31">
        <v>100</v>
      </c>
      <c r="AP100" s="31">
        <v>0</v>
      </c>
      <c r="AQ100">
        <v>7000</v>
      </c>
      <c r="AR100">
        <v>0</v>
      </c>
      <c r="AS100" s="57">
        <f t="shared" si="49"/>
        <v>0</v>
      </c>
      <c r="AT100" s="33">
        <f t="shared" si="45"/>
        <v>0</v>
      </c>
      <c r="AU100">
        <v>0</v>
      </c>
      <c r="AV100">
        <v>0</v>
      </c>
      <c r="AW100">
        <f t="shared" si="42"/>
        <v>0</v>
      </c>
      <c r="AX100" s="31">
        <f t="shared" si="44"/>
        <v>0</v>
      </c>
      <c r="AY100">
        <v>0</v>
      </c>
      <c r="AZ100">
        <v>0</v>
      </c>
      <c r="BA100" s="15">
        <v>0</v>
      </c>
      <c r="BB100">
        <f t="shared" si="32"/>
        <v>0</v>
      </c>
      <c r="BC100">
        <v>1</v>
      </c>
      <c r="BD100" t="s">
        <v>330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</row>
    <row r="101" spans="1:68" x14ac:dyDescent="0.2">
      <c r="A101">
        <v>100</v>
      </c>
      <c r="B101">
        <v>30</v>
      </c>
      <c r="C101">
        <v>1</v>
      </c>
      <c r="D101">
        <v>1</v>
      </c>
      <c r="F101" s="55">
        <v>43600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U101">
        <v>0</v>
      </c>
      <c r="V101">
        <v>0</v>
      </c>
      <c r="W101">
        <v>0</v>
      </c>
      <c r="X101">
        <v>14</v>
      </c>
      <c r="Y101">
        <v>0</v>
      </c>
      <c r="Z101">
        <v>700</v>
      </c>
      <c r="AA101">
        <f t="shared" si="40"/>
        <v>0</v>
      </c>
      <c r="AB101">
        <f t="shared" si="48"/>
        <v>700</v>
      </c>
      <c r="AC101" s="45">
        <f t="shared" si="24"/>
        <v>700</v>
      </c>
      <c r="AD101" s="56">
        <f t="shared" si="30"/>
        <v>1287.3262</v>
      </c>
      <c r="AE101" s="47">
        <f t="shared" si="43"/>
        <v>1987.3262</v>
      </c>
      <c r="AF101">
        <f t="shared" si="35"/>
        <v>1287.3262</v>
      </c>
      <c r="AG101">
        <f t="shared" si="47"/>
        <v>0</v>
      </c>
      <c r="AH101">
        <f t="shared" si="22"/>
        <v>1287.3262</v>
      </c>
      <c r="AI101">
        <v>42.43</v>
      </c>
      <c r="AJ101" s="33">
        <f t="shared" ref="AJ101:AJ111" si="50">AK101+AL101+AM101</f>
        <v>30.34</v>
      </c>
      <c r="AK101">
        <v>28</v>
      </c>
      <c r="AL101">
        <v>2.34</v>
      </c>
      <c r="AM101">
        <f t="shared" si="26"/>
        <v>0</v>
      </c>
      <c r="AN101" s="31">
        <f t="shared" si="46"/>
        <v>0</v>
      </c>
      <c r="AO101" s="31">
        <v>0</v>
      </c>
      <c r="AP101" s="31">
        <v>0</v>
      </c>
      <c r="AQ101">
        <v>0</v>
      </c>
      <c r="AR101">
        <v>0</v>
      </c>
      <c r="AS101" s="57">
        <f t="shared" si="49"/>
        <v>700</v>
      </c>
      <c r="AT101" s="33">
        <f t="shared" si="45"/>
        <v>0</v>
      </c>
      <c r="AU101">
        <v>0</v>
      </c>
      <c r="AV101">
        <v>0</v>
      </c>
      <c r="AW101">
        <f t="shared" si="42"/>
        <v>0</v>
      </c>
      <c r="AX101" s="31">
        <f t="shared" si="44"/>
        <v>0</v>
      </c>
      <c r="AY101">
        <v>0</v>
      </c>
      <c r="AZ101">
        <v>0</v>
      </c>
      <c r="BA101" s="15">
        <v>0</v>
      </c>
      <c r="BB101">
        <f t="shared" si="32"/>
        <v>0</v>
      </c>
      <c r="BC101">
        <v>1</v>
      </c>
      <c r="BD101" t="s">
        <v>28</v>
      </c>
      <c r="BE101">
        <v>1</v>
      </c>
      <c r="BF101">
        <v>3000</v>
      </c>
      <c r="BG101" t="s">
        <v>232</v>
      </c>
      <c r="BH101">
        <v>3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</row>
    <row r="102" spans="1:68" x14ac:dyDescent="0.2">
      <c r="A102">
        <v>101</v>
      </c>
      <c r="B102">
        <v>18</v>
      </c>
      <c r="C102">
        <v>1</v>
      </c>
      <c r="D102">
        <v>3</v>
      </c>
      <c r="E102" t="s">
        <v>240</v>
      </c>
      <c r="F102" s="55">
        <v>43600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U102">
        <v>0</v>
      </c>
      <c r="V102">
        <v>0</v>
      </c>
      <c r="W102">
        <v>0</v>
      </c>
      <c r="X102">
        <v>0</v>
      </c>
      <c r="Y102">
        <v>18</v>
      </c>
      <c r="Z102">
        <v>0</v>
      </c>
      <c r="AA102">
        <f t="shared" si="40"/>
        <v>0</v>
      </c>
      <c r="AB102">
        <f t="shared" si="48"/>
        <v>540</v>
      </c>
      <c r="AC102" s="45">
        <f t="shared" si="24"/>
        <v>540</v>
      </c>
      <c r="AD102" s="56">
        <f t="shared" si="30"/>
        <v>445.51499999999999</v>
      </c>
      <c r="AE102" s="47">
        <f t="shared" si="43"/>
        <v>985.51499999999999</v>
      </c>
      <c r="AF102">
        <f t="shared" si="35"/>
        <v>0</v>
      </c>
      <c r="AG102">
        <f t="shared" si="47"/>
        <v>445.51499999999999</v>
      </c>
      <c r="AH102">
        <f t="shared" si="22"/>
        <v>0</v>
      </c>
      <c r="AI102">
        <v>42.43</v>
      </c>
      <c r="AJ102" s="33">
        <f t="shared" si="50"/>
        <v>0</v>
      </c>
      <c r="AK102">
        <v>0</v>
      </c>
      <c r="AL102">
        <v>0</v>
      </c>
      <c r="AM102">
        <f>AO102*8</f>
        <v>0</v>
      </c>
      <c r="AN102" s="31">
        <f t="shared" si="46"/>
        <v>0</v>
      </c>
      <c r="AO102" s="31">
        <v>0</v>
      </c>
      <c r="AP102" s="31">
        <v>0</v>
      </c>
      <c r="AQ102">
        <v>0</v>
      </c>
      <c r="AR102" s="3">
        <v>540</v>
      </c>
      <c r="AS102" s="57">
        <f t="shared" si="49"/>
        <v>540</v>
      </c>
      <c r="AT102" s="33">
        <f t="shared" si="45"/>
        <v>10.5</v>
      </c>
      <c r="AU102">
        <v>9</v>
      </c>
      <c r="AV102">
        <v>1.5</v>
      </c>
      <c r="AW102">
        <f t="shared" si="42"/>
        <v>0</v>
      </c>
      <c r="AX102" s="31">
        <f t="shared" si="44"/>
        <v>0</v>
      </c>
      <c r="AY102">
        <v>0</v>
      </c>
      <c r="AZ102" t="s">
        <v>278</v>
      </c>
      <c r="BA102">
        <v>42.43</v>
      </c>
      <c r="BB102">
        <f t="shared" si="32"/>
        <v>445.51499999999999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</row>
    <row r="103" spans="1:68" x14ac:dyDescent="0.2">
      <c r="A103">
        <v>102</v>
      </c>
      <c r="B103">
        <v>28</v>
      </c>
      <c r="C103">
        <v>2</v>
      </c>
      <c r="D103">
        <v>1</v>
      </c>
      <c r="F103" s="55">
        <v>43600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U103">
        <v>0</v>
      </c>
      <c r="V103">
        <v>0</v>
      </c>
      <c r="W103">
        <v>0</v>
      </c>
      <c r="X103">
        <v>10</v>
      </c>
      <c r="Y103">
        <f t="shared" si="34"/>
        <v>10</v>
      </c>
      <c r="Z103">
        <v>400</v>
      </c>
      <c r="AA103">
        <f t="shared" si="40"/>
        <v>0</v>
      </c>
      <c r="AB103">
        <f t="shared" si="48"/>
        <v>400</v>
      </c>
      <c r="AC103" s="45">
        <f t="shared" si="24"/>
        <v>400</v>
      </c>
      <c r="AD103" s="56">
        <f t="shared" si="30"/>
        <v>469.375</v>
      </c>
      <c r="AE103" s="47">
        <f t="shared" si="43"/>
        <v>869.375</v>
      </c>
      <c r="AF103">
        <f t="shared" si="35"/>
        <v>469.375</v>
      </c>
      <c r="AG103">
        <f t="shared" si="47"/>
        <v>0</v>
      </c>
      <c r="AH103">
        <f t="shared" si="22"/>
        <v>469.375</v>
      </c>
      <c r="AI103">
        <v>62.5</v>
      </c>
      <c r="AJ103" s="33">
        <f t="shared" si="50"/>
        <v>7.51</v>
      </c>
      <c r="AK103">
        <v>6.67</v>
      </c>
      <c r="AL103">
        <v>0.84</v>
      </c>
      <c r="AM103">
        <f t="shared" ref="AM103:AM111" si="51">AO103*8</f>
        <v>0</v>
      </c>
      <c r="AN103" s="31">
        <f t="shared" si="46"/>
        <v>0</v>
      </c>
      <c r="AO103" s="31">
        <v>0</v>
      </c>
      <c r="AP103" s="31">
        <v>0</v>
      </c>
      <c r="AQ103">
        <v>15000</v>
      </c>
      <c r="AR103">
        <v>0</v>
      </c>
      <c r="AS103" s="57">
        <f t="shared" si="49"/>
        <v>400</v>
      </c>
      <c r="AT103" s="33">
        <f t="shared" si="45"/>
        <v>0</v>
      </c>
      <c r="AU103">
        <v>0</v>
      </c>
      <c r="AV103">
        <v>0</v>
      </c>
      <c r="AW103">
        <f t="shared" si="42"/>
        <v>0</v>
      </c>
      <c r="AX103" s="31">
        <v>0</v>
      </c>
      <c r="AY103" s="31">
        <v>0</v>
      </c>
      <c r="AZ103">
        <v>0</v>
      </c>
      <c r="BA103" s="15">
        <v>0</v>
      </c>
      <c r="BB103">
        <f t="shared" si="32"/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</row>
    <row r="104" spans="1:68" x14ac:dyDescent="0.2">
      <c r="A104">
        <v>103</v>
      </c>
      <c r="B104">
        <v>39</v>
      </c>
      <c r="C104">
        <v>2</v>
      </c>
      <c r="D104">
        <v>1</v>
      </c>
      <c r="F104" s="55">
        <v>43600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U104">
        <v>0</v>
      </c>
      <c r="V104">
        <v>0</v>
      </c>
      <c r="W104">
        <v>0</v>
      </c>
      <c r="X104">
        <v>16</v>
      </c>
      <c r="Y104">
        <f t="shared" si="34"/>
        <v>16</v>
      </c>
      <c r="Z104">
        <v>320</v>
      </c>
      <c r="AA104">
        <f t="shared" si="40"/>
        <v>0</v>
      </c>
      <c r="AB104">
        <f t="shared" si="48"/>
        <v>320</v>
      </c>
      <c r="AC104" s="45">
        <f t="shared" si="24"/>
        <v>320</v>
      </c>
      <c r="AD104" s="56">
        <f t="shared" si="30"/>
        <v>278.33333333333331</v>
      </c>
      <c r="AE104" s="47">
        <f t="shared" si="43"/>
        <v>598.33333333333326</v>
      </c>
      <c r="AF104">
        <f t="shared" si="35"/>
        <v>278.33333333333331</v>
      </c>
      <c r="AG104">
        <f t="shared" si="47"/>
        <v>0</v>
      </c>
      <c r="AH104">
        <f t="shared" si="22"/>
        <v>278.33333333333331</v>
      </c>
      <c r="AI104">
        <v>41.666666666666664</v>
      </c>
      <c r="AJ104" s="33">
        <f t="shared" si="50"/>
        <v>6.68</v>
      </c>
      <c r="AK104">
        <v>5.34</v>
      </c>
      <c r="AL104">
        <v>1.34</v>
      </c>
      <c r="AM104">
        <f t="shared" si="51"/>
        <v>0</v>
      </c>
      <c r="AN104" s="31">
        <f t="shared" si="46"/>
        <v>0</v>
      </c>
      <c r="AO104" s="31">
        <v>0</v>
      </c>
      <c r="AP104" s="31">
        <v>0</v>
      </c>
      <c r="AQ104">
        <v>10000</v>
      </c>
      <c r="AR104">
        <v>0</v>
      </c>
      <c r="AS104" s="57">
        <f t="shared" si="49"/>
        <v>320</v>
      </c>
      <c r="AT104" s="33">
        <f t="shared" si="45"/>
        <v>0</v>
      </c>
      <c r="AU104">
        <v>0</v>
      </c>
      <c r="AV104">
        <v>0</v>
      </c>
      <c r="AW104">
        <f t="shared" si="42"/>
        <v>0</v>
      </c>
      <c r="AX104" s="31">
        <f t="shared" si="44"/>
        <v>0</v>
      </c>
      <c r="AY104" s="31">
        <v>0</v>
      </c>
      <c r="AZ104">
        <v>0</v>
      </c>
      <c r="BA104" s="15">
        <v>0</v>
      </c>
      <c r="BB104">
        <f t="shared" si="32"/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O104">
        <v>0</v>
      </c>
      <c r="BP104">
        <v>0</v>
      </c>
    </row>
    <row r="105" spans="1:68" x14ac:dyDescent="0.2">
      <c r="A105">
        <v>104</v>
      </c>
      <c r="B105">
        <v>48</v>
      </c>
      <c r="C105">
        <v>2</v>
      </c>
      <c r="D105">
        <v>1</v>
      </c>
      <c r="F105" s="55">
        <v>43601</v>
      </c>
      <c r="H105">
        <v>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U105">
        <v>0</v>
      </c>
      <c r="V105">
        <v>0</v>
      </c>
      <c r="W105">
        <v>0</v>
      </c>
      <c r="X105">
        <v>0</v>
      </c>
      <c r="Y105">
        <f t="shared" si="34"/>
        <v>0</v>
      </c>
      <c r="Z105">
        <v>0</v>
      </c>
      <c r="AA105">
        <f t="shared" si="40"/>
        <v>0</v>
      </c>
      <c r="AB105">
        <f t="shared" si="48"/>
        <v>0</v>
      </c>
      <c r="AC105" s="45">
        <f t="shared" si="24"/>
        <v>0</v>
      </c>
      <c r="AD105" s="56">
        <f t="shared" si="30"/>
        <v>0</v>
      </c>
      <c r="AE105" s="47">
        <f t="shared" si="43"/>
        <v>0</v>
      </c>
      <c r="AF105">
        <f t="shared" si="35"/>
        <v>0</v>
      </c>
      <c r="AG105">
        <f t="shared" si="47"/>
        <v>0</v>
      </c>
      <c r="AH105">
        <f t="shared" si="22"/>
        <v>0</v>
      </c>
      <c r="AI105">
        <v>37.5</v>
      </c>
      <c r="AJ105" s="33">
        <f t="shared" si="50"/>
        <v>0</v>
      </c>
      <c r="AK105">
        <v>0</v>
      </c>
      <c r="AL105">
        <v>0</v>
      </c>
      <c r="AM105">
        <f t="shared" si="51"/>
        <v>0</v>
      </c>
      <c r="AN105" s="31">
        <f t="shared" si="46"/>
        <v>0</v>
      </c>
      <c r="AO105" s="31">
        <v>0</v>
      </c>
      <c r="AP105" s="31">
        <v>0</v>
      </c>
      <c r="AQ105">
        <v>9000</v>
      </c>
      <c r="AR105">
        <v>0</v>
      </c>
      <c r="AS105" s="57">
        <f t="shared" si="49"/>
        <v>0</v>
      </c>
      <c r="AT105" s="33">
        <f t="shared" si="45"/>
        <v>0</v>
      </c>
      <c r="AU105">
        <v>0</v>
      </c>
      <c r="AV105">
        <v>0</v>
      </c>
      <c r="AW105">
        <f t="shared" si="42"/>
        <v>0</v>
      </c>
      <c r="AX105" s="31">
        <f>(BA105*8)*AY105</f>
        <v>0</v>
      </c>
      <c r="AY105">
        <v>0</v>
      </c>
      <c r="AZ105">
        <v>0</v>
      </c>
      <c r="BA105" s="15">
        <v>0</v>
      </c>
      <c r="BB105">
        <f t="shared" si="32"/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</row>
    <row r="106" spans="1:68" x14ac:dyDescent="0.2">
      <c r="A106">
        <v>105</v>
      </c>
      <c r="B106">
        <v>24</v>
      </c>
      <c r="C106">
        <v>1</v>
      </c>
      <c r="D106">
        <v>2</v>
      </c>
      <c r="F106" s="62">
        <v>43601</v>
      </c>
      <c r="H106">
        <v>1</v>
      </c>
      <c r="I106">
        <v>700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U106">
        <v>0</v>
      </c>
      <c r="V106">
        <v>1600</v>
      </c>
      <c r="W106" t="s">
        <v>249</v>
      </c>
      <c r="X106">
        <v>16</v>
      </c>
      <c r="Y106">
        <f t="shared" si="34"/>
        <v>16</v>
      </c>
      <c r="Z106">
        <v>320</v>
      </c>
      <c r="AA106">
        <f t="shared" si="40"/>
        <v>700</v>
      </c>
      <c r="AB106">
        <f t="shared" si="48"/>
        <v>2240</v>
      </c>
      <c r="AC106" s="45">
        <f t="shared" si="24"/>
        <v>2940</v>
      </c>
      <c r="AD106" s="56">
        <f t="shared" si="30"/>
        <v>792.5924</v>
      </c>
      <c r="AE106" s="47">
        <f t="shared" si="43"/>
        <v>3732.5924</v>
      </c>
      <c r="AF106">
        <f t="shared" si="35"/>
        <v>396.2962</v>
      </c>
      <c r="AG106">
        <f t="shared" si="47"/>
        <v>396.2962</v>
      </c>
      <c r="AH106">
        <f t="shared" si="22"/>
        <v>396.2962</v>
      </c>
      <c r="AI106">
        <v>42.43</v>
      </c>
      <c r="AJ106" s="33">
        <f t="shared" si="50"/>
        <v>9.34</v>
      </c>
      <c r="AK106">
        <v>8</v>
      </c>
      <c r="AL106">
        <v>1.34</v>
      </c>
      <c r="AM106">
        <f t="shared" si="51"/>
        <v>0</v>
      </c>
      <c r="AN106" s="31">
        <f t="shared" si="46"/>
        <v>0</v>
      </c>
      <c r="AO106" s="31">
        <v>0</v>
      </c>
      <c r="AP106" s="31">
        <v>0</v>
      </c>
      <c r="AQ106">
        <v>0</v>
      </c>
      <c r="AR106">
        <v>320</v>
      </c>
      <c r="AS106" s="57">
        <f t="shared" si="49"/>
        <v>640</v>
      </c>
      <c r="AT106" s="33">
        <f t="shared" si="45"/>
        <v>9.34</v>
      </c>
      <c r="AU106" s="3">
        <v>8</v>
      </c>
      <c r="AV106" s="3">
        <v>1.34</v>
      </c>
      <c r="AW106">
        <f t="shared" si="42"/>
        <v>0</v>
      </c>
      <c r="AX106" s="31">
        <f t="shared" ref="AX106:AX111" si="52">(BA106*8)*AY106</f>
        <v>0</v>
      </c>
      <c r="AZ106" t="s">
        <v>278</v>
      </c>
      <c r="BA106">
        <v>42.43</v>
      </c>
      <c r="BB106">
        <f t="shared" si="32"/>
        <v>396.2962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1</v>
      </c>
      <c r="BL106">
        <v>1000</v>
      </c>
      <c r="BM106" t="s">
        <v>250</v>
      </c>
      <c r="BN106">
        <v>4</v>
      </c>
      <c r="BO106">
        <v>0</v>
      </c>
      <c r="BP106" t="s">
        <v>251</v>
      </c>
    </row>
    <row r="107" spans="1:68" x14ac:dyDescent="0.2">
      <c r="A107">
        <v>106</v>
      </c>
      <c r="B107">
        <v>46</v>
      </c>
      <c r="C107">
        <v>2</v>
      </c>
      <c r="D107">
        <v>1</v>
      </c>
      <c r="F107" s="55">
        <v>43602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U107">
        <v>0</v>
      </c>
      <c r="V107">
        <v>0</v>
      </c>
      <c r="W107">
        <v>0</v>
      </c>
      <c r="X107">
        <v>12</v>
      </c>
      <c r="Y107">
        <v>0</v>
      </c>
      <c r="Z107">
        <v>3000</v>
      </c>
      <c r="AA107">
        <f t="shared" si="40"/>
        <v>0</v>
      </c>
      <c r="AB107">
        <f t="shared" si="48"/>
        <v>3000</v>
      </c>
      <c r="AC107" s="45">
        <f t="shared" si="24"/>
        <v>3000</v>
      </c>
      <c r="AD107" s="56">
        <f t="shared" si="30"/>
        <v>34400</v>
      </c>
      <c r="AE107" s="47">
        <f t="shared" si="43"/>
        <v>37400</v>
      </c>
      <c r="AF107">
        <f t="shared" si="35"/>
        <v>34400</v>
      </c>
      <c r="AG107">
        <f t="shared" si="47"/>
        <v>0</v>
      </c>
      <c r="AH107">
        <f t="shared" si="22"/>
        <v>34400</v>
      </c>
      <c r="AI107">
        <v>33.333333333333336</v>
      </c>
      <c r="AJ107" s="33">
        <f t="shared" si="50"/>
        <v>1032</v>
      </c>
      <c r="AK107">
        <v>60</v>
      </c>
      <c r="AL107">
        <v>12</v>
      </c>
      <c r="AM107">
        <f t="shared" si="51"/>
        <v>960</v>
      </c>
      <c r="AN107" s="31">
        <f t="shared" si="46"/>
        <v>32000.000000000004</v>
      </c>
      <c r="AO107" s="31">
        <v>120</v>
      </c>
      <c r="AP107" s="31">
        <v>0</v>
      </c>
      <c r="AQ107">
        <v>8000</v>
      </c>
      <c r="AR107">
        <v>0</v>
      </c>
      <c r="AS107" s="57">
        <f t="shared" si="49"/>
        <v>3000</v>
      </c>
      <c r="AT107" s="33">
        <f t="shared" si="45"/>
        <v>0</v>
      </c>
      <c r="AU107">
        <v>0</v>
      </c>
      <c r="AV107">
        <v>0</v>
      </c>
      <c r="AW107">
        <f t="shared" si="42"/>
        <v>0</v>
      </c>
      <c r="AX107" s="31">
        <f t="shared" si="52"/>
        <v>0</v>
      </c>
      <c r="AY107">
        <v>0</v>
      </c>
      <c r="AZ107">
        <v>0</v>
      </c>
      <c r="BA107" s="15">
        <v>0</v>
      </c>
      <c r="BB107">
        <f t="shared" si="32"/>
        <v>0</v>
      </c>
      <c r="BC107">
        <v>1</v>
      </c>
      <c r="BD107" t="s">
        <v>28</v>
      </c>
      <c r="BE107">
        <v>1</v>
      </c>
      <c r="BF107">
        <v>4000</v>
      </c>
      <c r="BG107" t="s">
        <v>265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</row>
    <row r="108" spans="1:68" x14ac:dyDescent="0.2">
      <c r="A108">
        <v>107</v>
      </c>
      <c r="B108">
        <v>32</v>
      </c>
      <c r="C108">
        <v>1</v>
      </c>
      <c r="D108">
        <v>1</v>
      </c>
      <c r="F108" s="55">
        <v>43603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U108">
        <v>0</v>
      </c>
      <c r="V108">
        <v>12000</v>
      </c>
      <c r="W108" t="s">
        <v>332</v>
      </c>
      <c r="X108">
        <v>2</v>
      </c>
      <c r="Y108">
        <v>3</v>
      </c>
      <c r="Z108">
        <v>40</v>
      </c>
      <c r="AA108">
        <f t="shared" si="40"/>
        <v>0</v>
      </c>
      <c r="AB108">
        <f t="shared" si="48"/>
        <v>12100</v>
      </c>
      <c r="AC108" s="45">
        <f t="shared" si="24"/>
        <v>12100</v>
      </c>
      <c r="AD108" s="56">
        <f t="shared" si="30"/>
        <v>4325.6258099999995</v>
      </c>
      <c r="AE108" s="47">
        <f t="shared" si="43"/>
        <v>16425.625809999998</v>
      </c>
      <c r="AF108">
        <f t="shared" si="35"/>
        <v>134.37581</v>
      </c>
      <c r="AG108">
        <f t="shared" si="47"/>
        <v>4191.25</v>
      </c>
      <c r="AH108">
        <f t="shared" si="22"/>
        <v>134.37581</v>
      </c>
      <c r="AI108">
        <v>42.43</v>
      </c>
      <c r="AJ108" s="33">
        <f t="shared" si="50"/>
        <v>3.1669999999999998</v>
      </c>
      <c r="AK108">
        <v>3</v>
      </c>
      <c r="AL108">
        <v>0.16700000000000001</v>
      </c>
      <c r="AM108">
        <f t="shared" si="51"/>
        <v>0</v>
      </c>
      <c r="AN108" s="31">
        <f t="shared" si="46"/>
        <v>0</v>
      </c>
      <c r="AO108" s="31">
        <v>0</v>
      </c>
      <c r="AQ108">
        <v>0</v>
      </c>
      <c r="AR108">
        <v>60</v>
      </c>
      <c r="AS108" s="57">
        <f t="shared" si="49"/>
        <v>100</v>
      </c>
      <c r="AT108" s="33">
        <f t="shared" si="45"/>
        <v>47.9</v>
      </c>
      <c r="AU108">
        <v>7.5</v>
      </c>
      <c r="AV108">
        <v>0.4</v>
      </c>
      <c r="AW108">
        <f t="shared" si="42"/>
        <v>40</v>
      </c>
      <c r="AX108" s="31">
        <f t="shared" si="52"/>
        <v>3500</v>
      </c>
      <c r="AY108">
        <v>5</v>
      </c>
      <c r="AZ108" t="s">
        <v>246</v>
      </c>
      <c r="BA108" s="15">
        <v>87.5</v>
      </c>
      <c r="BB108">
        <f t="shared" si="32"/>
        <v>4191.25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</row>
    <row r="109" spans="1:68" x14ac:dyDescent="0.2">
      <c r="A109">
        <v>108</v>
      </c>
      <c r="B109">
        <v>21</v>
      </c>
      <c r="C109">
        <v>1</v>
      </c>
      <c r="D109">
        <v>1</v>
      </c>
      <c r="F109" s="55">
        <v>43603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U109">
        <v>0</v>
      </c>
      <c r="V109">
        <v>8000</v>
      </c>
      <c r="W109" t="s">
        <v>332</v>
      </c>
      <c r="X109">
        <v>18</v>
      </c>
      <c r="Y109">
        <v>0</v>
      </c>
      <c r="Z109">
        <v>0</v>
      </c>
      <c r="AA109">
        <f t="shared" si="40"/>
        <v>0</v>
      </c>
      <c r="AB109">
        <f t="shared" si="48"/>
        <v>8000</v>
      </c>
      <c r="AC109" s="45">
        <f t="shared" si="24"/>
        <v>8000</v>
      </c>
      <c r="AD109" s="56">
        <f t="shared" si="30"/>
        <v>572.80499999999995</v>
      </c>
      <c r="AE109" s="47">
        <f t="shared" si="43"/>
        <v>8572.8050000000003</v>
      </c>
      <c r="AF109">
        <f t="shared" si="35"/>
        <v>572.80499999999995</v>
      </c>
      <c r="AG109">
        <f t="shared" si="47"/>
        <v>0</v>
      </c>
      <c r="AH109">
        <f t="shared" si="22"/>
        <v>572.80499999999995</v>
      </c>
      <c r="AI109" s="3">
        <v>42.43</v>
      </c>
      <c r="AJ109" s="33">
        <f t="shared" si="50"/>
        <v>13.5</v>
      </c>
      <c r="AK109">
        <v>12</v>
      </c>
      <c r="AL109">
        <v>1.5</v>
      </c>
      <c r="AM109">
        <f t="shared" si="51"/>
        <v>0</v>
      </c>
      <c r="AN109" s="31">
        <f t="shared" si="46"/>
        <v>0</v>
      </c>
      <c r="AO109" s="31">
        <v>0</v>
      </c>
      <c r="AQ109">
        <v>0</v>
      </c>
      <c r="AR109" s="3">
        <v>0</v>
      </c>
      <c r="AS109" s="57">
        <f t="shared" si="49"/>
        <v>0</v>
      </c>
      <c r="AT109" s="33">
        <f t="shared" si="45"/>
        <v>0</v>
      </c>
      <c r="AU109">
        <v>0</v>
      </c>
      <c r="AV109">
        <v>0</v>
      </c>
      <c r="AW109">
        <f t="shared" si="42"/>
        <v>0</v>
      </c>
      <c r="AX109" s="31">
        <f t="shared" si="52"/>
        <v>0</v>
      </c>
      <c r="AY109">
        <v>0</v>
      </c>
      <c r="AZ109">
        <v>0</v>
      </c>
      <c r="BA109" s="15">
        <v>0</v>
      </c>
      <c r="BB109">
        <f t="shared" si="32"/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</row>
    <row r="110" spans="1:68" x14ac:dyDescent="0.2">
      <c r="A110">
        <v>109</v>
      </c>
      <c r="B110">
        <v>26</v>
      </c>
      <c r="C110">
        <v>1</v>
      </c>
      <c r="D110">
        <v>1</v>
      </c>
      <c r="F110" s="55">
        <v>43599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U110">
        <v>0</v>
      </c>
      <c r="V110">
        <v>0</v>
      </c>
      <c r="W110">
        <v>0</v>
      </c>
      <c r="X110">
        <v>16</v>
      </c>
      <c r="Y110">
        <f t="shared" si="34"/>
        <v>16</v>
      </c>
      <c r="Z110">
        <v>160</v>
      </c>
      <c r="AA110">
        <f t="shared" si="40"/>
        <v>0</v>
      </c>
      <c r="AB110">
        <f t="shared" si="48"/>
        <v>160</v>
      </c>
      <c r="AC110" s="45">
        <f t="shared" si="24"/>
        <v>160</v>
      </c>
      <c r="AD110" s="56">
        <f t="shared" si="30"/>
        <v>533.93239999999992</v>
      </c>
      <c r="AE110" s="47">
        <f t="shared" si="43"/>
        <v>693.93239999999992</v>
      </c>
      <c r="AF110">
        <f t="shared" si="35"/>
        <v>283.43239999999997</v>
      </c>
      <c r="AG110">
        <f t="shared" si="47"/>
        <v>250.5</v>
      </c>
      <c r="AH110">
        <f t="shared" si="22"/>
        <v>283.43239999999997</v>
      </c>
      <c r="AI110" s="3">
        <v>42.43</v>
      </c>
      <c r="AJ110" s="33">
        <f t="shared" si="50"/>
        <v>6.68</v>
      </c>
      <c r="AK110">
        <v>5.34</v>
      </c>
      <c r="AL110">
        <v>1.34</v>
      </c>
      <c r="AM110">
        <f t="shared" si="51"/>
        <v>0</v>
      </c>
      <c r="AN110" s="31">
        <f t="shared" si="46"/>
        <v>0</v>
      </c>
      <c r="AO110" s="31">
        <v>0</v>
      </c>
      <c r="AP110" s="31">
        <v>0</v>
      </c>
      <c r="AQ110">
        <v>0</v>
      </c>
      <c r="AR110" s="3">
        <v>0</v>
      </c>
      <c r="AS110" s="57">
        <f t="shared" si="49"/>
        <v>160</v>
      </c>
      <c r="AT110" s="33">
        <f>AU110+AV110+AW110</f>
        <v>6.68</v>
      </c>
      <c r="AU110" s="3">
        <v>5.34</v>
      </c>
      <c r="AV110" s="3">
        <v>1.34</v>
      </c>
      <c r="AW110">
        <f t="shared" si="42"/>
        <v>0</v>
      </c>
      <c r="AX110" s="31">
        <f t="shared" si="52"/>
        <v>0</v>
      </c>
      <c r="AZ110" t="s">
        <v>246</v>
      </c>
      <c r="BA110" s="15">
        <v>37.5</v>
      </c>
      <c r="BB110">
        <f t="shared" si="32"/>
        <v>250.5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</row>
    <row r="111" spans="1:68" x14ac:dyDescent="0.2">
      <c r="A111">
        <v>110</v>
      </c>
      <c r="B111">
        <v>56</v>
      </c>
      <c r="C111">
        <v>1</v>
      </c>
      <c r="D111">
        <v>1</v>
      </c>
      <c r="F111" s="55">
        <v>43589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U111">
        <v>0</v>
      </c>
      <c r="V111">
        <v>4000</v>
      </c>
      <c r="W111" t="s">
        <v>309</v>
      </c>
      <c r="X111">
        <v>2</v>
      </c>
      <c r="Y111">
        <v>16</v>
      </c>
      <c r="Z111">
        <v>0</v>
      </c>
      <c r="AA111">
        <f t="shared" si="40"/>
        <v>0</v>
      </c>
      <c r="AB111">
        <f t="shared" si="48"/>
        <v>4000</v>
      </c>
      <c r="AC111" s="45">
        <f t="shared" si="24"/>
        <v>4000</v>
      </c>
      <c r="AD111" s="56">
        <f t="shared" si="30"/>
        <v>485.52</v>
      </c>
      <c r="AE111" s="47">
        <f t="shared" si="43"/>
        <v>4485.5200000000004</v>
      </c>
      <c r="AF111">
        <f t="shared" si="35"/>
        <v>63.644999999999996</v>
      </c>
      <c r="AG111">
        <f t="shared" si="47"/>
        <v>421.875</v>
      </c>
      <c r="AH111">
        <f t="shared" si="22"/>
        <v>63.644999999999996</v>
      </c>
      <c r="AI111" s="3">
        <v>42.43</v>
      </c>
      <c r="AJ111" s="33">
        <f t="shared" si="50"/>
        <v>1.5</v>
      </c>
      <c r="AK111">
        <v>1.34</v>
      </c>
      <c r="AL111">
        <v>0.16</v>
      </c>
      <c r="AM111">
        <f t="shared" si="51"/>
        <v>0</v>
      </c>
      <c r="AN111" s="31">
        <f t="shared" si="46"/>
        <v>0</v>
      </c>
      <c r="AO111" s="31">
        <v>0</v>
      </c>
      <c r="AP111" s="31">
        <v>0</v>
      </c>
      <c r="AQ111">
        <v>0</v>
      </c>
      <c r="AR111" s="3">
        <v>0</v>
      </c>
      <c r="AS111" s="57">
        <f t="shared" si="49"/>
        <v>0</v>
      </c>
      <c r="AT111" s="33">
        <f t="shared" ref="AT111" si="53">AU111+AV111+AW111</f>
        <v>13.5</v>
      </c>
      <c r="AU111">
        <v>12</v>
      </c>
      <c r="AV111">
        <v>1.5</v>
      </c>
      <c r="AW111">
        <f t="shared" si="42"/>
        <v>0</v>
      </c>
      <c r="AX111" s="31">
        <f t="shared" si="52"/>
        <v>0</v>
      </c>
      <c r="AY111">
        <v>0</v>
      </c>
      <c r="AZ111">
        <v>0</v>
      </c>
      <c r="BA111" s="15">
        <v>31.25</v>
      </c>
      <c r="BB111">
        <f t="shared" si="32"/>
        <v>421.875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2B52-7609-EB4C-832F-F2A596C1AECE}">
  <dimension ref="A1:BR111"/>
  <sheetViews>
    <sheetView topLeftCell="O1" workbookViewId="0">
      <selection activeCell="N1" sqref="N1:N1048576"/>
    </sheetView>
  </sheetViews>
  <sheetFormatPr baseColWidth="10" defaultRowHeight="16" x14ac:dyDescent="0.2"/>
  <sheetData>
    <row r="1" spans="1:70" x14ac:dyDescent="0.2">
      <c r="A1" s="1" t="s">
        <v>0</v>
      </c>
      <c r="B1" s="1" t="s">
        <v>1</v>
      </c>
      <c r="C1" s="1" t="s">
        <v>2</v>
      </c>
      <c r="D1" s="1" t="s">
        <v>148</v>
      </c>
      <c r="E1" s="1" t="s">
        <v>193</v>
      </c>
      <c r="F1" s="1" t="s">
        <v>194</v>
      </c>
      <c r="G1" s="1" t="s">
        <v>195</v>
      </c>
      <c r="H1" s="1" t="s">
        <v>15</v>
      </c>
      <c r="I1" s="1" t="s">
        <v>333</v>
      </c>
      <c r="J1" s="1" t="s">
        <v>334</v>
      </c>
      <c r="K1" s="1" t="s">
        <v>335</v>
      </c>
      <c r="L1" s="1" t="s">
        <v>336</v>
      </c>
      <c r="M1" s="1" t="s">
        <v>337</v>
      </c>
      <c r="N1" s="1" t="s">
        <v>158</v>
      </c>
      <c r="O1" s="1" t="s">
        <v>338</v>
      </c>
      <c r="P1" s="1" t="s">
        <v>339</v>
      </c>
      <c r="Q1" s="1" t="s">
        <v>198</v>
      </c>
      <c r="R1" s="1" t="s">
        <v>155</v>
      </c>
      <c r="S1" s="1" t="s">
        <v>156</v>
      </c>
      <c r="T1" s="1" t="s">
        <v>157</v>
      </c>
      <c r="U1" s="1" t="s">
        <v>200</v>
      </c>
      <c r="V1" s="1" t="s">
        <v>340</v>
      </c>
      <c r="W1" s="1" t="s">
        <v>341</v>
      </c>
      <c r="X1" s="1" t="s">
        <v>342</v>
      </c>
      <c r="Y1" s="43" t="s">
        <v>343</v>
      </c>
      <c r="Z1" s="43" t="s">
        <v>344</v>
      </c>
      <c r="AA1" s="1" t="s">
        <v>345</v>
      </c>
      <c r="AB1" s="1" t="s">
        <v>346</v>
      </c>
      <c r="AC1" s="1" t="s">
        <v>347</v>
      </c>
      <c r="AD1" s="1" t="s">
        <v>348</v>
      </c>
      <c r="AE1" s="40" t="s">
        <v>349</v>
      </c>
      <c r="AF1" s="53" t="s">
        <v>350</v>
      </c>
      <c r="AG1" s="42" t="s">
        <v>351</v>
      </c>
      <c r="AH1" s="30" t="s">
        <v>352</v>
      </c>
      <c r="AI1" s="30" t="s">
        <v>353</v>
      </c>
      <c r="AJ1" s="1" t="s">
        <v>354</v>
      </c>
      <c r="AK1" s="1" t="s">
        <v>355</v>
      </c>
      <c r="AL1" s="32" t="s">
        <v>356</v>
      </c>
      <c r="AM1" s="1" t="s">
        <v>357</v>
      </c>
      <c r="AN1" s="1" t="s">
        <v>358</v>
      </c>
      <c r="AO1" s="1" t="s">
        <v>359</v>
      </c>
      <c r="AP1" s="1" t="s">
        <v>187</v>
      </c>
      <c r="AQ1" s="30" t="s">
        <v>360</v>
      </c>
      <c r="AR1" s="1" t="s">
        <v>361</v>
      </c>
      <c r="AS1" s="1" t="s">
        <v>362</v>
      </c>
      <c r="AT1" s="1" t="s">
        <v>215</v>
      </c>
      <c r="AU1" s="1" t="s">
        <v>98</v>
      </c>
      <c r="AV1" s="1" t="s">
        <v>363</v>
      </c>
      <c r="AW1" s="54" t="s">
        <v>364</v>
      </c>
      <c r="AX1" s="32" t="s">
        <v>365</v>
      </c>
      <c r="AY1" s="1" t="s">
        <v>366</v>
      </c>
      <c r="AZ1" s="1" t="s">
        <v>367</v>
      </c>
      <c r="BA1" s="1" t="s">
        <v>368</v>
      </c>
      <c r="BB1" s="30" t="s">
        <v>369</v>
      </c>
      <c r="BC1" s="1" t="s">
        <v>370</v>
      </c>
      <c r="BD1" s="1" t="s">
        <v>222</v>
      </c>
      <c r="BE1" s="1" t="s">
        <v>371</v>
      </c>
      <c r="BF1" s="32" t="s">
        <v>372</v>
      </c>
      <c r="BG1" s="1" t="s">
        <v>28</v>
      </c>
      <c r="BH1" s="1" t="s">
        <v>29</v>
      </c>
      <c r="BI1" s="1" t="s">
        <v>30</v>
      </c>
      <c r="BJ1" s="1" t="s">
        <v>38</v>
      </c>
      <c r="BK1" s="1" t="s">
        <v>39</v>
      </c>
      <c r="BL1" s="1" t="s">
        <v>40</v>
      </c>
      <c r="BM1" s="1" t="s">
        <v>41</v>
      </c>
      <c r="BN1" s="1" t="s">
        <v>42</v>
      </c>
      <c r="BO1" s="1" t="s">
        <v>43</v>
      </c>
      <c r="BP1" s="1" t="s">
        <v>46</v>
      </c>
      <c r="BQ1" s="1" t="s">
        <v>47</v>
      </c>
      <c r="BR1" s="1" t="s">
        <v>48</v>
      </c>
    </row>
    <row r="2" spans="1:70" x14ac:dyDescent="0.2">
      <c r="A2">
        <v>1</v>
      </c>
      <c r="B2">
        <v>20</v>
      </c>
      <c r="C2">
        <v>1</v>
      </c>
      <c r="D2">
        <v>1</v>
      </c>
      <c r="F2" s="55">
        <v>43567</v>
      </c>
      <c r="H2">
        <v>1</v>
      </c>
      <c r="I2">
        <v>0</v>
      </c>
      <c r="J2">
        <v>0</v>
      </c>
      <c r="K2">
        <v>0</v>
      </c>
      <c r="L2">
        <v>0</v>
      </c>
      <c r="N2">
        <v>0</v>
      </c>
      <c r="O2">
        <v>0</v>
      </c>
      <c r="P2">
        <v>60</v>
      </c>
      <c r="Q2" t="s">
        <v>373</v>
      </c>
      <c r="R2">
        <v>2</v>
      </c>
      <c r="S2">
        <v>1</v>
      </c>
      <c r="U2">
        <v>3</v>
      </c>
      <c r="V2">
        <v>4</v>
      </c>
      <c r="W2">
        <v>0</v>
      </c>
      <c r="X2">
        <v>0</v>
      </c>
      <c r="Y2" s="48">
        <v>20</v>
      </c>
      <c r="Z2" s="48">
        <v>10</v>
      </c>
      <c r="AA2">
        <v>20</v>
      </c>
      <c r="AB2">
        <v>400</v>
      </c>
      <c r="AC2">
        <f>I2+J2+K2+L2+P2</f>
        <v>60</v>
      </c>
      <c r="AD2">
        <f t="shared" ref="AD2:AD65" si="0">O2+W2+V2+AV2+AB2</f>
        <v>404</v>
      </c>
      <c r="AE2" s="45">
        <f>AC2+AD2</f>
        <v>464</v>
      </c>
      <c r="AF2" s="56">
        <f>AH2+AI2</f>
        <v>1862.3690000000001</v>
      </c>
      <c r="AG2" s="47">
        <f>AE2+AF2</f>
        <v>2326.3690000000001</v>
      </c>
      <c r="AH2">
        <f>AJ2</f>
        <v>988.61900000000003</v>
      </c>
      <c r="AI2">
        <f>BF2</f>
        <v>873.75</v>
      </c>
      <c r="AJ2">
        <f>AK2*AL2</f>
        <v>988.61900000000003</v>
      </c>
      <c r="AK2">
        <v>42.43</v>
      </c>
      <c r="AL2" s="33">
        <f>AM2+AN2+AO2+AP2</f>
        <v>23.3</v>
      </c>
      <c r="AM2">
        <v>13.3</v>
      </c>
      <c r="AN2">
        <v>10</v>
      </c>
      <c r="AO2">
        <f>AR2*8</f>
        <v>0</v>
      </c>
      <c r="AP2">
        <f>N2*24</f>
        <v>0</v>
      </c>
      <c r="AQ2" s="31">
        <v>0</v>
      </c>
      <c r="AT2" t="s">
        <v>227</v>
      </c>
      <c r="AU2">
        <v>0</v>
      </c>
      <c r="AV2">
        <v>0</v>
      </c>
      <c r="AW2" s="57">
        <f>AV2+AB2</f>
        <v>400</v>
      </c>
      <c r="AX2" s="33">
        <f>AY2+AZ2+BA2</f>
        <v>23.3</v>
      </c>
      <c r="AY2">
        <v>13.3</v>
      </c>
      <c r="AZ2">
        <v>10</v>
      </c>
      <c r="BA2">
        <f>BC2*8</f>
        <v>0</v>
      </c>
      <c r="BB2" s="31">
        <f>(BE2*8)*BC2</f>
        <v>0</v>
      </c>
      <c r="BD2" t="s">
        <v>228</v>
      </c>
      <c r="BE2">
        <v>37.5</v>
      </c>
      <c r="BF2" s="33">
        <f t="shared" ref="BF2:BF65" si="1">AX2*BE2</f>
        <v>873.75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</row>
    <row r="3" spans="1:70" x14ac:dyDescent="0.2">
      <c r="A3">
        <v>2</v>
      </c>
      <c r="B3">
        <v>33</v>
      </c>
      <c r="C3">
        <v>2</v>
      </c>
      <c r="D3">
        <v>1</v>
      </c>
      <c r="F3" s="55">
        <v>43551</v>
      </c>
      <c r="H3">
        <v>1</v>
      </c>
      <c r="I3">
        <v>0</v>
      </c>
      <c r="J3">
        <v>0</v>
      </c>
      <c r="K3">
        <v>0</v>
      </c>
      <c r="L3">
        <v>0</v>
      </c>
      <c r="N3">
        <v>0</v>
      </c>
      <c r="O3">
        <v>0</v>
      </c>
      <c r="P3">
        <v>0</v>
      </c>
      <c r="Q3">
        <v>0</v>
      </c>
      <c r="S3">
        <v>1</v>
      </c>
      <c r="U3">
        <v>1</v>
      </c>
      <c r="V3">
        <v>5</v>
      </c>
      <c r="W3">
        <v>100</v>
      </c>
      <c r="X3" t="s">
        <v>248</v>
      </c>
      <c r="Y3" s="48">
        <v>60</v>
      </c>
      <c r="Z3" s="48">
        <v>30</v>
      </c>
      <c r="AA3">
        <v>60</v>
      </c>
      <c r="AB3">
        <v>0</v>
      </c>
      <c r="AC3">
        <f t="shared" ref="AC3:AC66" si="2">I3+J3+K3+L3+P3</f>
        <v>0</v>
      </c>
      <c r="AD3">
        <f t="shared" si="0"/>
        <v>105</v>
      </c>
      <c r="AE3" s="45">
        <f t="shared" ref="AE3:AE66" si="3">AC3+AD3</f>
        <v>105</v>
      </c>
      <c r="AF3" s="56">
        <f t="shared" ref="AF3:AF66" si="4">AH3+AI3</f>
        <v>18387</v>
      </c>
      <c r="AG3" s="47">
        <f t="shared" ref="AG3:AG66" si="5">AE3+AF3</f>
        <v>18492</v>
      </c>
      <c r="AH3">
        <f t="shared" ref="AH3:AH67" si="6">AJ3</f>
        <v>14144</v>
      </c>
      <c r="AI3">
        <f t="shared" ref="AI3:AI66" si="7">BF3</f>
        <v>4243</v>
      </c>
      <c r="AJ3">
        <f t="shared" ref="AJ3:AJ66" si="8">AK3*AL3</f>
        <v>14144</v>
      </c>
      <c r="AK3">
        <v>41.6</v>
      </c>
      <c r="AL3" s="33">
        <f t="shared" ref="AL3:AL66" si="9">AM3+AN3+AO3+AP3</f>
        <v>340</v>
      </c>
      <c r="AM3">
        <v>90</v>
      </c>
      <c r="AN3">
        <v>10</v>
      </c>
      <c r="AO3">
        <f>(AR3*8)+(AS3*8)</f>
        <v>240</v>
      </c>
      <c r="AP3">
        <f t="shared" ref="AP3:AP66" si="10">N3*24</f>
        <v>0</v>
      </c>
      <c r="AQ3" s="31">
        <v>10000</v>
      </c>
      <c r="AR3">
        <v>30</v>
      </c>
      <c r="AT3" t="s">
        <v>230</v>
      </c>
      <c r="AU3">
        <v>10000</v>
      </c>
      <c r="AV3">
        <v>0</v>
      </c>
      <c r="AW3" s="57">
        <f t="shared" ref="AW3:AW66" si="11">AV3+AB3</f>
        <v>0</v>
      </c>
      <c r="AX3" s="33">
        <f t="shared" ref="AX3:AX66" si="12">AY3+AZ3+BA3</f>
        <v>100</v>
      </c>
      <c r="AY3">
        <v>90</v>
      </c>
      <c r="AZ3">
        <v>10</v>
      </c>
      <c r="BA3">
        <f t="shared" ref="BA3:BA66" si="13">BC3*8</f>
        <v>0</v>
      </c>
      <c r="BB3" s="31">
        <f>(BE3*8)*BC3</f>
        <v>0</v>
      </c>
      <c r="BD3" t="s">
        <v>231</v>
      </c>
      <c r="BE3" s="15">
        <v>42.43</v>
      </c>
      <c r="BF3" s="33">
        <f t="shared" si="1"/>
        <v>4243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1</v>
      </c>
      <c r="BN3" s="15">
        <v>500</v>
      </c>
      <c r="BO3" t="s">
        <v>374</v>
      </c>
      <c r="BP3">
        <v>0</v>
      </c>
      <c r="BQ3">
        <v>0</v>
      </c>
      <c r="BR3" t="s">
        <v>375</v>
      </c>
    </row>
    <row r="4" spans="1:70" x14ac:dyDescent="0.2">
      <c r="A4">
        <v>3</v>
      </c>
      <c r="B4">
        <v>37</v>
      </c>
      <c r="C4">
        <v>2</v>
      </c>
      <c r="D4">
        <v>1</v>
      </c>
      <c r="F4" s="55">
        <v>43589</v>
      </c>
      <c r="H4">
        <v>1</v>
      </c>
      <c r="I4">
        <v>0</v>
      </c>
      <c r="J4">
        <v>0</v>
      </c>
      <c r="K4">
        <v>0</v>
      </c>
      <c r="L4">
        <v>0</v>
      </c>
      <c r="N4">
        <v>0</v>
      </c>
      <c r="O4">
        <v>0</v>
      </c>
      <c r="P4">
        <v>0</v>
      </c>
      <c r="Q4">
        <v>0</v>
      </c>
      <c r="S4">
        <v>1</v>
      </c>
      <c r="U4">
        <v>1</v>
      </c>
      <c r="V4">
        <v>10</v>
      </c>
      <c r="W4">
        <v>0</v>
      </c>
      <c r="X4">
        <v>0</v>
      </c>
      <c r="Y4" s="48">
        <v>8</v>
      </c>
      <c r="Z4" s="48">
        <v>0</v>
      </c>
      <c r="AA4">
        <v>8</v>
      </c>
      <c r="AB4">
        <v>260</v>
      </c>
      <c r="AC4">
        <f t="shared" si="2"/>
        <v>0</v>
      </c>
      <c r="AD4">
        <f t="shared" si="0"/>
        <v>270</v>
      </c>
      <c r="AE4" s="45">
        <f t="shared" si="3"/>
        <v>270</v>
      </c>
      <c r="AF4" s="56">
        <f t="shared" si="4"/>
        <v>14100</v>
      </c>
      <c r="AG4" s="47">
        <f t="shared" si="5"/>
        <v>14370</v>
      </c>
      <c r="AH4">
        <f t="shared" si="6"/>
        <v>14100</v>
      </c>
      <c r="AI4">
        <f t="shared" si="7"/>
        <v>0</v>
      </c>
      <c r="AJ4">
        <f t="shared" si="8"/>
        <v>14100</v>
      </c>
      <c r="AK4">
        <v>37.5</v>
      </c>
      <c r="AL4" s="33">
        <f t="shared" si="9"/>
        <v>376</v>
      </c>
      <c r="AM4">
        <v>13</v>
      </c>
      <c r="AN4">
        <v>3</v>
      </c>
      <c r="AO4">
        <f t="shared" ref="AO4:AO67" si="14">(AR4*8)+(AS4*8)</f>
        <v>360</v>
      </c>
      <c r="AP4">
        <f t="shared" si="10"/>
        <v>0</v>
      </c>
      <c r="AQ4" s="31">
        <v>13500</v>
      </c>
      <c r="AR4">
        <v>45</v>
      </c>
      <c r="AT4" t="s">
        <v>233</v>
      </c>
      <c r="AU4">
        <v>9000</v>
      </c>
      <c r="AV4">
        <v>0</v>
      </c>
      <c r="AW4" s="57">
        <f t="shared" si="11"/>
        <v>260</v>
      </c>
      <c r="AX4" s="33">
        <f t="shared" si="12"/>
        <v>0</v>
      </c>
      <c r="AY4">
        <v>0</v>
      </c>
      <c r="AZ4">
        <v>0</v>
      </c>
      <c r="BA4">
        <f t="shared" si="13"/>
        <v>0</v>
      </c>
      <c r="BB4" s="31">
        <f t="shared" ref="BB4:BB67" si="15">(BE4*8)*BC4</f>
        <v>0</v>
      </c>
      <c r="BD4">
        <v>0</v>
      </c>
      <c r="BE4">
        <v>0</v>
      </c>
      <c r="BF4" s="33">
        <f t="shared" si="1"/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</row>
    <row r="5" spans="1:70" x14ac:dyDescent="0.2">
      <c r="A5">
        <v>4</v>
      </c>
      <c r="B5">
        <v>26</v>
      </c>
      <c r="C5">
        <v>2</v>
      </c>
      <c r="D5">
        <v>1</v>
      </c>
      <c r="F5" s="55">
        <v>43544</v>
      </c>
      <c r="H5">
        <v>1</v>
      </c>
      <c r="I5">
        <v>450</v>
      </c>
      <c r="J5">
        <v>0</v>
      </c>
      <c r="K5">
        <v>0</v>
      </c>
      <c r="L5">
        <v>0</v>
      </c>
      <c r="N5">
        <v>0</v>
      </c>
      <c r="O5">
        <v>0</v>
      </c>
      <c r="P5">
        <v>0</v>
      </c>
      <c r="Q5">
        <v>0</v>
      </c>
      <c r="S5">
        <v>1</v>
      </c>
      <c r="U5">
        <v>1</v>
      </c>
      <c r="V5">
        <v>5</v>
      </c>
      <c r="W5">
        <v>0</v>
      </c>
      <c r="X5">
        <v>0</v>
      </c>
      <c r="Y5" s="48">
        <v>32</v>
      </c>
      <c r="Z5" s="48">
        <v>30</v>
      </c>
      <c r="AA5">
        <v>32</v>
      </c>
      <c r="AB5">
        <v>340</v>
      </c>
      <c r="AC5">
        <f t="shared" si="2"/>
        <v>450</v>
      </c>
      <c r="AD5">
        <f t="shared" si="0"/>
        <v>345</v>
      </c>
      <c r="AE5" s="45">
        <f t="shared" si="3"/>
        <v>795</v>
      </c>
      <c r="AF5" s="56">
        <f t="shared" si="4"/>
        <v>11385</v>
      </c>
      <c r="AG5" s="47">
        <f t="shared" si="5"/>
        <v>12180</v>
      </c>
      <c r="AH5">
        <f t="shared" si="6"/>
        <v>10865</v>
      </c>
      <c r="AI5">
        <f>BF5</f>
        <v>520</v>
      </c>
      <c r="AJ5">
        <f t="shared" si="8"/>
        <v>10865</v>
      </c>
      <c r="AK5">
        <v>62.5</v>
      </c>
      <c r="AL5" s="33">
        <f t="shared" si="9"/>
        <v>173.84</v>
      </c>
      <c r="AM5">
        <v>11</v>
      </c>
      <c r="AN5">
        <v>2.84</v>
      </c>
      <c r="AO5">
        <f t="shared" si="14"/>
        <v>160</v>
      </c>
      <c r="AP5">
        <f t="shared" si="10"/>
        <v>0</v>
      </c>
      <c r="AQ5" s="31">
        <v>10000</v>
      </c>
      <c r="AR5">
        <v>20</v>
      </c>
      <c r="AT5" t="s">
        <v>234</v>
      </c>
      <c r="AU5">
        <v>15000</v>
      </c>
      <c r="AV5">
        <v>0</v>
      </c>
      <c r="AW5" s="57">
        <f t="shared" si="11"/>
        <v>340</v>
      </c>
      <c r="AX5" s="33">
        <f t="shared" si="12"/>
        <v>12.5</v>
      </c>
      <c r="AY5">
        <v>10</v>
      </c>
      <c r="AZ5">
        <v>2.5</v>
      </c>
      <c r="BA5">
        <f t="shared" si="13"/>
        <v>0</v>
      </c>
      <c r="BB5" s="31">
        <f t="shared" si="15"/>
        <v>0</v>
      </c>
      <c r="BD5" t="s">
        <v>228</v>
      </c>
      <c r="BE5">
        <v>41.6</v>
      </c>
      <c r="BF5" s="33">
        <f t="shared" si="1"/>
        <v>520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</row>
    <row r="6" spans="1:70" x14ac:dyDescent="0.2">
      <c r="A6">
        <v>5</v>
      </c>
      <c r="B6">
        <v>45</v>
      </c>
      <c r="C6">
        <v>2</v>
      </c>
      <c r="D6">
        <v>3</v>
      </c>
      <c r="E6" t="s">
        <v>235</v>
      </c>
      <c r="F6" s="55">
        <v>43532</v>
      </c>
      <c r="H6">
        <v>1</v>
      </c>
      <c r="I6">
        <v>0</v>
      </c>
      <c r="J6">
        <v>0</v>
      </c>
      <c r="K6">
        <v>0</v>
      </c>
      <c r="L6">
        <v>0</v>
      </c>
      <c r="N6">
        <v>0</v>
      </c>
      <c r="O6">
        <v>0</v>
      </c>
      <c r="P6">
        <v>0</v>
      </c>
      <c r="Q6">
        <v>0</v>
      </c>
      <c r="V6">
        <v>0</v>
      </c>
      <c r="W6">
        <v>210</v>
      </c>
      <c r="X6" t="s">
        <v>236</v>
      </c>
      <c r="Y6" s="48">
        <v>30</v>
      </c>
      <c r="Z6" s="48">
        <v>0</v>
      </c>
      <c r="AA6">
        <v>30</v>
      </c>
      <c r="AB6">
        <v>520</v>
      </c>
      <c r="AC6">
        <f t="shared" si="2"/>
        <v>0</v>
      </c>
      <c r="AD6">
        <f t="shared" si="0"/>
        <v>730</v>
      </c>
      <c r="AE6" s="45">
        <f t="shared" si="3"/>
        <v>730</v>
      </c>
      <c r="AF6" s="56">
        <f t="shared" si="4"/>
        <v>485.47999999999996</v>
      </c>
      <c r="AG6" s="47">
        <f t="shared" si="5"/>
        <v>1215.48</v>
      </c>
      <c r="AH6">
        <f t="shared" si="6"/>
        <v>485.47999999999996</v>
      </c>
      <c r="AI6">
        <f t="shared" si="7"/>
        <v>0</v>
      </c>
      <c r="AJ6">
        <f t="shared" si="8"/>
        <v>485.47999999999996</v>
      </c>
      <c r="AK6">
        <v>45.8</v>
      </c>
      <c r="AL6" s="33">
        <f t="shared" si="9"/>
        <v>10.6</v>
      </c>
      <c r="AM6">
        <v>7</v>
      </c>
      <c r="AN6">
        <v>3.6</v>
      </c>
      <c r="AO6">
        <f t="shared" si="14"/>
        <v>0</v>
      </c>
      <c r="AP6">
        <f t="shared" si="10"/>
        <v>0</v>
      </c>
      <c r="AQ6" s="31">
        <v>0</v>
      </c>
      <c r="AT6" t="s">
        <v>237</v>
      </c>
      <c r="AU6">
        <v>11000</v>
      </c>
      <c r="AV6">
        <v>0</v>
      </c>
      <c r="AW6" s="57">
        <f t="shared" si="11"/>
        <v>520</v>
      </c>
      <c r="AX6" s="33">
        <f t="shared" si="12"/>
        <v>0</v>
      </c>
      <c r="AY6">
        <v>0</v>
      </c>
      <c r="AZ6">
        <v>0</v>
      </c>
      <c r="BA6">
        <f t="shared" si="13"/>
        <v>0</v>
      </c>
      <c r="BB6" s="31">
        <f t="shared" si="15"/>
        <v>0</v>
      </c>
      <c r="BD6">
        <v>0</v>
      </c>
      <c r="BE6">
        <v>0</v>
      </c>
      <c r="BF6" s="33">
        <f t="shared" si="1"/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</row>
    <row r="7" spans="1:70" x14ac:dyDescent="0.2">
      <c r="A7">
        <v>6</v>
      </c>
      <c r="B7">
        <v>21</v>
      </c>
      <c r="C7">
        <v>2</v>
      </c>
      <c r="D7">
        <v>1</v>
      </c>
      <c r="F7" s="55">
        <v>43533</v>
      </c>
      <c r="H7">
        <v>1</v>
      </c>
      <c r="I7">
        <v>400</v>
      </c>
      <c r="J7">
        <v>50</v>
      </c>
      <c r="K7">
        <v>0</v>
      </c>
      <c r="L7">
        <v>0</v>
      </c>
      <c r="N7">
        <v>0</v>
      </c>
      <c r="O7">
        <v>0</v>
      </c>
      <c r="P7">
        <v>0</v>
      </c>
      <c r="Q7">
        <v>0</v>
      </c>
      <c r="V7">
        <v>0</v>
      </c>
      <c r="W7">
        <v>4200</v>
      </c>
      <c r="X7" t="s">
        <v>309</v>
      </c>
      <c r="Y7" s="48">
        <v>50</v>
      </c>
      <c r="Z7" s="48">
        <v>0</v>
      </c>
      <c r="AA7">
        <v>50</v>
      </c>
      <c r="AB7">
        <v>0</v>
      </c>
      <c r="AC7">
        <f t="shared" si="2"/>
        <v>450</v>
      </c>
      <c r="AD7">
        <f t="shared" si="0"/>
        <v>4200</v>
      </c>
      <c r="AE7" s="45">
        <f t="shared" si="3"/>
        <v>4650</v>
      </c>
      <c r="AF7" s="56">
        <f t="shared" si="4"/>
        <v>10833</v>
      </c>
      <c r="AG7" s="47">
        <f t="shared" si="5"/>
        <v>15483</v>
      </c>
      <c r="AH7">
        <f t="shared" si="6"/>
        <v>10833</v>
      </c>
      <c r="AI7">
        <f t="shared" si="7"/>
        <v>0</v>
      </c>
      <c r="AJ7">
        <f t="shared" si="8"/>
        <v>10833</v>
      </c>
      <c r="AK7">
        <v>50</v>
      </c>
      <c r="AL7" s="33">
        <f t="shared" si="9"/>
        <v>216.66</v>
      </c>
      <c r="AM7">
        <v>8.33</v>
      </c>
      <c r="AN7">
        <v>8.33</v>
      </c>
      <c r="AO7">
        <f t="shared" si="14"/>
        <v>200</v>
      </c>
      <c r="AP7">
        <f t="shared" si="10"/>
        <v>0</v>
      </c>
      <c r="AQ7" s="31">
        <v>10000</v>
      </c>
      <c r="AR7">
        <v>25</v>
      </c>
      <c r="AT7" t="s">
        <v>239</v>
      </c>
      <c r="AU7">
        <v>12000</v>
      </c>
      <c r="AV7">
        <v>0</v>
      </c>
      <c r="AW7" s="57">
        <f t="shared" si="11"/>
        <v>0</v>
      </c>
      <c r="AX7" s="33">
        <f t="shared" si="12"/>
        <v>0</v>
      </c>
      <c r="AY7">
        <v>0</v>
      </c>
      <c r="AZ7">
        <v>0</v>
      </c>
      <c r="BA7">
        <f t="shared" si="13"/>
        <v>0</v>
      </c>
      <c r="BB7" s="31">
        <f t="shared" si="15"/>
        <v>0</v>
      </c>
      <c r="BD7">
        <v>0</v>
      </c>
      <c r="BE7" s="15">
        <v>0</v>
      </c>
      <c r="BF7" s="33">
        <f t="shared" si="1"/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</row>
    <row r="8" spans="1:70" x14ac:dyDescent="0.2">
      <c r="A8">
        <v>7</v>
      </c>
      <c r="B8">
        <v>22</v>
      </c>
      <c r="C8">
        <v>1</v>
      </c>
      <c r="D8">
        <v>3</v>
      </c>
      <c r="E8" t="s">
        <v>240</v>
      </c>
      <c r="F8" s="55">
        <v>43551</v>
      </c>
      <c r="H8">
        <v>1</v>
      </c>
      <c r="I8">
        <v>500</v>
      </c>
      <c r="J8">
        <v>290</v>
      </c>
      <c r="K8">
        <v>0</v>
      </c>
      <c r="L8">
        <v>0</v>
      </c>
      <c r="N8">
        <v>0</v>
      </c>
      <c r="O8">
        <v>0</v>
      </c>
      <c r="P8">
        <v>0</v>
      </c>
      <c r="Q8">
        <v>0</v>
      </c>
      <c r="S8">
        <v>1</v>
      </c>
      <c r="U8">
        <v>1</v>
      </c>
      <c r="V8">
        <v>2</v>
      </c>
      <c r="W8">
        <v>0</v>
      </c>
      <c r="X8">
        <v>0</v>
      </c>
      <c r="Y8" s="48">
        <v>22</v>
      </c>
      <c r="Z8" s="48">
        <v>0</v>
      </c>
      <c r="AA8">
        <v>22</v>
      </c>
      <c r="AB8">
        <v>40</v>
      </c>
      <c r="AC8">
        <f t="shared" si="2"/>
        <v>790</v>
      </c>
      <c r="AD8">
        <f t="shared" si="0"/>
        <v>42</v>
      </c>
      <c r="AE8" s="45">
        <f t="shared" si="3"/>
        <v>832</v>
      </c>
      <c r="AF8" s="56">
        <f t="shared" si="4"/>
        <v>441.27199999999999</v>
      </c>
      <c r="AG8" s="47">
        <f t="shared" si="5"/>
        <v>1273.2719999999999</v>
      </c>
      <c r="AH8">
        <f t="shared" si="6"/>
        <v>441.27199999999999</v>
      </c>
      <c r="AI8">
        <f t="shared" si="7"/>
        <v>0</v>
      </c>
      <c r="AJ8">
        <f t="shared" si="8"/>
        <v>441.27199999999999</v>
      </c>
      <c r="AK8">
        <v>42.43</v>
      </c>
      <c r="AL8" s="33">
        <f t="shared" si="9"/>
        <v>10.4</v>
      </c>
      <c r="AM8">
        <v>8</v>
      </c>
      <c r="AN8">
        <v>2.4</v>
      </c>
      <c r="AO8">
        <f t="shared" si="14"/>
        <v>0</v>
      </c>
      <c r="AP8">
        <f t="shared" si="10"/>
        <v>0</v>
      </c>
      <c r="AQ8" s="31">
        <v>0</v>
      </c>
      <c r="AT8" t="s">
        <v>241</v>
      </c>
      <c r="AU8">
        <v>0</v>
      </c>
      <c r="AV8">
        <v>0</v>
      </c>
      <c r="AW8" s="57">
        <f t="shared" si="11"/>
        <v>40</v>
      </c>
      <c r="AX8" s="33">
        <f t="shared" si="12"/>
        <v>0</v>
      </c>
      <c r="AY8">
        <v>0</v>
      </c>
      <c r="AZ8">
        <v>0</v>
      </c>
      <c r="BA8">
        <f t="shared" si="13"/>
        <v>0</v>
      </c>
      <c r="BB8" s="31">
        <f t="shared" si="15"/>
        <v>0</v>
      </c>
      <c r="BD8">
        <v>0</v>
      </c>
      <c r="BE8" s="15">
        <v>0</v>
      </c>
      <c r="BF8" s="33">
        <f t="shared" si="1"/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</row>
    <row r="9" spans="1:70" x14ac:dyDescent="0.2">
      <c r="A9">
        <v>8</v>
      </c>
      <c r="B9">
        <v>30</v>
      </c>
      <c r="C9">
        <v>1</v>
      </c>
      <c r="D9">
        <v>3</v>
      </c>
      <c r="E9" t="s">
        <v>240</v>
      </c>
      <c r="F9" s="55">
        <v>43543</v>
      </c>
      <c r="H9">
        <v>1</v>
      </c>
      <c r="I9">
        <v>700</v>
      </c>
      <c r="J9">
        <v>800</v>
      </c>
      <c r="K9">
        <v>0</v>
      </c>
      <c r="L9">
        <v>90</v>
      </c>
      <c r="M9" t="s">
        <v>376</v>
      </c>
      <c r="N9">
        <v>0</v>
      </c>
      <c r="O9">
        <v>0</v>
      </c>
      <c r="P9">
        <v>0</v>
      </c>
      <c r="Q9">
        <v>0</v>
      </c>
      <c r="S9">
        <v>1</v>
      </c>
      <c r="U9">
        <v>1</v>
      </c>
      <c r="V9">
        <v>10</v>
      </c>
      <c r="W9">
        <v>0</v>
      </c>
      <c r="X9">
        <v>0</v>
      </c>
      <c r="Y9" s="48">
        <v>29</v>
      </c>
      <c r="Z9" s="48">
        <v>0</v>
      </c>
      <c r="AA9">
        <v>29</v>
      </c>
      <c r="AB9">
        <v>0</v>
      </c>
      <c r="AC9">
        <f t="shared" si="2"/>
        <v>1590</v>
      </c>
      <c r="AD9">
        <f t="shared" si="0"/>
        <v>10</v>
      </c>
      <c r="AE9" s="45">
        <f t="shared" si="3"/>
        <v>1600</v>
      </c>
      <c r="AF9" s="56">
        <f t="shared" si="4"/>
        <v>407.32799999999997</v>
      </c>
      <c r="AG9" s="47">
        <f t="shared" si="5"/>
        <v>2007.328</v>
      </c>
      <c r="AH9">
        <f t="shared" si="6"/>
        <v>407.32799999999997</v>
      </c>
      <c r="AI9">
        <f t="shared" si="7"/>
        <v>0</v>
      </c>
      <c r="AJ9">
        <f t="shared" si="8"/>
        <v>407.32799999999997</v>
      </c>
      <c r="AK9">
        <v>42.43</v>
      </c>
      <c r="AL9" s="33">
        <f t="shared" si="9"/>
        <v>9.6</v>
      </c>
      <c r="AM9">
        <v>5.0999999999999996</v>
      </c>
      <c r="AN9">
        <v>4.5</v>
      </c>
      <c r="AO9">
        <f t="shared" si="14"/>
        <v>0</v>
      </c>
      <c r="AP9">
        <f t="shared" si="10"/>
        <v>0</v>
      </c>
      <c r="AQ9" s="31">
        <v>0</v>
      </c>
      <c r="AT9" t="s">
        <v>241</v>
      </c>
      <c r="AU9">
        <v>0</v>
      </c>
      <c r="AV9">
        <v>0</v>
      </c>
      <c r="AW9" s="57">
        <f t="shared" si="11"/>
        <v>0</v>
      </c>
      <c r="AX9" s="33">
        <f t="shared" si="12"/>
        <v>0</v>
      </c>
      <c r="AY9">
        <v>0</v>
      </c>
      <c r="AZ9">
        <v>0</v>
      </c>
      <c r="BA9">
        <f t="shared" si="13"/>
        <v>0</v>
      </c>
      <c r="BB9" s="31">
        <f t="shared" si="15"/>
        <v>0</v>
      </c>
      <c r="BD9">
        <v>0</v>
      </c>
      <c r="BE9" s="15">
        <v>0</v>
      </c>
      <c r="BF9" s="33">
        <f t="shared" si="1"/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</row>
    <row r="10" spans="1:70" x14ac:dyDescent="0.2">
      <c r="A10">
        <v>9</v>
      </c>
      <c r="B10">
        <v>25</v>
      </c>
      <c r="C10">
        <v>1</v>
      </c>
      <c r="D10">
        <v>1</v>
      </c>
      <c r="F10" s="55">
        <v>43563</v>
      </c>
      <c r="H10">
        <v>1</v>
      </c>
      <c r="I10">
        <v>0</v>
      </c>
      <c r="J10">
        <v>0</v>
      </c>
      <c r="K10">
        <v>0</v>
      </c>
      <c r="L10">
        <v>0</v>
      </c>
      <c r="N10">
        <v>0</v>
      </c>
      <c r="O10">
        <v>0</v>
      </c>
      <c r="P10">
        <v>0</v>
      </c>
      <c r="Q10">
        <v>0</v>
      </c>
      <c r="S10">
        <v>1</v>
      </c>
      <c r="U10">
        <v>1</v>
      </c>
      <c r="V10">
        <v>5</v>
      </c>
      <c r="W10">
        <v>6000</v>
      </c>
      <c r="X10" t="s">
        <v>377</v>
      </c>
      <c r="Y10" s="48">
        <v>60</v>
      </c>
      <c r="Z10" s="48">
        <v>0</v>
      </c>
      <c r="AA10">
        <v>60</v>
      </c>
      <c r="AB10">
        <v>40</v>
      </c>
      <c r="AC10">
        <f t="shared" si="2"/>
        <v>0</v>
      </c>
      <c r="AD10">
        <f t="shared" si="0"/>
        <v>6045</v>
      </c>
      <c r="AE10" s="45">
        <f t="shared" si="3"/>
        <v>6045</v>
      </c>
      <c r="AF10" s="56">
        <f t="shared" si="4"/>
        <v>586.08000000000004</v>
      </c>
      <c r="AG10" s="47">
        <f t="shared" si="5"/>
        <v>6631.08</v>
      </c>
      <c r="AH10">
        <f t="shared" si="6"/>
        <v>586.08000000000004</v>
      </c>
      <c r="AI10">
        <f t="shared" si="7"/>
        <v>0</v>
      </c>
      <c r="AJ10">
        <f t="shared" si="8"/>
        <v>586.08000000000004</v>
      </c>
      <c r="AK10">
        <v>33.299999999999997</v>
      </c>
      <c r="AL10" s="33">
        <f t="shared" si="9"/>
        <v>17.600000000000001</v>
      </c>
      <c r="AM10">
        <v>9</v>
      </c>
      <c r="AN10">
        <v>8.6</v>
      </c>
      <c r="AO10">
        <f t="shared" si="14"/>
        <v>0</v>
      </c>
      <c r="AP10">
        <f t="shared" si="10"/>
        <v>0</v>
      </c>
      <c r="AQ10" s="31">
        <v>0</v>
      </c>
      <c r="AT10" t="s">
        <v>243</v>
      </c>
      <c r="AU10">
        <v>8000</v>
      </c>
      <c r="AV10">
        <v>0</v>
      </c>
      <c r="AW10" s="57">
        <f t="shared" si="11"/>
        <v>40</v>
      </c>
      <c r="AX10" s="33">
        <f t="shared" si="12"/>
        <v>0</v>
      </c>
      <c r="AY10">
        <v>0</v>
      </c>
      <c r="AZ10">
        <v>0</v>
      </c>
      <c r="BA10">
        <f t="shared" si="13"/>
        <v>0</v>
      </c>
      <c r="BB10" s="31">
        <f t="shared" si="15"/>
        <v>0</v>
      </c>
      <c r="BD10">
        <v>0</v>
      </c>
      <c r="BE10">
        <v>0</v>
      </c>
      <c r="BF10" s="33">
        <f t="shared" si="1"/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</row>
    <row r="11" spans="1:70" x14ac:dyDescent="0.2">
      <c r="A11">
        <v>10</v>
      </c>
      <c r="B11">
        <v>25</v>
      </c>
      <c r="C11">
        <v>1</v>
      </c>
      <c r="D11">
        <v>3</v>
      </c>
      <c r="E11" t="s">
        <v>235</v>
      </c>
      <c r="F11" s="55">
        <v>43536</v>
      </c>
      <c r="H11">
        <v>1</v>
      </c>
      <c r="I11">
        <v>0</v>
      </c>
      <c r="J11">
        <v>0</v>
      </c>
      <c r="K11">
        <v>0</v>
      </c>
      <c r="L11">
        <v>0</v>
      </c>
      <c r="N11">
        <v>0</v>
      </c>
      <c r="O11">
        <v>0</v>
      </c>
      <c r="P11">
        <v>0</v>
      </c>
      <c r="Q11">
        <v>0</v>
      </c>
      <c r="V11">
        <v>0</v>
      </c>
      <c r="W11">
        <v>2000</v>
      </c>
      <c r="X11" t="s">
        <v>309</v>
      </c>
      <c r="Y11" s="48">
        <v>11</v>
      </c>
      <c r="Z11" s="48">
        <v>0</v>
      </c>
      <c r="AA11">
        <v>11</v>
      </c>
      <c r="AB11">
        <v>440</v>
      </c>
      <c r="AC11">
        <f t="shared" si="2"/>
        <v>0</v>
      </c>
      <c r="AD11">
        <f t="shared" si="0"/>
        <v>2440</v>
      </c>
      <c r="AE11" s="45">
        <f t="shared" si="3"/>
        <v>2440</v>
      </c>
      <c r="AF11" s="56">
        <f t="shared" si="4"/>
        <v>777.74189999999987</v>
      </c>
      <c r="AG11" s="47">
        <f t="shared" si="5"/>
        <v>3217.7419</v>
      </c>
      <c r="AH11">
        <f t="shared" si="6"/>
        <v>777.74189999999987</v>
      </c>
      <c r="AI11">
        <f t="shared" si="7"/>
        <v>0</v>
      </c>
      <c r="AJ11">
        <f t="shared" si="8"/>
        <v>777.74189999999987</v>
      </c>
      <c r="AK11" s="3">
        <v>42.43</v>
      </c>
      <c r="AL11" s="33">
        <f t="shared" si="9"/>
        <v>18.329999999999998</v>
      </c>
      <c r="AM11">
        <v>7.33</v>
      </c>
      <c r="AN11">
        <v>11</v>
      </c>
      <c r="AO11">
        <f t="shared" si="14"/>
        <v>0</v>
      </c>
      <c r="AP11">
        <f t="shared" si="10"/>
        <v>0</v>
      </c>
      <c r="AQ11" s="31">
        <v>0</v>
      </c>
      <c r="AT11" t="s">
        <v>245</v>
      </c>
      <c r="AU11">
        <v>0</v>
      </c>
      <c r="AV11">
        <v>0</v>
      </c>
      <c r="AW11" s="57">
        <f t="shared" si="11"/>
        <v>440</v>
      </c>
      <c r="AX11" s="33">
        <f t="shared" si="12"/>
        <v>0</v>
      </c>
      <c r="AY11">
        <v>0</v>
      </c>
      <c r="AZ11">
        <v>0</v>
      </c>
      <c r="BA11">
        <f t="shared" si="13"/>
        <v>0</v>
      </c>
      <c r="BB11" s="31">
        <f t="shared" si="15"/>
        <v>0</v>
      </c>
      <c r="BE11" s="15">
        <v>33.33</v>
      </c>
      <c r="BF11" s="33">
        <f t="shared" si="1"/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</row>
    <row r="12" spans="1:70" x14ac:dyDescent="0.2">
      <c r="A12">
        <v>11</v>
      </c>
      <c r="B12">
        <v>29</v>
      </c>
      <c r="C12">
        <v>2</v>
      </c>
      <c r="D12">
        <v>2</v>
      </c>
      <c r="F12" s="55">
        <v>43525</v>
      </c>
      <c r="H12">
        <v>1</v>
      </c>
      <c r="I12">
        <v>1000</v>
      </c>
      <c r="J12">
        <v>400</v>
      </c>
      <c r="K12">
        <v>0</v>
      </c>
      <c r="L12">
        <v>0</v>
      </c>
      <c r="N12">
        <v>0</v>
      </c>
      <c r="O12">
        <v>0</v>
      </c>
      <c r="P12">
        <v>0</v>
      </c>
      <c r="Q12">
        <v>0</v>
      </c>
      <c r="V12">
        <v>0</v>
      </c>
      <c r="W12">
        <v>0</v>
      </c>
      <c r="X12">
        <v>0</v>
      </c>
      <c r="Y12" s="48">
        <v>12</v>
      </c>
      <c r="Z12" s="48">
        <v>0</v>
      </c>
      <c r="AA12">
        <v>12</v>
      </c>
      <c r="AB12">
        <v>120</v>
      </c>
      <c r="AC12">
        <f t="shared" si="2"/>
        <v>1400</v>
      </c>
      <c r="AD12">
        <f t="shared" si="0"/>
        <v>120</v>
      </c>
      <c r="AE12" s="45">
        <f t="shared" si="3"/>
        <v>1520</v>
      </c>
      <c r="AF12" s="56">
        <f t="shared" si="4"/>
        <v>99.99</v>
      </c>
      <c r="AG12" s="47">
        <f t="shared" si="5"/>
        <v>1619.99</v>
      </c>
      <c r="AH12">
        <f t="shared" si="6"/>
        <v>99.99</v>
      </c>
      <c r="AI12">
        <f t="shared" si="7"/>
        <v>0</v>
      </c>
      <c r="AJ12">
        <f t="shared" si="8"/>
        <v>99.99</v>
      </c>
      <c r="AK12">
        <v>33.33</v>
      </c>
      <c r="AL12" s="33">
        <f t="shared" si="9"/>
        <v>3</v>
      </c>
      <c r="AM12">
        <v>2</v>
      </c>
      <c r="AN12">
        <v>1</v>
      </c>
      <c r="AO12">
        <f t="shared" si="14"/>
        <v>0</v>
      </c>
      <c r="AP12">
        <f t="shared" si="10"/>
        <v>0</v>
      </c>
      <c r="AQ12" s="31">
        <v>0</v>
      </c>
      <c r="AT12" t="s">
        <v>243</v>
      </c>
      <c r="AU12">
        <v>8000</v>
      </c>
      <c r="AV12">
        <v>0</v>
      </c>
      <c r="AW12" s="57">
        <f t="shared" si="11"/>
        <v>120</v>
      </c>
      <c r="AX12" s="33">
        <f t="shared" si="12"/>
        <v>0</v>
      </c>
      <c r="AY12">
        <v>0</v>
      </c>
      <c r="AZ12">
        <v>0</v>
      </c>
      <c r="BA12">
        <f t="shared" si="13"/>
        <v>0</v>
      </c>
      <c r="BB12" s="31">
        <f t="shared" si="15"/>
        <v>0</v>
      </c>
      <c r="BE12" s="15">
        <v>0</v>
      </c>
      <c r="BF12" s="33">
        <f t="shared" si="1"/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</row>
    <row r="13" spans="1:70" x14ac:dyDescent="0.2">
      <c r="A13">
        <v>12</v>
      </c>
      <c r="B13">
        <v>25</v>
      </c>
      <c r="C13">
        <v>1</v>
      </c>
      <c r="D13">
        <v>1</v>
      </c>
      <c r="F13" s="55">
        <v>43560</v>
      </c>
      <c r="H13">
        <v>1</v>
      </c>
      <c r="I13">
        <v>0</v>
      </c>
      <c r="J13">
        <v>0</v>
      </c>
      <c r="K13">
        <v>0</v>
      </c>
      <c r="L13">
        <v>0</v>
      </c>
      <c r="N13">
        <v>0</v>
      </c>
      <c r="O13">
        <v>0</v>
      </c>
      <c r="P13">
        <v>0</v>
      </c>
      <c r="Q13">
        <v>0</v>
      </c>
      <c r="S13">
        <v>1</v>
      </c>
      <c r="U13">
        <v>1</v>
      </c>
      <c r="V13">
        <v>4</v>
      </c>
      <c r="W13">
        <v>0</v>
      </c>
      <c r="X13">
        <v>0</v>
      </c>
      <c r="Y13" s="48">
        <v>19</v>
      </c>
      <c r="Z13" s="48">
        <v>0</v>
      </c>
      <c r="AA13">
        <v>19</v>
      </c>
      <c r="AB13">
        <v>240</v>
      </c>
      <c r="AC13">
        <f t="shared" si="2"/>
        <v>0</v>
      </c>
      <c r="AD13">
        <f t="shared" si="0"/>
        <v>244</v>
      </c>
      <c r="AE13" s="45">
        <f t="shared" si="3"/>
        <v>244</v>
      </c>
      <c r="AF13" s="56">
        <f t="shared" si="4"/>
        <v>413.6925</v>
      </c>
      <c r="AG13" s="47">
        <f t="shared" si="5"/>
        <v>657.6925</v>
      </c>
      <c r="AH13">
        <f t="shared" si="6"/>
        <v>413.6925</v>
      </c>
      <c r="AI13">
        <f t="shared" si="7"/>
        <v>0</v>
      </c>
      <c r="AJ13">
        <f t="shared" si="8"/>
        <v>413.6925</v>
      </c>
      <c r="AK13" s="3">
        <v>42.43</v>
      </c>
      <c r="AL13" s="33">
        <f t="shared" si="9"/>
        <v>9.75</v>
      </c>
      <c r="AM13">
        <v>6.5</v>
      </c>
      <c r="AN13">
        <v>3.25</v>
      </c>
      <c r="AO13">
        <f t="shared" si="14"/>
        <v>0</v>
      </c>
      <c r="AP13">
        <f t="shared" si="10"/>
        <v>0</v>
      </c>
      <c r="AQ13" s="31">
        <v>0</v>
      </c>
      <c r="AT13" t="s">
        <v>245</v>
      </c>
      <c r="AU13">
        <v>0</v>
      </c>
      <c r="AV13">
        <v>0</v>
      </c>
      <c r="AW13" s="57">
        <f t="shared" si="11"/>
        <v>240</v>
      </c>
      <c r="AX13" s="33">
        <f t="shared" si="12"/>
        <v>0</v>
      </c>
      <c r="AY13">
        <v>0</v>
      </c>
      <c r="AZ13">
        <v>0</v>
      </c>
      <c r="BA13">
        <f t="shared" si="13"/>
        <v>0</v>
      </c>
      <c r="BB13" s="31">
        <f t="shared" si="15"/>
        <v>0</v>
      </c>
      <c r="BD13">
        <v>0</v>
      </c>
      <c r="BE13" s="15">
        <v>0</v>
      </c>
      <c r="BF13" s="33">
        <f t="shared" si="1"/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</row>
    <row r="14" spans="1:70" x14ac:dyDescent="0.2">
      <c r="A14">
        <v>13</v>
      </c>
      <c r="B14">
        <v>32</v>
      </c>
      <c r="C14">
        <v>1</v>
      </c>
      <c r="D14">
        <v>1</v>
      </c>
      <c r="F14" s="55">
        <v>43577</v>
      </c>
      <c r="H14">
        <v>1</v>
      </c>
      <c r="I14">
        <v>700</v>
      </c>
      <c r="J14">
        <v>400</v>
      </c>
      <c r="K14">
        <v>0</v>
      </c>
      <c r="L14">
        <v>0</v>
      </c>
      <c r="N14">
        <v>0</v>
      </c>
      <c r="O14">
        <v>0</v>
      </c>
      <c r="P14">
        <v>200</v>
      </c>
      <c r="Q14" t="s">
        <v>378</v>
      </c>
      <c r="S14">
        <v>1</v>
      </c>
      <c r="U14">
        <v>1</v>
      </c>
      <c r="V14">
        <v>10</v>
      </c>
      <c r="W14">
        <v>1200</v>
      </c>
      <c r="X14" t="s">
        <v>379</v>
      </c>
      <c r="Y14" s="48">
        <v>20</v>
      </c>
      <c r="Z14" s="48">
        <v>0</v>
      </c>
      <c r="AA14">
        <v>20</v>
      </c>
      <c r="AB14">
        <v>0</v>
      </c>
      <c r="AC14">
        <f t="shared" si="2"/>
        <v>1300</v>
      </c>
      <c r="AD14">
        <f t="shared" si="0"/>
        <v>1210</v>
      </c>
      <c r="AE14" s="45">
        <f t="shared" si="3"/>
        <v>2510</v>
      </c>
      <c r="AF14" s="56">
        <f t="shared" si="4"/>
        <v>354.35399999999998</v>
      </c>
      <c r="AG14" s="47">
        <f t="shared" si="5"/>
        <v>2864.3539999999998</v>
      </c>
      <c r="AH14">
        <f t="shared" si="6"/>
        <v>354.35399999999998</v>
      </c>
      <c r="AI14">
        <f t="shared" si="7"/>
        <v>0</v>
      </c>
      <c r="AJ14">
        <f t="shared" si="8"/>
        <v>354.35399999999998</v>
      </c>
      <c r="AK14">
        <v>35.4</v>
      </c>
      <c r="AL14" s="33">
        <f t="shared" si="9"/>
        <v>10.01</v>
      </c>
      <c r="AM14">
        <v>6.67</v>
      </c>
      <c r="AN14">
        <v>3.34</v>
      </c>
      <c r="AO14">
        <f t="shared" si="14"/>
        <v>0</v>
      </c>
      <c r="AP14">
        <f t="shared" si="10"/>
        <v>0</v>
      </c>
      <c r="AQ14" s="31">
        <v>0</v>
      </c>
      <c r="AT14" t="s">
        <v>252</v>
      </c>
      <c r="AU14">
        <v>8500</v>
      </c>
      <c r="AV14">
        <v>0</v>
      </c>
      <c r="AW14" s="57">
        <f t="shared" si="11"/>
        <v>0</v>
      </c>
      <c r="AX14" s="33">
        <f t="shared" si="12"/>
        <v>0</v>
      </c>
      <c r="AY14">
        <v>0</v>
      </c>
      <c r="AZ14">
        <v>0</v>
      </c>
      <c r="BA14">
        <f t="shared" si="13"/>
        <v>0</v>
      </c>
      <c r="BB14" s="31">
        <f t="shared" si="15"/>
        <v>0</v>
      </c>
      <c r="BD14">
        <v>0</v>
      </c>
      <c r="BE14" s="15">
        <v>0</v>
      </c>
      <c r="BF14" s="33">
        <f t="shared" si="1"/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</row>
    <row r="15" spans="1:70" x14ac:dyDescent="0.2">
      <c r="A15">
        <v>14</v>
      </c>
      <c r="B15">
        <v>23</v>
      </c>
      <c r="C15">
        <v>1</v>
      </c>
      <c r="D15">
        <v>3</v>
      </c>
      <c r="E15" t="s">
        <v>235</v>
      </c>
      <c r="F15" s="55">
        <v>43572</v>
      </c>
      <c r="H15">
        <v>1</v>
      </c>
      <c r="I15">
        <v>400</v>
      </c>
      <c r="J15">
        <v>200</v>
      </c>
      <c r="K15">
        <v>0</v>
      </c>
      <c r="L15">
        <v>0</v>
      </c>
      <c r="N15">
        <v>0</v>
      </c>
      <c r="O15">
        <v>0</v>
      </c>
      <c r="P15">
        <v>30</v>
      </c>
      <c r="Q15" t="s">
        <v>65</v>
      </c>
      <c r="R15">
        <v>1</v>
      </c>
      <c r="U15">
        <v>1</v>
      </c>
      <c r="V15">
        <v>12</v>
      </c>
      <c r="W15">
        <v>0</v>
      </c>
      <c r="X15">
        <v>0</v>
      </c>
      <c r="Y15" s="48">
        <v>60</v>
      </c>
      <c r="Z15" s="48">
        <v>0</v>
      </c>
      <c r="AA15">
        <v>60</v>
      </c>
      <c r="AB15">
        <v>0</v>
      </c>
      <c r="AC15">
        <f t="shared" si="2"/>
        <v>630</v>
      </c>
      <c r="AD15">
        <f t="shared" si="0"/>
        <v>12</v>
      </c>
      <c r="AE15" s="45">
        <f t="shared" si="3"/>
        <v>642</v>
      </c>
      <c r="AF15" s="56">
        <f t="shared" si="4"/>
        <v>2121.5</v>
      </c>
      <c r="AG15" s="47">
        <f t="shared" si="5"/>
        <v>2763.5</v>
      </c>
      <c r="AH15">
        <f t="shared" si="6"/>
        <v>2121.5</v>
      </c>
      <c r="AI15">
        <f t="shared" si="7"/>
        <v>0</v>
      </c>
      <c r="AJ15">
        <f t="shared" si="8"/>
        <v>2121.5</v>
      </c>
      <c r="AK15" s="3">
        <v>42.43</v>
      </c>
      <c r="AL15" s="33">
        <f t="shared" si="9"/>
        <v>50</v>
      </c>
      <c r="AM15">
        <v>30</v>
      </c>
      <c r="AN15">
        <v>20</v>
      </c>
      <c r="AO15">
        <f t="shared" si="14"/>
        <v>0</v>
      </c>
      <c r="AP15">
        <f t="shared" si="10"/>
        <v>0</v>
      </c>
      <c r="AQ15" s="31">
        <v>0</v>
      </c>
      <c r="AT15" t="s">
        <v>245</v>
      </c>
      <c r="AU15">
        <v>0</v>
      </c>
      <c r="AV15">
        <v>0</v>
      </c>
      <c r="AW15" s="57">
        <f t="shared" si="11"/>
        <v>0</v>
      </c>
      <c r="AX15" s="33">
        <f t="shared" si="12"/>
        <v>0</v>
      </c>
      <c r="AY15">
        <v>0</v>
      </c>
      <c r="AZ15">
        <v>0</v>
      </c>
      <c r="BA15">
        <f t="shared" si="13"/>
        <v>0</v>
      </c>
      <c r="BB15" s="31">
        <f t="shared" si="15"/>
        <v>0</v>
      </c>
      <c r="BD15">
        <v>0</v>
      </c>
      <c r="BE15" s="15">
        <v>0</v>
      </c>
      <c r="BF15" s="33">
        <f t="shared" si="1"/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</row>
    <row r="16" spans="1:70" x14ac:dyDescent="0.2">
      <c r="A16">
        <v>15</v>
      </c>
      <c r="B16">
        <v>50</v>
      </c>
      <c r="C16">
        <v>2</v>
      </c>
      <c r="D16">
        <v>1</v>
      </c>
      <c r="F16" s="55">
        <v>43550</v>
      </c>
      <c r="H16">
        <v>1</v>
      </c>
      <c r="I16">
        <v>0</v>
      </c>
      <c r="J16">
        <v>0</v>
      </c>
      <c r="K16">
        <v>0</v>
      </c>
      <c r="L16">
        <v>0</v>
      </c>
      <c r="N16">
        <v>0</v>
      </c>
      <c r="O16">
        <v>0</v>
      </c>
      <c r="P16">
        <v>0</v>
      </c>
      <c r="Q16">
        <v>0</v>
      </c>
      <c r="V16">
        <v>0</v>
      </c>
      <c r="W16">
        <v>12000</v>
      </c>
      <c r="X16" t="s">
        <v>377</v>
      </c>
      <c r="Y16" s="48">
        <v>8</v>
      </c>
      <c r="Z16" s="48">
        <v>0</v>
      </c>
      <c r="AA16">
        <v>8</v>
      </c>
      <c r="AB16">
        <v>80</v>
      </c>
      <c r="AC16">
        <f t="shared" si="2"/>
        <v>0</v>
      </c>
      <c r="AD16">
        <f t="shared" si="0"/>
        <v>12080</v>
      </c>
      <c r="AE16" s="45">
        <f t="shared" si="3"/>
        <v>12080</v>
      </c>
      <c r="AF16" s="56">
        <f t="shared" si="4"/>
        <v>20539.090100000001</v>
      </c>
      <c r="AG16" s="47">
        <f t="shared" si="5"/>
        <v>32619.090100000001</v>
      </c>
      <c r="AH16">
        <f t="shared" si="6"/>
        <v>20539.090100000001</v>
      </c>
      <c r="AI16">
        <f t="shared" si="7"/>
        <v>0</v>
      </c>
      <c r="AJ16">
        <f t="shared" si="8"/>
        <v>20539.090100000001</v>
      </c>
      <c r="AK16" s="3">
        <v>42.43</v>
      </c>
      <c r="AL16" s="33">
        <f t="shared" si="9"/>
        <v>484.07</v>
      </c>
      <c r="AM16">
        <v>2.67</v>
      </c>
      <c r="AN16">
        <v>1.4</v>
      </c>
      <c r="AO16">
        <f t="shared" si="14"/>
        <v>480</v>
      </c>
      <c r="AP16">
        <f t="shared" si="10"/>
        <v>0</v>
      </c>
      <c r="AQ16" s="31">
        <v>0</v>
      </c>
      <c r="AR16">
        <v>60</v>
      </c>
      <c r="AT16" t="s">
        <v>254</v>
      </c>
      <c r="AU16">
        <v>0</v>
      </c>
      <c r="AV16">
        <v>0</v>
      </c>
      <c r="AW16" s="57">
        <f t="shared" si="11"/>
        <v>80</v>
      </c>
      <c r="AX16" s="33">
        <f t="shared" si="12"/>
        <v>0</v>
      </c>
      <c r="AY16">
        <v>0</v>
      </c>
      <c r="AZ16">
        <v>0</v>
      </c>
      <c r="BA16">
        <f t="shared" si="13"/>
        <v>0</v>
      </c>
      <c r="BB16" s="31">
        <f t="shared" si="15"/>
        <v>0</v>
      </c>
      <c r="BE16" s="3">
        <v>42.43</v>
      </c>
      <c r="BF16" s="33">
        <f t="shared" si="1"/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</row>
    <row r="17" spans="1:70" x14ac:dyDescent="0.2">
      <c r="A17" s="2">
        <v>16</v>
      </c>
      <c r="B17" s="2">
        <v>44</v>
      </c>
      <c r="C17" s="2">
        <v>2</v>
      </c>
      <c r="D17" s="2">
        <v>1</v>
      </c>
      <c r="E17" s="2"/>
      <c r="F17" s="58">
        <v>43579</v>
      </c>
      <c r="G17" s="2"/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/>
      <c r="N17">
        <v>0</v>
      </c>
      <c r="O17">
        <v>0</v>
      </c>
      <c r="P17" s="2">
        <v>0</v>
      </c>
      <c r="Q17" s="2">
        <v>0</v>
      </c>
      <c r="R17" s="2"/>
      <c r="S17" s="2"/>
      <c r="T17" s="2"/>
      <c r="U17" s="2"/>
      <c r="V17" s="2">
        <v>0</v>
      </c>
      <c r="W17" s="2">
        <v>0</v>
      </c>
      <c r="X17" s="2">
        <v>0</v>
      </c>
      <c r="Y17" s="63"/>
      <c r="Z17" s="48">
        <v>0</v>
      </c>
      <c r="AA17" s="2">
        <v>10</v>
      </c>
      <c r="AB17" s="2">
        <v>0</v>
      </c>
      <c r="AC17">
        <f t="shared" si="2"/>
        <v>0</v>
      </c>
      <c r="AD17">
        <f t="shared" si="0"/>
        <v>0</v>
      </c>
      <c r="AE17" s="45">
        <f t="shared" si="3"/>
        <v>0</v>
      </c>
      <c r="AF17" s="56">
        <f t="shared" si="4"/>
        <v>279.5625</v>
      </c>
      <c r="AG17" s="47">
        <f t="shared" si="5"/>
        <v>279.5625</v>
      </c>
      <c r="AH17">
        <f t="shared" si="6"/>
        <v>279.5625</v>
      </c>
      <c r="AI17">
        <f t="shared" si="7"/>
        <v>0</v>
      </c>
      <c r="AJ17">
        <f t="shared" si="8"/>
        <v>279.5625</v>
      </c>
      <c r="AK17" s="2">
        <v>56.25</v>
      </c>
      <c r="AL17" s="33">
        <f t="shared" si="9"/>
        <v>4.97</v>
      </c>
      <c r="AM17" s="2">
        <v>3.3</v>
      </c>
      <c r="AN17" s="2">
        <v>1.67</v>
      </c>
      <c r="AO17">
        <f t="shared" si="14"/>
        <v>0</v>
      </c>
      <c r="AP17">
        <f t="shared" si="10"/>
        <v>0</v>
      </c>
      <c r="AQ17" s="31">
        <v>0</v>
      </c>
      <c r="AR17" s="2"/>
      <c r="AS17" s="2"/>
      <c r="AT17" s="2" t="s">
        <v>252</v>
      </c>
      <c r="AU17" s="2">
        <v>13500</v>
      </c>
      <c r="AV17" s="2">
        <v>0</v>
      </c>
      <c r="AW17" s="57">
        <f t="shared" si="11"/>
        <v>0</v>
      </c>
      <c r="AX17" s="33">
        <f t="shared" si="12"/>
        <v>0</v>
      </c>
      <c r="AY17" s="2">
        <v>0</v>
      </c>
      <c r="AZ17" s="2">
        <v>0</v>
      </c>
      <c r="BA17">
        <f t="shared" si="13"/>
        <v>0</v>
      </c>
      <c r="BB17" s="31">
        <f>(BE17*8)*BC17</f>
        <v>0</v>
      </c>
      <c r="BD17" s="2">
        <v>0</v>
      </c>
      <c r="BE17" s="16">
        <v>0</v>
      </c>
      <c r="BF17" s="33">
        <f t="shared" si="1"/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</row>
    <row r="18" spans="1:70" x14ac:dyDescent="0.2">
      <c r="A18">
        <v>17</v>
      </c>
      <c r="B18">
        <v>30</v>
      </c>
      <c r="C18">
        <v>2</v>
      </c>
      <c r="D18">
        <v>1</v>
      </c>
      <c r="F18" s="55">
        <v>43556</v>
      </c>
      <c r="H18">
        <v>2</v>
      </c>
      <c r="I18">
        <v>0</v>
      </c>
      <c r="J18">
        <v>0</v>
      </c>
      <c r="K18">
        <v>0</v>
      </c>
      <c r="L18">
        <v>0</v>
      </c>
      <c r="N18">
        <v>0</v>
      </c>
      <c r="O18">
        <v>0</v>
      </c>
      <c r="P18">
        <v>0</v>
      </c>
      <c r="Q18">
        <v>0</v>
      </c>
      <c r="S18">
        <v>1</v>
      </c>
      <c r="U18">
        <v>1</v>
      </c>
      <c r="V18">
        <v>2</v>
      </c>
      <c r="W18">
        <v>0</v>
      </c>
      <c r="X18">
        <v>0</v>
      </c>
      <c r="Y18" s="48">
        <v>2</v>
      </c>
      <c r="Z18" s="48">
        <v>0</v>
      </c>
      <c r="AA18">
        <v>2</v>
      </c>
      <c r="AB18">
        <v>40</v>
      </c>
      <c r="AC18">
        <f t="shared" si="2"/>
        <v>0</v>
      </c>
      <c r="AD18">
        <f t="shared" si="0"/>
        <v>42</v>
      </c>
      <c r="AE18" s="45">
        <f t="shared" si="3"/>
        <v>42</v>
      </c>
      <c r="AF18" s="56">
        <f t="shared" si="4"/>
        <v>672.6</v>
      </c>
      <c r="AG18" s="47">
        <f t="shared" si="5"/>
        <v>714.6</v>
      </c>
      <c r="AH18">
        <f t="shared" si="6"/>
        <v>672.6</v>
      </c>
      <c r="AI18">
        <f t="shared" si="7"/>
        <v>0</v>
      </c>
      <c r="AJ18">
        <f t="shared" si="8"/>
        <v>672.6</v>
      </c>
      <c r="AK18" s="3">
        <v>35.4</v>
      </c>
      <c r="AL18" s="33">
        <f t="shared" si="9"/>
        <v>19</v>
      </c>
      <c r="AM18">
        <v>2</v>
      </c>
      <c r="AN18">
        <v>1</v>
      </c>
      <c r="AO18">
        <f t="shared" si="14"/>
        <v>16</v>
      </c>
      <c r="AP18">
        <f t="shared" si="10"/>
        <v>0</v>
      </c>
      <c r="AQ18" s="31">
        <v>0</v>
      </c>
      <c r="AR18">
        <v>2</v>
      </c>
      <c r="AT18" t="s">
        <v>255</v>
      </c>
      <c r="AU18">
        <v>8500</v>
      </c>
      <c r="AV18">
        <v>0</v>
      </c>
      <c r="AW18" s="57">
        <f t="shared" si="11"/>
        <v>40</v>
      </c>
      <c r="AX18" s="33">
        <f t="shared" si="12"/>
        <v>0</v>
      </c>
      <c r="AY18">
        <v>0</v>
      </c>
      <c r="AZ18">
        <v>0</v>
      </c>
      <c r="BA18">
        <f t="shared" si="13"/>
        <v>0</v>
      </c>
      <c r="BB18" s="31">
        <f t="shared" si="15"/>
        <v>0</v>
      </c>
      <c r="BD18">
        <v>0</v>
      </c>
      <c r="BE18" s="3">
        <v>0</v>
      </c>
      <c r="BF18" s="33">
        <f t="shared" si="1"/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</row>
    <row r="19" spans="1:70" x14ac:dyDescent="0.2">
      <c r="A19">
        <v>18</v>
      </c>
      <c r="B19">
        <v>72</v>
      </c>
      <c r="C19">
        <v>2</v>
      </c>
      <c r="D19">
        <v>2</v>
      </c>
      <c r="F19" s="55">
        <v>43525</v>
      </c>
      <c r="H19">
        <v>2</v>
      </c>
      <c r="I19">
        <v>0</v>
      </c>
      <c r="J19">
        <v>0</v>
      </c>
      <c r="K19">
        <v>0</v>
      </c>
      <c r="L19">
        <v>0</v>
      </c>
      <c r="N19">
        <v>0</v>
      </c>
      <c r="O19">
        <v>0</v>
      </c>
      <c r="P19">
        <v>0</v>
      </c>
      <c r="Q19">
        <v>0</v>
      </c>
      <c r="S19">
        <v>1</v>
      </c>
      <c r="U19">
        <v>1</v>
      </c>
      <c r="V19">
        <v>20</v>
      </c>
      <c r="W19">
        <v>0</v>
      </c>
      <c r="X19">
        <v>0</v>
      </c>
      <c r="Y19" s="48">
        <v>4</v>
      </c>
      <c r="Z19" s="48">
        <v>0</v>
      </c>
      <c r="AA19">
        <v>4</v>
      </c>
      <c r="AB19">
        <v>120</v>
      </c>
      <c r="AC19">
        <f t="shared" si="2"/>
        <v>0</v>
      </c>
      <c r="AD19">
        <f t="shared" si="0"/>
        <v>140</v>
      </c>
      <c r="AE19" s="45">
        <f t="shared" si="3"/>
        <v>140</v>
      </c>
      <c r="AF19" s="56">
        <f t="shared" si="4"/>
        <v>90.064000000000007</v>
      </c>
      <c r="AG19" s="47">
        <f t="shared" si="5"/>
        <v>230.06400000000002</v>
      </c>
      <c r="AH19">
        <f t="shared" si="6"/>
        <v>90.064000000000007</v>
      </c>
      <c r="AI19">
        <f t="shared" si="7"/>
        <v>0</v>
      </c>
      <c r="AJ19">
        <f t="shared" si="8"/>
        <v>90.064000000000007</v>
      </c>
      <c r="AK19" s="3">
        <v>20.8</v>
      </c>
      <c r="AL19" s="33">
        <f t="shared" si="9"/>
        <v>4.33</v>
      </c>
      <c r="AM19">
        <v>3.33</v>
      </c>
      <c r="AN19">
        <v>1</v>
      </c>
      <c r="AO19">
        <f t="shared" si="14"/>
        <v>0</v>
      </c>
      <c r="AP19">
        <f t="shared" si="10"/>
        <v>0</v>
      </c>
      <c r="AQ19" s="31">
        <v>0</v>
      </c>
      <c r="AT19" t="s">
        <v>257</v>
      </c>
      <c r="AU19">
        <v>5000</v>
      </c>
      <c r="AV19">
        <v>0</v>
      </c>
      <c r="AW19" s="57">
        <f t="shared" si="11"/>
        <v>120</v>
      </c>
      <c r="AX19" s="33">
        <f t="shared" si="12"/>
        <v>0</v>
      </c>
      <c r="AY19" s="3">
        <v>0</v>
      </c>
      <c r="AZ19" s="3">
        <v>0</v>
      </c>
      <c r="BA19">
        <f t="shared" si="13"/>
        <v>0</v>
      </c>
      <c r="BB19" s="31">
        <f t="shared" si="15"/>
        <v>0</v>
      </c>
      <c r="BD19" s="3">
        <v>0</v>
      </c>
      <c r="BE19" s="15">
        <v>104.4</v>
      </c>
      <c r="BF19" s="33">
        <f t="shared" si="1"/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</row>
    <row r="20" spans="1:70" x14ac:dyDescent="0.2">
      <c r="A20">
        <v>19</v>
      </c>
      <c r="B20">
        <v>27</v>
      </c>
      <c r="C20">
        <v>2</v>
      </c>
      <c r="D20">
        <v>3</v>
      </c>
      <c r="E20" t="s">
        <v>240</v>
      </c>
      <c r="F20" s="55">
        <v>43575</v>
      </c>
      <c r="H20">
        <v>1</v>
      </c>
      <c r="I20">
        <v>900</v>
      </c>
      <c r="J20">
        <v>600</v>
      </c>
      <c r="K20">
        <v>0</v>
      </c>
      <c r="L20">
        <v>0</v>
      </c>
      <c r="N20">
        <v>0</v>
      </c>
      <c r="O20">
        <v>0</v>
      </c>
      <c r="P20">
        <v>0</v>
      </c>
      <c r="Q20">
        <v>0</v>
      </c>
      <c r="S20">
        <v>1</v>
      </c>
      <c r="U20">
        <v>1</v>
      </c>
      <c r="V20">
        <v>0</v>
      </c>
      <c r="W20">
        <v>0</v>
      </c>
      <c r="X20">
        <v>0</v>
      </c>
      <c r="Y20" s="48">
        <v>8</v>
      </c>
      <c r="Z20" s="48">
        <v>0</v>
      </c>
      <c r="AA20">
        <v>8</v>
      </c>
      <c r="AB20">
        <v>80</v>
      </c>
      <c r="AC20">
        <f t="shared" si="2"/>
        <v>1500</v>
      </c>
      <c r="AD20">
        <f t="shared" si="0"/>
        <v>80</v>
      </c>
      <c r="AE20" s="45">
        <f t="shared" si="3"/>
        <v>1580</v>
      </c>
      <c r="AF20" s="56">
        <f t="shared" si="4"/>
        <v>6314.77</v>
      </c>
      <c r="AG20" s="47">
        <f t="shared" si="5"/>
        <v>7894.77</v>
      </c>
      <c r="AH20">
        <f t="shared" si="6"/>
        <v>6314.77</v>
      </c>
      <c r="AI20">
        <f t="shared" si="7"/>
        <v>0</v>
      </c>
      <c r="AJ20">
        <f t="shared" si="8"/>
        <v>6314.77</v>
      </c>
      <c r="AK20" s="3">
        <v>77</v>
      </c>
      <c r="AL20" s="33">
        <f t="shared" si="9"/>
        <v>82.01</v>
      </c>
      <c r="AM20">
        <v>1.34</v>
      </c>
      <c r="AN20">
        <v>0.67</v>
      </c>
      <c r="AO20">
        <f t="shared" si="14"/>
        <v>80</v>
      </c>
      <c r="AP20">
        <f t="shared" si="10"/>
        <v>0</v>
      </c>
      <c r="AQ20" s="31">
        <v>0</v>
      </c>
      <c r="AR20" s="31">
        <v>10</v>
      </c>
      <c r="AT20" t="s">
        <v>258</v>
      </c>
      <c r="AU20">
        <v>18500</v>
      </c>
      <c r="AV20" s="3">
        <v>0</v>
      </c>
      <c r="AW20" s="57">
        <f t="shared" si="11"/>
        <v>80</v>
      </c>
      <c r="AX20" s="33">
        <f t="shared" si="12"/>
        <v>0</v>
      </c>
      <c r="AY20">
        <v>0</v>
      </c>
      <c r="AZ20">
        <v>0</v>
      </c>
      <c r="BA20">
        <f t="shared" si="13"/>
        <v>0</v>
      </c>
      <c r="BB20" s="31">
        <f t="shared" si="15"/>
        <v>0</v>
      </c>
      <c r="BC20">
        <v>0</v>
      </c>
      <c r="BD20">
        <v>0</v>
      </c>
      <c r="BE20" s="3">
        <v>0</v>
      </c>
      <c r="BF20" s="33">
        <f t="shared" si="1"/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</row>
    <row r="21" spans="1:70" x14ac:dyDescent="0.2">
      <c r="A21">
        <v>20</v>
      </c>
      <c r="B21">
        <v>50</v>
      </c>
      <c r="C21">
        <v>2</v>
      </c>
      <c r="D21">
        <v>1</v>
      </c>
      <c r="F21" s="55">
        <v>43529</v>
      </c>
      <c r="H21">
        <v>1</v>
      </c>
      <c r="I21">
        <v>0</v>
      </c>
      <c r="J21">
        <v>0</v>
      </c>
      <c r="K21">
        <v>0</v>
      </c>
      <c r="L21">
        <v>0</v>
      </c>
      <c r="N21">
        <v>0</v>
      </c>
      <c r="O21">
        <v>0</v>
      </c>
      <c r="P21">
        <v>0</v>
      </c>
      <c r="Q21">
        <v>0</v>
      </c>
      <c r="S21">
        <v>1</v>
      </c>
      <c r="U21">
        <v>1</v>
      </c>
      <c r="V21">
        <v>0</v>
      </c>
      <c r="W21">
        <v>4200</v>
      </c>
      <c r="X21" t="s">
        <v>377</v>
      </c>
      <c r="Y21" s="48">
        <v>6</v>
      </c>
      <c r="Z21" s="48">
        <v>0</v>
      </c>
      <c r="AA21">
        <v>6</v>
      </c>
      <c r="AB21">
        <v>0</v>
      </c>
      <c r="AC21">
        <f>I21+J21+K21+L21+P21</f>
        <v>0</v>
      </c>
      <c r="AD21">
        <f t="shared" si="0"/>
        <v>4200</v>
      </c>
      <c r="AE21" s="45">
        <f t="shared" si="3"/>
        <v>4200</v>
      </c>
      <c r="AF21" s="56">
        <f t="shared" si="4"/>
        <v>12075</v>
      </c>
      <c r="AG21" s="47">
        <f t="shared" si="5"/>
        <v>16275</v>
      </c>
      <c r="AH21">
        <f t="shared" si="6"/>
        <v>12075</v>
      </c>
      <c r="AI21">
        <f t="shared" si="7"/>
        <v>0</v>
      </c>
      <c r="AJ21">
        <f t="shared" si="8"/>
        <v>12075</v>
      </c>
      <c r="AK21" s="3">
        <v>50</v>
      </c>
      <c r="AL21" s="33">
        <f t="shared" si="9"/>
        <v>241.5</v>
      </c>
      <c r="AM21">
        <v>1</v>
      </c>
      <c r="AN21">
        <v>0.5</v>
      </c>
      <c r="AO21">
        <f t="shared" si="14"/>
        <v>240</v>
      </c>
      <c r="AP21">
        <f t="shared" si="10"/>
        <v>0</v>
      </c>
      <c r="AQ21" s="31">
        <v>12000</v>
      </c>
      <c r="AR21">
        <v>30</v>
      </c>
      <c r="AT21" t="s">
        <v>261</v>
      </c>
      <c r="AU21">
        <v>12000</v>
      </c>
      <c r="AV21">
        <v>0</v>
      </c>
      <c r="AW21" s="57">
        <f t="shared" si="11"/>
        <v>0</v>
      </c>
      <c r="AX21" s="33">
        <f t="shared" si="12"/>
        <v>0</v>
      </c>
      <c r="AY21">
        <v>0</v>
      </c>
      <c r="AZ21">
        <v>0</v>
      </c>
      <c r="BA21">
        <f t="shared" si="13"/>
        <v>0</v>
      </c>
      <c r="BB21" s="31">
        <f t="shared" si="15"/>
        <v>0</v>
      </c>
      <c r="BE21" s="15">
        <v>0</v>
      </c>
      <c r="BF21" s="33">
        <f t="shared" si="1"/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</row>
    <row r="22" spans="1:70" x14ac:dyDescent="0.2">
      <c r="A22">
        <v>21</v>
      </c>
      <c r="B22">
        <v>22</v>
      </c>
      <c r="C22">
        <v>2</v>
      </c>
      <c r="D22">
        <v>1</v>
      </c>
      <c r="F22" s="55">
        <v>43577</v>
      </c>
      <c r="H22">
        <v>1</v>
      </c>
      <c r="I22">
        <v>0</v>
      </c>
      <c r="J22">
        <v>0</v>
      </c>
      <c r="K22">
        <v>0</v>
      </c>
      <c r="L22">
        <v>0</v>
      </c>
      <c r="N22">
        <v>0</v>
      </c>
      <c r="O22">
        <v>0</v>
      </c>
      <c r="P22">
        <v>0</v>
      </c>
      <c r="Q22">
        <v>0</v>
      </c>
      <c r="V22">
        <v>10</v>
      </c>
      <c r="W22">
        <v>5500</v>
      </c>
      <c r="X22" t="s">
        <v>248</v>
      </c>
      <c r="Y22" s="48">
        <v>3</v>
      </c>
      <c r="Z22" s="48">
        <v>3</v>
      </c>
      <c r="AA22">
        <v>3</v>
      </c>
      <c r="AB22">
        <v>120</v>
      </c>
      <c r="AC22">
        <f t="shared" si="2"/>
        <v>0</v>
      </c>
      <c r="AD22">
        <f t="shared" si="0"/>
        <v>5630</v>
      </c>
      <c r="AE22" s="45">
        <f t="shared" si="3"/>
        <v>5630</v>
      </c>
      <c r="AF22" s="56">
        <f t="shared" si="4"/>
        <v>13994.387500000001</v>
      </c>
      <c r="AG22" s="47">
        <f t="shared" si="5"/>
        <v>19624.387500000001</v>
      </c>
      <c r="AH22">
        <f t="shared" si="6"/>
        <v>13630.637500000001</v>
      </c>
      <c r="AI22">
        <f t="shared" si="7"/>
        <v>363.75</v>
      </c>
      <c r="AJ22">
        <f t="shared" si="8"/>
        <v>13630.637500000001</v>
      </c>
      <c r="AK22">
        <v>42.43</v>
      </c>
      <c r="AL22" s="33">
        <f t="shared" si="9"/>
        <v>321.25</v>
      </c>
      <c r="AM22">
        <v>1</v>
      </c>
      <c r="AN22">
        <v>0.25</v>
      </c>
      <c r="AO22">
        <f t="shared" si="14"/>
        <v>320</v>
      </c>
      <c r="AP22">
        <f t="shared" si="10"/>
        <v>0</v>
      </c>
      <c r="AQ22" s="31">
        <v>0</v>
      </c>
      <c r="AS22">
        <v>40</v>
      </c>
      <c r="AT22" t="s">
        <v>262</v>
      </c>
      <c r="AU22">
        <v>0</v>
      </c>
      <c r="AV22">
        <v>0</v>
      </c>
      <c r="AW22" s="57">
        <f t="shared" si="11"/>
        <v>120</v>
      </c>
      <c r="AX22" s="33">
        <f t="shared" si="12"/>
        <v>1.25</v>
      </c>
      <c r="AY22">
        <v>1</v>
      </c>
      <c r="AZ22">
        <v>0.25</v>
      </c>
      <c r="BA22">
        <f t="shared" si="13"/>
        <v>0</v>
      </c>
      <c r="BB22" s="31">
        <f t="shared" si="15"/>
        <v>0</v>
      </c>
      <c r="BD22">
        <v>0</v>
      </c>
      <c r="BE22" s="3">
        <v>291</v>
      </c>
      <c r="BF22" s="33">
        <f t="shared" si="1"/>
        <v>363.75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</row>
    <row r="23" spans="1:70" x14ac:dyDescent="0.2">
      <c r="A23">
        <v>22</v>
      </c>
      <c r="B23">
        <v>54</v>
      </c>
      <c r="C23">
        <v>2</v>
      </c>
      <c r="D23">
        <v>3</v>
      </c>
      <c r="E23" t="s">
        <v>263</v>
      </c>
      <c r="F23" s="55">
        <v>43531</v>
      </c>
      <c r="H23">
        <v>1</v>
      </c>
      <c r="I23">
        <v>0</v>
      </c>
      <c r="J23">
        <v>0</v>
      </c>
      <c r="K23">
        <v>0</v>
      </c>
      <c r="L23">
        <v>0</v>
      </c>
      <c r="N23">
        <v>0</v>
      </c>
      <c r="O23">
        <v>0</v>
      </c>
      <c r="P23">
        <v>0</v>
      </c>
      <c r="Q23">
        <v>0</v>
      </c>
      <c r="V23">
        <v>0</v>
      </c>
      <c r="W23">
        <v>350</v>
      </c>
      <c r="X23" t="s">
        <v>380</v>
      </c>
      <c r="Y23" s="48">
        <v>6</v>
      </c>
      <c r="Z23" s="48">
        <v>0</v>
      </c>
      <c r="AA23">
        <v>6</v>
      </c>
      <c r="AB23">
        <v>0</v>
      </c>
      <c r="AC23">
        <f t="shared" si="2"/>
        <v>0</v>
      </c>
      <c r="AD23">
        <f t="shared" si="0"/>
        <v>350</v>
      </c>
      <c r="AE23" s="45">
        <f t="shared" si="3"/>
        <v>350</v>
      </c>
      <c r="AF23" s="56">
        <f t="shared" si="4"/>
        <v>15093.75</v>
      </c>
      <c r="AG23" s="47">
        <f t="shared" si="5"/>
        <v>15443.75</v>
      </c>
      <c r="AH23">
        <f t="shared" si="6"/>
        <v>15093.75</v>
      </c>
      <c r="AI23">
        <f>BF23</f>
        <v>0</v>
      </c>
      <c r="AJ23">
        <f t="shared" si="8"/>
        <v>15093.75</v>
      </c>
      <c r="AK23" s="3">
        <v>31.25</v>
      </c>
      <c r="AL23" s="33">
        <f t="shared" si="9"/>
        <v>483</v>
      </c>
      <c r="AM23">
        <v>1</v>
      </c>
      <c r="AN23">
        <v>2</v>
      </c>
      <c r="AO23">
        <f t="shared" si="14"/>
        <v>480</v>
      </c>
      <c r="AP23">
        <f t="shared" si="10"/>
        <v>0</v>
      </c>
      <c r="AQ23" s="31">
        <v>15000</v>
      </c>
      <c r="AR23">
        <v>60</v>
      </c>
      <c r="AT23" t="s">
        <v>264</v>
      </c>
      <c r="AU23">
        <v>7500</v>
      </c>
      <c r="AV23">
        <v>0</v>
      </c>
      <c r="AW23" s="57">
        <f t="shared" si="11"/>
        <v>0</v>
      </c>
      <c r="AX23" s="33">
        <f t="shared" si="12"/>
        <v>0</v>
      </c>
      <c r="AY23">
        <v>0</v>
      </c>
      <c r="AZ23">
        <v>0</v>
      </c>
      <c r="BA23">
        <f t="shared" si="13"/>
        <v>0</v>
      </c>
      <c r="BB23" s="31">
        <f t="shared" si="15"/>
        <v>0</v>
      </c>
      <c r="BE23" s="15">
        <v>33.33</v>
      </c>
      <c r="BF23" s="33">
        <f t="shared" si="1"/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</row>
    <row r="24" spans="1:70" x14ac:dyDescent="0.2">
      <c r="A24">
        <v>23</v>
      </c>
      <c r="B24">
        <v>34</v>
      </c>
      <c r="C24">
        <v>1</v>
      </c>
      <c r="D24">
        <v>1</v>
      </c>
      <c r="F24" s="55">
        <v>43552</v>
      </c>
      <c r="H24">
        <v>1</v>
      </c>
      <c r="I24">
        <v>0</v>
      </c>
      <c r="J24">
        <v>0</v>
      </c>
      <c r="K24">
        <v>0</v>
      </c>
      <c r="L24">
        <v>0</v>
      </c>
      <c r="N24">
        <v>0</v>
      </c>
      <c r="O24">
        <v>0</v>
      </c>
      <c r="P24">
        <v>0</v>
      </c>
      <c r="Q24">
        <v>0</v>
      </c>
      <c r="S24">
        <v>1</v>
      </c>
      <c r="U24">
        <v>1</v>
      </c>
      <c r="V24">
        <v>2</v>
      </c>
      <c r="W24">
        <v>0</v>
      </c>
      <c r="X24">
        <v>0</v>
      </c>
      <c r="Y24" s="48">
        <v>12</v>
      </c>
      <c r="Z24" s="48">
        <v>0</v>
      </c>
      <c r="AA24">
        <v>12</v>
      </c>
      <c r="AB24">
        <v>40</v>
      </c>
      <c r="AC24">
        <f t="shared" si="2"/>
        <v>0</v>
      </c>
      <c r="AD24">
        <f t="shared" si="0"/>
        <v>42</v>
      </c>
      <c r="AE24" s="45">
        <f t="shared" si="3"/>
        <v>42</v>
      </c>
      <c r="AF24" s="56">
        <f t="shared" si="4"/>
        <v>768.75</v>
      </c>
      <c r="AG24" s="47">
        <f t="shared" si="5"/>
        <v>810.75</v>
      </c>
      <c r="AH24">
        <f t="shared" si="6"/>
        <v>768.75</v>
      </c>
      <c r="AI24">
        <f t="shared" si="7"/>
        <v>0</v>
      </c>
      <c r="AJ24">
        <f t="shared" si="8"/>
        <v>768.75</v>
      </c>
      <c r="AK24" s="3">
        <v>62.5</v>
      </c>
      <c r="AL24" s="33">
        <f t="shared" si="9"/>
        <v>12.3</v>
      </c>
      <c r="AM24">
        <v>10</v>
      </c>
      <c r="AN24">
        <v>2.2999999999999998</v>
      </c>
      <c r="AO24">
        <f t="shared" si="14"/>
        <v>0</v>
      </c>
      <c r="AP24">
        <f t="shared" si="10"/>
        <v>0</v>
      </c>
      <c r="AQ24" s="31">
        <v>0</v>
      </c>
      <c r="AT24" t="s">
        <v>266</v>
      </c>
      <c r="AU24">
        <v>15000</v>
      </c>
      <c r="AV24">
        <v>0</v>
      </c>
      <c r="AW24" s="57">
        <f t="shared" si="11"/>
        <v>40</v>
      </c>
      <c r="AX24" s="33">
        <f t="shared" si="12"/>
        <v>0</v>
      </c>
      <c r="AY24">
        <v>0</v>
      </c>
      <c r="AZ24">
        <v>0</v>
      </c>
      <c r="BA24">
        <f t="shared" si="13"/>
        <v>0</v>
      </c>
      <c r="BB24" s="31">
        <f t="shared" si="15"/>
        <v>0</v>
      </c>
      <c r="BD24">
        <v>0</v>
      </c>
      <c r="BE24" s="3">
        <v>0</v>
      </c>
      <c r="BF24" s="33">
        <f t="shared" si="1"/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</row>
    <row r="25" spans="1:70" x14ac:dyDescent="0.2">
      <c r="A25">
        <v>24</v>
      </c>
      <c r="B25">
        <v>28</v>
      </c>
      <c r="C25">
        <v>1</v>
      </c>
      <c r="D25">
        <v>1</v>
      </c>
      <c r="F25" s="55">
        <v>43538</v>
      </c>
      <c r="H25">
        <v>1</v>
      </c>
      <c r="I25">
        <v>0</v>
      </c>
      <c r="J25">
        <v>0</v>
      </c>
      <c r="K25">
        <v>0</v>
      </c>
      <c r="L25">
        <v>0</v>
      </c>
      <c r="N25">
        <v>0</v>
      </c>
      <c r="O25">
        <v>0</v>
      </c>
      <c r="P25">
        <v>0</v>
      </c>
      <c r="Q25">
        <v>0</v>
      </c>
      <c r="S25">
        <v>1</v>
      </c>
      <c r="U25">
        <v>1</v>
      </c>
      <c r="V25">
        <v>5</v>
      </c>
      <c r="W25">
        <v>0</v>
      </c>
      <c r="X25">
        <v>0</v>
      </c>
      <c r="Y25" s="48">
        <v>22</v>
      </c>
      <c r="Z25" s="48">
        <v>0</v>
      </c>
      <c r="AA25">
        <v>22</v>
      </c>
      <c r="AB25">
        <v>0</v>
      </c>
      <c r="AC25">
        <f t="shared" si="2"/>
        <v>0</v>
      </c>
      <c r="AD25">
        <f t="shared" si="0"/>
        <v>5</v>
      </c>
      <c r="AE25" s="45">
        <f t="shared" si="3"/>
        <v>5</v>
      </c>
      <c r="AF25" s="56">
        <f t="shared" si="4"/>
        <v>763.31570000000011</v>
      </c>
      <c r="AG25" s="47">
        <f t="shared" si="5"/>
        <v>768.31570000000011</v>
      </c>
      <c r="AH25">
        <f t="shared" si="6"/>
        <v>763.31570000000011</v>
      </c>
      <c r="AI25">
        <f t="shared" si="7"/>
        <v>0</v>
      </c>
      <c r="AJ25">
        <f t="shared" si="8"/>
        <v>763.31570000000011</v>
      </c>
      <c r="AK25">
        <v>42.43</v>
      </c>
      <c r="AL25" s="33">
        <f t="shared" si="9"/>
        <v>17.990000000000002</v>
      </c>
      <c r="AM25">
        <v>15.33</v>
      </c>
      <c r="AN25">
        <v>2.66</v>
      </c>
      <c r="AO25">
        <f t="shared" si="14"/>
        <v>0</v>
      </c>
      <c r="AP25">
        <f t="shared" si="10"/>
        <v>0</v>
      </c>
      <c r="AQ25" s="31">
        <v>0</v>
      </c>
      <c r="AT25" t="s">
        <v>245</v>
      </c>
      <c r="AU25">
        <v>0</v>
      </c>
      <c r="AV25">
        <v>0</v>
      </c>
      <c r="AW25" s="57">
        <f t="shared" si="11"/>
        <v>0</v>
      </c>
      <c r="AX25" s="33">
        <f t="shared" si="12"/>
        <v>0</v>
      </c>
      <c r="AY25">
        <v>0</v>
      </c>
      <c r="AZ25">
        <v>0</v>
      </c>
      <c r="BA25">
        <f t="shared" si="13"/>
        <v>0</v>
      </c>
      <c r="BB25" s="31">
        <f t="shared" si="15"/>
        <v>0</v>
      </c>
      <c r="BD25">
        <v>0</v>
      </c>
      <c r="BE25" s="15">
        <v>0</v>
      </c>
      <c r="BF25" s="33">
        <f t="shared" si="1"/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>
        <v>0</v>
      </c>
      <c r="BO25">
        <v>0</v>
      </c>
      <c r="BP25">
        <v>0</v>
      </c>
      <c r="BQ25">
        <v>0</v>
      </c>
      <c r="BR25">
        <v>0</v>
      </c>
    </row>
    <row r="26" spans="1:70" x14ac:dyDescent="0.2">
      <c r="A26">
        <v>25</v>
      </c>
      <c r="B26">
        <v>53</v>
      </c>
      <c r="C26">
        <v>2</v>
      </c>
      <c r="D26">
        <v>1</v>
      </c>
      <c r="F26" s="55">
        <v>43572</v>
      </c>
      <c r="H26">
        <v>1</v>
      </c>
      <c r="I26">
        <v>0</v>
      </c>
      <c r="J26">
        <v>0</v>
      </c>
      <c r="K26">
        <v>0</v>
      </c>
      <c r="L26">
        <v>0</v>
      </c>
      <c r="N26">
        <v>0</v>
      </c>
      <c r="O26">
        <v>0</v>
      </c>
      <c r="P26">
        <v>0</v>
      </c>
      <c r="Q26">
        <v>0</v>
      </c>
      <c r="S26">
        <v>1</v>
      </c>
      <c r="U26">
        <v>1</v>
      </c>
      <c r="V26">
        <v>10</v>
      </c>
      <c r="W26">
        <v>800</v>
      </c>
      <c r="X26" t="s">
        <v>381</v>
      </c>
      <c r="Y26" s="48">
        <v>10</v>
      </c>
      <c r="Z26" s="48">
        <v>0</v>
      </c>
      <c r="AA26">
        <v>10</v>
      </c>
      <c r="AB26">
        <v>40</v>
      </c>
      <c r="AC26">
        <f t="shared" si="2"/>
        <v>0</v>
      </c>
      <c r="AD26">
        <f t="shared" si="0"/>
        <v>850</v>
      </c>
      <c r="AE26" s="45">
        <f t="shared" si="3"/>
        <v>850</v>
      </c>
      <c r="AF26" s="56">
        <f t="shared" si="4"/>
        <v>240.15380000000002</v>
      </c>
      <c r="AG26" s="47">
        <f t="shared" si="5"/>
        <v>1090.1538</v>
      </c>
      <c r="AH26">
        <f t="shared" si="6"/>
        <v>240.15380000000002</v>
      </c>
      <c r="AI26">
        <f t="shared" si="7"/>
        <v>0</v>
      </c>
      <c r="AJ26">
        <f t="shared" si="8"/>
        <v>240.15380000000002</v>
      </c>
      <c r="AK26">
        <v>42.43</v>
      </c>
      <c r="AL26" s="33">
        <f t="shared" si="9"/>
        <v>5.66</v>
      </c>
      <c r="AM26">
        <v>4.33</v>
      </c>
      <c r="AN26">
        <v>1.33</v>
      </c>
      <c r="AO26">
        <f t="shared" si="14"/>
        <v>0</v>
      </c>
      <c r="AP26">
        <f t="shared" si="10"/>
        <v>0</v>
      </c>
      <c r="AQ26" s="31">
        <v>0</v>
      </c>
      <c r="AT26" t="s">
        <v>267</v>
      </c>
      <c r="AU26">
        <v>0</v>
      </c>
      <c r="AV26">
        <v>0</v>
      </c>
      <c r="AW26" s="57">
        <f t="shared" si="11"/>
        <v>40</v>
      </c>
      <c r="AX26" s="33">
        <f t="shared" si="12"/>
        <v>0</v>
      </c>
      <c r="AY26">
        <v>0</v>
      </c>
      <c r="AZ26">
        <v>0</v>
      </c>
      <c r="BA26">
        <f t="shared" si="13"/>
        <v>0</v>
      </c>
      <c r="BB26" s="31">
        <f t="shared" si="15"/>
        <v>0</v>
      </c>
      <c r="BD26">
        <v>0</v>
      </c>
      <c r="BE26" s="3">
        <v>0</v>
      </c>
      <c r="BF26" s="33">
        <f t="shared" si="1"/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</row>
    <row r="27" spans="1:70" x14ac:dyDescent="0.2">
      <c r="A27">
        <v>26</v>
      </c>
      <c r="B27">
        <v>30</v>
      </c>
      <c r="C27">
        <v>1</v>
      </c>
      <c r="D27">
        <v>2</v>
      </c>
      <c r="F27" s="55">
        <v>43563</v>
      </c>
      <c r="H27">
        <v>1</v>
      </c>
      <c r="I27">
        <v>0</v>
      </c>
      <c r="J27">
        <v>0</v>
      </c>
      <c r="K27">
        <v>0</v>
      </c>
      <c r="L27">
        <v>0</v>
      </c>
      <c r="N27">
        <v>0</v>
      </c>
      <c r="O27">
        <v>0</v>
      </c>
      <c r="P27">
        <v>0</v>
      </c>
      <c r="Q27">
        <v>0</v>
      </c>
      <c r="V27">
        <v>10</v>
      </c>
      <c r="W27">
        <v>0</v>
      </c>
      <c r="X27">
        <v>0</v>
      </c>
      <c r="Y27" s="48">
        <v>12</v>
      </c>
      <c r="Z27" s="48">
        <v>0</v>
      </c>
      <c r="AA27">
        <v>12</v>
      </c>
      <c r="AB27">
        <v>0</v>
      </c>
      <c r="AC27">
        <f t="shared" si="2"/>
        <v>0</v>
      </c>
      <c r="AD27">
        <f t="shared" si="0"/>
        <v>10</v>
      </c>
      <c r="AE27" s="45">
        <f t="shared" si="3"/>
        <v>10</v>
      </c>
      <c r="AF27" s="56">
        <f t="shared" si="4"/>
        <v>15575</v>
      </c>
      <c r="AG27" s="47">
        <f t="shared" si="5"/>
        <v>15585</v>
      </c>
      <c r="AH27">
        <f t="shared" si="6"/>
        <v>15575</v>
      </c>
      <c r="AI27">
        <f t="shared" si="7"/>
        <v>0</v>
      </c>
      <c r="AJ27">
        <f t="shared" si="8"/>
        <v>15575</v>
      </c>
      <c r="AK27">
        <v>175</v>
      </c>
      <c r="AL27" s="33">
        <f t="shared" si="9"/>
        <v>89</v>
      </c>
      <c r="AM27">
        <v>8</v>
      </c>
      <c r="AN27">
        <v>1</v>
      </c>
      <c r="AO27">
        <f t="shared" si="14"/>
        <v>80</v>
      </c>
      <c r="AP27">
        <f t="shared" si="10"/>
        <v>0</v>
      </c>
      <c r="AQ27" s="31">
        <v>14000</v>
      </c>
      <c r="AR27">
        <v>10</v>
      </c>
      <c r="AT27" t="s">
        <v>268</v>
      </c>
      <c r="AU27">
        <v>42000</v>
      </c>
      <c r="AV27">
        <v>0</v>
      </c>
      <c r="AW27" s="57">
        <f t="shared" si="11"/>
        <v>0</v>
      </c>
      <c r="AX27" s="33">
        <f t="shared" si="12"/>
        <v>0</v>
      </c>
      <c r="AY27">
        <v>0</v>
      </c>
      <c r="AZ27">
        <v>0</v>
      </c>
      <c r="BA27">
        <f>BC27*8</f>
        <v>0</v>
      </c>
      <c r="BB27" s="31">
        <f t="shared" si="15"/>
        <v>0</v>
      </c>
      <c r="BD27">
        <v>0</v>
      </c>
      <c r="BE27" s="15">
        <v>0</v>
      </c>
      <c r="BF27" s="33">
        <f t="shared" si="1"/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</row>
    <row r="28" spans="1:70" x14ac:dyDescent="0.2">
      <c r="A28">
        <v>27</v>
      </c>
      <c r="B28">
        <v>22</v>
      </c>
      <c r="C28">
        <v>1</v>
      </c>
      <c r="D28">
        <v>3</v>
      </c>
      <c r="E28" t="s">
        <v>235</v>
      </c>
      <c r="F28" s="55">
        <v>43578</v>
      </c>
      <c r="H28">
        <v>1</v>
      </c>
      <c r="I28">
        <v>0</v>
      </c>
      <c r="J28">
        <v>6000</v>
      </c>
      <c r="K28">
        <v>0</v>
      </c>
      <c r="L28">
        <v>0</v>
      </c>
      <c r="N28">
        <v>0</v>
      </c>
      <c r="O28">
        <v>0</v>
      </c>
      <c r="P28">
        <v>1000</v>
      </c>
      <c r="Q28" t="s">
        <v>382</v>
      </c>
      <c r="T28">
        <v>1</v>
      </c>
      <c r="U28">
        <v>1</v>
      </c>
      <c r="V28">
        <v>0</v>
      </c>
      <c r="W28">
        <v>0</v>
      </c>
      <c r="X28">
        <v>0</v>
      </c>
      <c r="Y28" s="48">
        <v>4</v>
      </c>
      <c r="Z28" s="48">
        <v>4</v>
      </c>
      <c r="AA28">
        <v>4</v>
      </c>
      <c r="AB28">
        <v>0</v>
      </c>
      <c r="AC28">
        <f t="shared" si="2"/>
        <v>7000</v>
      </c>
      <c r="AD28">
        <f t="shared" si="0"/>
        <v>0</v>
      </c>
      <c r="AE28" s="45">
        <f t="shared" si="3"/>
        <v>7000</v>
      </c>
      <c r="AF28" s="56">
        <f t="shared" si="4"/>
        <v>196.976</v>
      </c>
      <c r="AG28" s="47">
        <f t="shared" si="5"/>
        <v>7196.9759999999997</v>
      </c>
      <c r="AH28">
        <f>AJ28</f>
        <v>110.318</v>
      </c>
      <c r="AI28">
        <f t="shared" si="7"/>
        <v>86.658000000000001</v>
      </c>
      <c r="AJ28">
        <f t="shared" si="8"/>
        <v>110.318</v>
      </c>
      <c r="AK28">
        <v>42.43</v>
      </c>
      <c r="AL28" s="33">
        <f>AM28+AN28+AO28+AP28</f>
        <v>2.6</v>
      </c>
      <c r="AM28">
        <v>2</v>
      </c>
      <c r="AN28">
        <v>0.6</v>
      </c>
      <c r="AO28">
        <f>(AR28*8)+(AS28*8)</f>
        <v>0</v>
      </c>
      <c r="AP28">
        <f t="shared" si="10"/>
        <v>0</v>
      </c>
      <c r="AQ28" s="31">
        <v>0</v>
      </c>
      <c r="AT28" t="s">
        <v>245</v>
      </c>
      <c r="AU28">
        <v>0</v>
      </c>
      <c r="AV28">
        <v>0</v>
      </c>
      <c r="AW28" s="57">
        <f t="shared" si="11"/>
        <v>0</v>
      </c>
      <c r="AX28" s="33">
        <f t="shared" si="12"/>
        <v>2.6</v>
      </c>
      <c r="AY28">
        <v>2</v>
      </c>
      <c r="AZ28">
        <v>0.6</v>
      </c>
      <c r="BA28">
        <f t="shared" si="13"/>
        <v>0</v>
      </c>
      <c r="BB28" s="31">
        <f>(BE28*8)*BC28</f>
        <v>0</v>
      </c>
      <c r="BD28" t="s">
        <v>269</v>
      </c>
      <c r="BE28" s="3">
        <v>33.33</v>
      </c>
      <c r="BF28" s="33">
        <f t="shared" si="1"/>
        <v>86.658000000000001</v>
      </c>
      <c r="BG28">
        <v>1</v>
      </c>
      <c r="BH28">
        <v>1000</v>
      </c>
      <c r="BI28" t="s">
        <v>383</v>
      </c>
      <c r="BJ28">
        <v>0</v>
      </c>
      <c r="BK28">
        <v>0</v>
      </c>
      <c r="BL28">
        <v>0</v>
      </c>
      <c r="BM28">
        <v>1</v>
      </c>
      <c r="BN28">
        <v>500</v>
      </c>
      <c r="BO28" t="s">
        <v>374</v>
      </c>
      <c r="BP28">
        <v>0</v>
      </c>
      <c r="BQ28">
        <v>0</v>
      </c>
      <c r="BR28" t="s">
        <v>384</v>
      </c>
    </row>
    <row r="29" spans="1:70" x14ac:dyDescent="0.2">
      <c r="A29">
        <v>28</v>
      </c>
      <c r="B29">
        <v>19</v>
      </c>
      <c r="C29">
        <v>2</v>
      </c>
      <c r="D29">
        <v>3</v>
      </c>
      <c r="E29" t="s">
        <v>263</v>
      </c>
      <c r="F29" s="55">
        <v>43571</v>
      </c>
      <c r="H29">
        <v>1</v>
      </c>
      <c r="I29">
        <v>600</v>
      </c>
      <c r="J29">
        <v>200</v>
      </c>
      <c r="K29">
        <v>0</v>
      </c>
      <c r="L29">
        <v>0</v>
      </c>
      <c r="N29">
        <v>0</v>
      </c>
      <c r="O29">
        <v>0</v>
      </c>
      <c r="P29">
        <v>0</v>
      </c>
      <c r="Q29">
        <v>0</v>
      </c>
      <c r="S29">
        <v>1</v>
      </c>
      <c r="U29">
        <v>1</v>
      </c>
      <c r="V29">
        <v>5</v>
      </c>
      <c r="W29">
        <v>6000</v>
      </c>
      <c r="X29" t="s">
        <v>377</v>
      </c>
      <c r="Y29" s="48">
        <v>8</v>
      </c>
      <c r="Z29" s="48">
        <v>0</v>
      </c>
      <c r="AA29">
        <v>8</v>
      </c>
      <c r="AB29">
        <v>0</v>
      </c>
      <c r="AC29">
        <f t="shared" si="2"/>
        <v>800</v>
      </c>
      <c r="AD29">
        <f t="shared" si="0"/>
        <v>6005</v>
      </c>
      <c r="AE29" s="45">
        <f t="shared" si="3"/>
        <v>6805</v>
      </c>
      <c r="AF29" s="56">
        <f t="shared" si="4"/>
        <v>20620.98</v>
      </c>
      <c r="AG29" s="47">
        <f t="shared" si="5"/>
        <v>27425.98</v>
      </c>
      <c r="AH29">
        <f t="shared" si="6"/>
        <v>20620.98</v>
      </c>
      <c r="AI29">
        <f t="shared" si="7"/>
        <v>0</v>
      </c>
      <c r="AJ29">
        <f t="shared" si="8"/>
        <v>20620.98</v>
      </c>
      <c r="AK29">
        <v>42.43</v>
      </c>
      <c r="AL29" s="33">
        <f t="shared" si="9"/>
        <v>486</v>
      </c>
      <c r="AM29">
        <v>4</v>
      </c>
      <c r="AN29">
        <v>2</v>
      </c>
      <c r="AO29">
        <f t="shared" si="14"/>
        <v>480</v>
      </c>
      <c r="AP29">
        <f t="shared" si="10"/>
        <v>0</v>
      </c>
      <c r="AQ29" s="31">
        <v>0</v>
      </c>
      <c r="AS29">
        <v>60</v>
      </c>
      <c r="AT29" t="s">
        <v>262</v>
      </c>
      <c r="AU29">
        <v>0</v>
      </c>
      <c r="AV29">
        <v>0</v>
      </c>
      <c r="AW29" s="57">
        <f t="shared" si="11"/>
        <v>0</v>
      </c>
      <c r="AX29" s="33">
        <f>AY29+AZ29+BA29</f>
        <v>0</v>
      </c>
      <c r="AY29">
        <v>0</v>
      </c>
      <c r="AZ29">
        <v>0</v>
      </c>
      <c r="BA29">
        <f t="shared" si="13"/>
        <v>0</v>
      </c>
      <c r="BB29" s="31">
        <f t="shared" si="15"/>
        <v>0</v>
      </c>
      <c r="BD29">
        <v>0</v>
      </c>
      <c r="BE29" s="15">
        <v>0</v>
      </c>
      <c r="BF29" s="33">
        <f t="shared" si="1"/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1</v>
      </c>
      <c r="BN29" s="15">
        <v>500</v>
      </c>
      <c r="BO29" s="15" t="s">
        <v>374</v>
      </c>
      <c r="BP29" s="15">
        <v>0</v>
      </c>
      <c r="BQ29" s="15">
        <v>1</v>
      </c>
      <c r="BR29" t="s">
        <v>385</v>
      </c>
    </row>
    <row r="30" spans="1:70" x14ac:dyDescent="0.2">
      <c r="A30">
        <v>29</v>
      </c>
      <c r="B30">
        <v>35</v>
      </c>
      <c r="C30">
        <v>2</v>
      </c>
      <c r="D30">
        <v>3</v>
      </c>
      <c r="F30" s="55">
        <v>43570</v>
      </c>
      <c r="H30">
        <v>1</v>
      </c>
      <c r="I30">
        <v>750</v>
      </c>
      <c r="J30">
        <v>1800</v>
      </c>
      <c r="K30">
        <v>0</v>
      </c>
      <c r="L30">
        <v>0</v>
      </c>
      <c r="N30">
        <v>0</v>
      </c>
      <c r="O30">
        <v>0</v>
      </c>
      <c r="P30">
        <v>1000</v>
      </c>
      <c r="Q30" t="s">
        <v>382</v>
      </c>
      <c r="S30">
        <v>1</v>
      </c>
      <c r="T30">
        <v>1</v>
      </c>
      <c r="U30">
        <v>1</v>
      </c>
      <c r="V30">
        <v>10</v>
      </c>
      <c r="W30">
        <v>0</v>
      </c>
      <c r="X30">
        <v>0</v>
      </c>
      <c r="Y30" s="48">
        <v>4</v>
      </c>
      <c r="Z30" s="48">
        <v>0</v>
      </c>
      <c r="AA30">
        <v>4</v>
      </c>
      <c r="AB30">
        <v>240</v>
      </c>
      <c r="AC30">
        <f t="shared" si="2"/>
        <v>3550</v>
      </c>
      <c r="AD30">
        <f t="shared" si="0"/>
        <v>250</v>
      </c>
      <c r="AE30" s="45">
        <f t="shared" si="3"/>
        <v>3800</v>
      </c>
      <c r="AF30" s="56">
        <f t="shared" si="4"/>
        <v>312.75</v>
      </c>
      <c r="AG30" s="47">
        <f t="shared" si="5"/>
        <v>4112.75</v>
      </c>
      <c r="AH30">
        <f t="shared" si="6"/>
        <v>312.75</v>
      </c>
      <c r="AI30">
        <f t="shared" si="7"/>
        <v>0</v>
      </c>
      <c r="AJ30">
        <f t="shared" si="8"/>
        <v>312.75</v>
      </c>
      <c r="AK30">
        <v>37.5</v>
      </c>
      <c r="AL30" s="33">
        <f t="shared" si="9"/>
        <v>8.34</v>
      </c>
      <c r="AM30">
        <v>8</v>
      </c>
      <c r="AN30">
        <v>0.34</v>
      </c>
      <c r="AO30">
        <f t="shared" si="14"/>
        <v>0</v>
      </c>
      <c r="AP30">
        <f t="shared" si="10"/>
        <v>0</v>
      </c>
      <c r="AQ30" s="31">
        <v>0</v>
      </c>
      <c r="AT30" t="s">
        <v>271</v>
      </c>
      <c r="AU30">
        <v>9000</v>
      </c>
      <c r="AV30">
        <v>0</v>
      </c>
      <c r="AW30" s="57">
        <f t="shared" si="11"/>
        <v>240</v>
      </c>
      <c r="AX30" s="33">
        <f t="shared" si="12"/>
        <v>0</v>
      </c>
      <c r="AY30">
        <v>0</v>
      </c>
      <c r="AZ30">
        <v>0</v>
      </c>
      <c r="BA30">
        <f t="shared" si="13"/>
        <v>0</v>
      </c>
      <c r="BB30" s="31">
        <f t="shared" si="15"/>
        <v>0</v>
      </c>
      <c r="BD30">
        <v>0</v>
      </c>
      <c r="BE30" s="3">
        <v>0</v>
      </c>
      <c r="BF30" s="33">
        <f t="shared" si="1"/>
        <v>0</v>
      </c>
      <c r="BG30">
        <v>1</v>
      </c>
      <c r="BH30">
        <v>5000</v>
      </c>
      <c r="BI30" t="s">
        <v>242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</row>
    <row r="31" spans="1:70" x14ac:dyDescent="0.2">
      <c r="A31">
        <v>30</v>
      </c>
      <c r="B31">
        <v>40</v>
      </c>
      <c r="C31">
        <v>2</v>
      </c>
      <c r="D31">
        <v>1</v>
      </c>
      <c r="F31" s="55">
        <v>43564</v>
      </c>
      <c r="H31">
        <v>1</v>
      </c>
      <c r="I31">
        <v>0</v>
      </c>
      <c r="J31">
        <v>0</v>
      </c>
      <c r="K31">
        <v>0</v>
      </c>
      <c r="L31">
        <v>0</v>
      </c>
      <c r="N31">
        <v>0</v>
      </c>
      <c r="O31">
        <v>0</v>
      </c>
      <c r="P31">
        <v>0</v>
      </c>
      <c r="Q31">
        <v>0</v>
      </c>
      <c r="S31">
        <v>1</v>
      </c>
      <c r="U31">
        <v>1</v>
      </c>
      <c r="V31">
        <v>5</v>
      </c>
      <c r="W31">
        <v>0</v>
      </c>
      <c r="X31">
        <v>0</v>
      </c>
      <c r="Y31" s="48">
        <v>60</v>
      </c>
      <c r="Z31" s="48">
        <v>0</v>
      </c>
      <c r="AA31">
        <v>60</v>
      </c>
      <c r="AB31">
        <v>0</v>
      </c>
      <c r="AC31">
        <f t="shared" si="2"/>
        <v>0</v>
      </c>
      <c r="AD31">
        <f t="shared" si="0"/>
        <v>5</v>
      </c>
      <c r="AE31" s="45">
        <f t="shared" si="3"/>
        <v>5</v>
      </c>
      <c r="AF31" s="56">
        <f t="shared" si="4"/>
        <v>10625</v>
      </c>
      <c r="AG31" s="47">
        <f t="shared" si="5"/>
        <v>10630</v>
      </c>
      <c r="AH31">
        <f t="shared" si="6"/>
        <v>10625</v>
      </c>
      <c r="AI31">
        <f t="shared" si="7"/>
        <v>0</v>
      </c>
      <c r="AJ31">
        <f t="shared" si="8"/>
        <v>10625</v>
      </c>
      <c r="AK31">
        <v>21.25</v>
      </c>
      <c r="AL31" s="33">
        <f t="shared" si="9"/>
        <v>500</v>
      </c>
      <c r="AM31">
        <v>10</v>
      </c>
      <c r="AN31">
        <v>10</v>
      </c>
      <c r="AO31">
        <f t="shared" si="14"/>
        <v>480</v>
      </c>
      <c r="AP31">
        <f t="shared" si="10"/>
        <v>0</v>
      </c>
      <c r="AQ31" s="31">
        <v>10200</v>
      </c>
      <c r="AR31">
        <v>60</v>
      </c>
      <c r="AT31" t="s">
        <v>272</v>
      </c>
      <c r="AU31">
        <v>5100</v>
      </c>
      <c r="AV31">
        <v>0</v>
      </c>
      <c r="AW31" s="57">
        <f t="shared" si="11"/>
        <v>0</v>
      </c>
      <c r="AX31" s="33">
        <f t="shared" si="12"/>
        <v>0</v>
      </c>
      <c r="AY31">
        <v>0</v>
      </c>
      <c r="AZ31">
        <v>0</v>
      </c>
      <c r="BA31">
        <f t="shared" si="13"/>
        <v>0</v>
      </c>
      <c r="BB31" s="31">
        <f t="shared" si="15"/>
        <v>0</v>
      </c>
      <c r="BD31">
        <v>0</v>
      </c>
      <c r="BE31" s="15">
        <v>0</v>
      </c>
      <c r="BF31" s="33">
        <f t="shared" si="1"/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</row>
    <row r="32" spans="1:70" x14ac:dyDescent="0.2">
      <c r="A32">
        <v>31</v>
      </c>
      <c r="B32">
        <v>65</v>
      </c>
      <c r="C32">
        <v>2</v>
      </c>
      <c r="D32">
        <v>3</v>
      </c>
      <c r="E32" t="s">
        <v>240</v>
      </c>
      <c r="F32" s="55">
        <v>43532</v>
      </c>
      <c r="H32">
        <v>1</v>
      </c>
      <c r="I32">
        <v>0</v>
      </c>
      <c r="J32">
        <v>0</v>
      </c>
      <c r="K32">
        <v>0</v>
      </c>
      <c r="L32">
        <v>0</v>
      </c>
      <c r="N32">
        <v>0</v>
      </c>
      <c r="O32">
        <v>0</v>
      </c>
      <c r="P32">
        <v>0</v>
      </c>
      <c r="Q32">
        <v>0</v>
      </c>
      <c r="S32">
        <v>1</v>
      </c>
      <c r="U32">
        <v>1</v>
      </c>
      <c r="V32">
        <v>0</v>
      </c>
      <c r="W32">
        <v>0</v>
      </c>
      <c r="X32">
        <v>0</v>
      </c>
      <c r="Y32" s="48">
        <v>16</v>
      </c>
      <c r="Z32" s="48">
        <v>16</v>
      </c>
      <c r="AA32">
        <v>16</v>
      </c>
      <c r="AB32">
        <v>0</v>
      </c>
      <c r="AC32">
        <f t="shared" si="2"/>
        <v>0</v>
      </c>
      <c r="AD32">
        <f t="shared" si="0"/>
        <v>0</v>
      </c>
      <c r="AE32" s="45">
        <f t="shared" si="3"/>
        <v>0</v>
      </c>
      <c r="AF32" s="56">
        <f t="shared" si="4"/>
        <v>441.27199999999999</v>
      </c>
      <c r="AG32" s="47">
        <f t="shared" si="5"/>
        <v>441.27199999999999</v>
      </c>
      <c r="AH32">
        <f t="shared" si="6"/>
        <v>220.636</v>
      </c>
      <c r="AI32">
        <f t="shared" si="7"/>
        <v>220.636</v>
      </c>
      <c r="AJ32">
        <f t="shared" si="8"/>
        <v>220.636</v>
      </c>
      <c r="AK32">
        <v>42.43</v>
      </c>
      <c r="AL32" s="33">
        <f t="shared" si="9"/>
        <v>5.2</v>
      </c>
      <c r="AM32">
        <v>2.6</v>
      </c>
      <c r="AN32">
        <v>2.6</v>
      </c>
      <c r="AO32">
        <f t="shared" si="14"/>
        <v>0</v>
      </c>
      <c r="AP32">
        <f t="shared" si="10"/>
        <v>0</v>
      </c>
      <c r="AQ32" s="31">
        <v>0</v>
      </c>
      <c r="AT32" t="s">
        <v>273</v>
      </c>
      <c r="AU32">
        <v>2000</v>
      </c>
      <c r="AV32">
        <v>0</v>
      </c>
      <c r="AW32" s="57">
        <f t="shared" si="11"/>
        <v>0</v>
      </c>
      <c r="AX32" s="33">
        <f t="shared" si="12"/>
        <v>5.2</v>
      </c>
      <c r="AY32">
        <v>2.6</v>
      </c>
      <c r="AZ32">
        <v>2.6</v>
      </c>
      <c r="BA32">
        <f t="shared" si="13"/>
        <v>0</v>
      </c>
      <c r="BB32" s="31">
        <f t="shared" si="15"/>
        <v>0</v>
      </c>
      <c r="BD32" t="s">
        <v>274</v>
      </c>
      <c r="BE32">
        <v>42.43</v>
      </c>
      <c r="BF32" s="33">
        <f t="shared" si="1"/>
        <v>220.636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</row>
    <row r="33" spans="1:70" x14ac:dyDescent="0.2">
      <c r="A33">
        <v>32</v>
      </c>
      <c r="B33">
        <v>44</v>
      </c>
      <c r="C33">
        <v>2</v>
      </c>
      <c r="D33">
        <v>3</v>
      </c>
      <c r="F33" s="55">
        <v>43539</v>
      </c>
      <c r="H33">
        <v>1</v>
      </c>
      <c r="I33">
        <v>0</v>
      </c>
      <c r="J33">
        <v>0</v>
      </c>
      <c r="K33">
        <v>0</v>
      </c>
      <c r="L33">
        <v>0</v>
      </c>
      <c r="N33">
        <v>0</v>
      </c>
      <c r="O33">
        <v>0</v>
      </c>
      <c r="P33">
        <v>0</v>
      </c>
      <c r="Q33">
        <v>0</v>
      </c>
      <c r="S33">
        <v>1</v>
      </c>
      <c r="U33">
        <v>1</v>
      </c>
      <c r="V33">
        <v>0</v>
      </c>
      <c r="W33">
        <v>1200</v>
      </c>
      <c r="X33" t="s">
        <v>386</v>
      </c>
      <c r="Y33" s="48">
        <v>2</v>
      </c>
      <c r="Z33" s="48">
        <v>12</v>
      </c>
      <c r="AA33">
        <v>12</v>
      </c>
      <c r="AB33">
        <v>0</v>
      </c>
      <c r="AC33">
        <f t="shared" si="2"/>
        <v>0</v>
      </c>
      <c r="AD33">
        <f t="shared" si="0"/>
        <v>1200</v>
      </c>
      <c r="AE33" s="45">
        <f t="shared" si="3"/>
        <v>1200</v>
      </c>
      <c r="AF33" s="56">
        <f t="shared" si="4"/>
        <v>38305.288099999998</v>
      </c>
      <c r="AG33" s="47">
        <f t="shared" si="5"/>
        <v>39505.288099999998</v>
      </c>
      <c r="AH33">
        <f t="shared" si="6"/>
        <v>38192</v>
      </c>
      <c r="AI33">
        <f t="shared" si="7"/>
        <v>113.2881</v>
      </c>
      <c r="AJ33">
        <f t="shared" si="8"/>
        <v>38192</v>
      </c>
      <c r="AK33">
        <v>77</v>
      </c>
      <c r="AL33" s="33">
        <f t="shared" si="9"/>
        <v>496</v>
      </c>
      <c r="AM33">
        <v>12</v>
      </c>
      <c r="AN33">
        <v>4</v>
      </c>
      <c r="AO33">
        <f t="shared" si="14"/>
        <v>480</v>
      </c>
      <c r="AP33">
        <f>N33*24</f>
        <v>0</v>
      </c>
      <c r="AQ33" s="31">
        <v>17000</v>
      </c>
      <c r="AR33">
        <v>60</v>
      </c>
      <c r="AT33" t="s">
        <v>275</v>
      </c>
      <c r="AU33">
        <v>18500</v>
      </c>
      <c r="AV33">
        <v>0</v>
      </c>
      <c r="AW33" s="57">
        <f t="shared" si="11"/>
        <v>0</v>
      </c>
      <c r="AX33" s="33">
        <f t="shared" si="12"/>
        <v>2.67</v>
      </c>
      <c r="AY33">
        <v>2</v>
      </c>
      <c r="AZ33">
        <v>0.67</v>
      </c>
      <c r="BA33">
        <f t="shared" si="13"/>
        <v>0</v>
      </c>
      <c r="BB33" s="31">
        <f t="shared" si="15"/>
        <v>0</v>
      </c>
      <c r="BD33" t="s">
        <v>231</v>
      </c>
      <c r="BE33">
        <v>42.43</v>
      </c>
      <c r="BF33" s="33">
        <f t="shared" si="1"/>
        <v>113.2881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</row>
    <row r="34" spans="1:70" x14ac:dyDescent="0.2">
      <c r="A34">
        <v>33</v>
      </c>
      <c r="B34">
        <v>20</v>
      </c>
      <c r="C34">
        <v>2</v>
      </c>
      <c r="D34">
        <v>3</v>
      </c>
      <c r="E34" t="s">
        <v>235</v>
      </c>
      <c r="F34" s="55">
        <v>43591</v>
      </c>
      <c r="H34">
        <v>1</v>
      </c>
      <c r="I34">
        <v>0</v>
      </c>
      <c r="J34">
        <v>0</v>
      </c>
      <c r="K34">
        <v>0</v>
      </c>
      <c r="L34">
        <v>0</v>
      </c>
      <c r="N34">
        <v>0</v>
      </c>
      <c r="O34">
        <v>0</v>
      </c>
      <c r="P34">
        <v>0</v>
      </c>
      <c r="Q34">
        <v>0</v>
      </c>
      <c r="S34">
        <v>1</v>
      </c>
      <c r="U34">
        <v>1</v>
      </c>
      <c r="V34">
        <v>4</v>
      </c>
      <c r="W34">
        <v>0</v>
      </c>
      <c r="X34">
        <v>0</v>
      </c>
      <c r="Y34" s="48">
        <v>4</v>
      </c>
      <c r="Z34" s="48">
        <v>0</v>
      </c>
      <c r="AA34">
        <v>4</v>
      </c>
      <c r="AB34">
        <v>0</v>
      </c>
      <c r="AC34">
        <f t="shared" si="2"/>
        <v>0</v>
      </c>
      <c r="AD34">
        <f t="shared" si="0"/>
        <v>4</v>
      </c>
      <c r="AE34" s="45">
        <f t="shared" si="3"/>
        <v>4</v>
      </c>
      <c r="AF34" s="56">
        <f t="shared" si="4"/>
        <v>141.71619999999999</v>
      </c>
      <c r="AG34" s="47">
        <f t="shared" si="5"/>
        <v>145.71619999999999</v>
      </c>
      <c r="AH34">
        <f t="shared" si="6"/>
        <v>141.71619999999999</v>
      </c>
      <c r="AI34">
        <f t="shared" si="7"/>
        <v>0</v>
      </c>
      <c r="AJ34">
        <f t="shared" si="8"/>
        <v>141.71619999999999</v>
      </c>
      <c r="AK34">
        <v>42.43</v>
      </c>
      <c r="AL34" s="33">
        <f t="shared" si="9"/>
        <v>3.34</v>
      </c>
      <c r="AM34">
        <v>2.67</v>
      </c>
      <c r="AN34">
        <v>0.67</v>
      </c>
      <c r="AO34">
        <f t="shared" si="14"/>
        <v>0</v>
      </c>
      <c r="AP34">
        <f t="shared" si="10"/>
        <v>0</v>
      </c>
      <c r="AQ34" s="31">
        <v>0</v>
      </c>
      <c r="AT34" t="s">
        <v>262</v>
      </c>
      <c r="AU34">
        <v>0</v>
      </c>
      <c r="AV34">
        <v>0</v>
      </c>
      <c r="AW34" s="57">
        <f t="shared" si="11"/>
        <v>0</v>
      </c>
      <c r="AX34" s="33">
        <f t="shared" si="12"/>
        <v>0</v>
      </c>
      <c r="AY34">
        <v>0</v>
      </c>
      <c r="AZ34">
        <v>0</v>
      </c>
      <c r="BA34">
        <f t="shared" si="13"/>
        <v>0</v>
      </c>
      <c r="BB34" s="31">
        <f t="shared" si="15"/>
        <v>0</v>
      </c>
      <c r="BD34">
        <v>0</v>
      </c>
      <c r="BE34" s="3">
        <v>0</v>
      </c>
      <c r="BF34" s="33">
        <f t="shared" si="1"/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</row>
    <row r="35" spans="1:70" x14ac:dyDescent="0.2">
      <c r="A35">
        <v>34</v>
      </c>
      <c r="B35">
        <v>27</v>
      </c>
      <c r="C35">
        <v>1</v>
      </c>
      <c r="D35">
        <v>3</v>
      </c>
      <c r="E35" t="s">
        <v>235</v>
      </c>
      <c r="F35" s="55">
        <v>43589</v>
      </c>
      <c r="H35">
        <v>1</v>
      </c>
      <c r="I35">
        <v>0</v>
      </c>
      <c r="J35">
        <v>0</v>
      </c>
      <c r="K35">
        <v>0</v>
      </c>
      <c r="L35">
        <v>0</v>
      </c>
      <c r="N35">
        <v>0</v>
      </c>
      <c r="O35">
        <v>0</v>
      </c>
      <c r="P35">
        <v>0</v>
      </c>
      <c r="Q35">
        <v>0</v>
      </c>
      <c r="S35">
        <v>1</v>
      </c>
      <c r="U35">
        <v>1</v>
      </c>
      <c r="V35">
        <v>5</v>
      </c>
      <c r="W35">
        <v>0</v>
      </c>
      <c r="X35">
        <v>0</v>
      </c>
      <c r="Y35" s="48">
        <v>14</v>
      </c>
      <c r="Z35" s="48">
        <v>14</v>
      </c>
      <c r="AA35">
        <v>14</v>
      </c>
      <c r="AB35">
        <v>280</v>
      </c>
      <c r="AC35">
        <f t="shared" si="2"/>
        <v>0</v>
      </c>
      <c r="AD35">
        <f t="shared" si="0"/>
        <v>285</v>
      </c>
      <c r="AE35" s="45">
        <f t="shared" si="3"/>
        <v>285</v>
      </c>
      <c r="AF35" s="56">
        <f t="shared" si="4"/>
        <v>789.19800000000009</v>
      </c>
      <c r="AG35" s="47">
        <f t="shared" si="5"/>
        <v>1074.1980000000001</v>
      </c>
      <c r="AH35">
        <f t="shared" si="6"/>
        <v>394.59900000000005</v>
      </c>
      <c r="AI35">
        <f t="shared" si="7"/>
        <v>394.59900000000005</v>
      </c>
      <c r="AJ35">
        <f t="shared" si="8"/>
        <v>394.59900000000005</v>
      </c>
      <c r="AK35">
        <v>42.43</v>
      </c>
      <c r="AL35" s="33">
        <f t="shared" si="9"/>
        <v>9.3000000000000007</v>
      </c>
      <c r="AM35">
        <v>7</v>
      </c>
      <c r="AN35">
        <v>2.2999999999999998</v>
      </c>
      <c r="AO35">
        <f t="shared" si="14"/>
        <v>0</v>
      </c>
      <c r="AP35">
        <f t="shared" si="10"/>
        <v>0</v>
      </c>
      <c r="AQ35" s="31">
        <v>0</v>
      </c>
      <c r="AT35" t="s">
        <v>245</v>
      </c>
      <c r="AU35">
        <v>0</v>
      </c>
      <c r="AV35">
        <v>0</v>
      </c>
      <c r="AW35" s="57">
        <f t="shared" si="11"/>
        <v>280</v>
      </c>
      <c r="AX35" s="33">
        <f t="shared" si="12"/>
        <v>9.3000000000000007</v>
      </c>
      <c r="AY35">
        <v>7</v>
      </c>
      <c r="AZ35">
        <v>2.2999999999999998</v>
      </c>
      <c r="BA35">
        <f t="shared" si="13"/>
        <v>0</v>
      </c>
      <c r="BB35" s="31">
        <f t="shared" si="15"/>
        <v>0</v>
      </c>
      <c r="BD35" s="2" t="s">
        <v>387</v>
      </c>
      <c r="BE35">
        <v>42.43</v>
      </c>
      <c r="BF35" s="33">
        <f t="shared" si="1"/>
        <v>394.59900000000005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</row>
    <row r="36" spans="1:70" x14ac:dyDescent="0.2">
      <c r="A36" s="2">
        <v>35</v>
      </c>
      <c r="B36" s="2">
        <v>18</v>
      </c>
      <c r="C36" s="2">
        <v>1</v>
      </c>
      <c r="D36" s="2">
        <v>2</v>
      </c>
      <c r="E36" s="2"/>
      <c r="F36" s="58">
        <v>43589</v>
      </c>
      <c r="G36" s="2"/>
      <c r="H36" s="2">
        <v>1</v>
      </c>
      <c r="I36" s="2">
        <v>800</v>
      </c>
      <c r="J36" s="2">
        <v>0</v>
      </c>
      <c r="K36" s="2">
        <v>0</v>
      </c>
      <c r="L36" s="2">
        <v>360</v>
      </c>
      <c r="M36" s="2" t="s">
        <v>388</v>
      </c>
      <c r="N36" s="2">
        <v>3</v>
      </c>
      <c r="O36" s="2">
        <v>600</v>
      </c>
      <c r="P36" s="2"/>
      <c r="Q36" s="2"/>
      <c r="R36" s="2"/>
      <c r="S36" s="2">
        <v>1</v>
      </c>
      <c r="T36" s="2"/>
      <c r="U36" s="2">
        <v>1</v>
      </c>
      <c r="V36" s="2"/>
      <c r="W36" s="2">
        <v>0</v>
      </c>
      <c r="X36" s="2">
        <v>0</v>
      </c>
      <c r="Y36" s="63">
        <v>17</v>
      </c>
      <c r="Z36" s="63">
        <v>17</v>
      </c>
      <c r="AA36" s="2">
        <v>17</v>
      </c>
      <c r="AB36" s="2">
        <v>0</v>
      </c>
      <c r="AC36">
        <f t="shared" si="2"/>
        <v>1160</v>
      </c>
      <c r="AD36">
        <f t="shared" si="0"/>
        <v>600</v>
      </c>
      <c r="AE36" s="45">
        <f t="shared" si="3"/>
        <v>1760</v>
      </c>
      <c r="AF36" s="56">
        <f t="shared" si="4"/>
        <v>11243.95</v>
      </c>
      <c r="AG36" s="47">
        <f>AE36+AF36</f>
        <v>13003.95</v>
      </c>
      <c r="AH36">
        <f t="shared" si="6"/>
        <v>10713.575000000001</v>
      </c>
      <c r="AI36">
        <f t="shared" si="7"/>
        <v>530.375</v>
      </c>
      <c r="AJ36">
        <f t="shared" si="8"/>
        <v>10713.575000000001</v>
      </c>
      <c r="AK36" s="2">
        <v>42.43</v>
      </c>
      <c r="AL36" s="33">
        <f t="shared" si="9"/>
        <v>252.5</v>
      </c>
      <c r="AM36" s="2">
        <v>10</v>
      </c>
      <c r="AN36" s="2">
        <v>2.5</v>
      </c>
      <c r="AO36">
        <f t="shared" si="14"/>
        <v>168</v>
      </c>
      <c r="AP36">
        <f t="shared" si="10"/>
        <v>72</v>
      </c>
      <c r="AQ36" s="60">
        <v>0</v>
      </c>
      <c r="AR36" s="2"/>
      <c r="AS36" s="2">
        <v>21</v>
      </c>
      <c r="AT36" s="2" t="s">
        <v>262</v>
      </c>
      <c r="AU36" s="2">
        <v>0</v>
      </c>
      <c r="AV36">
        <v>0</v>
      </c>
      <c r="AW36" s="57">
        <f t="shared" si="11"/>
        <v>0</v>
      </c>
      <c r="AX36" s="33">
        <f t="shared" si="12"/>
        <v>12.5</v>
      </c>
      <c r="AY36" s="2">
        <v>10</v>
      </c>
      <c r="AZ36" s="2">
        <v>2.5</v>
      </c>
      <c r="BA36">
        <f t="shared" si="13"/>
        <v>0</v>
      </c>
      <c r="BB36" s="31">
        <f t="shared" si="15"/>
        <v>0</v>
      </c>
      <c r="BC36" s="2"/>
      <c r="BD36" s="2" t="s">
        <v>278</v>
      </c>
      <c r="BE36" s="2">
        <v>42.43</v>
      </c>
      <c r="BF36" s="33">
        <f t="shared" si="1"/>
        <v>530.375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</row>
    <row r="37" spans="1:70" x14ac:dyDescent="0.2">
      <c r="A37">
        <v>36</v>
      </c>
      <c r="B37">
        <v>30</v>
      </c>
      <c r="C37">
        <v>2</v>
      </c>
      <c r="D37">
        <v>1</v>
      </c>
      <c r="F37" s="55">
        <v>43561</v>
      </c>
      <c r="H37">
        <v>1</v>
      </c>
      <c r="I37">
        <v>300</v>
      </c>
      <c r="J37">
        <v>0</v>
      </c>
      <c r="K37">
        <v>0</v>
      </c>
      <c r="L37">
        <v>0</v>
      </c>
      <c r="N37">
        <v>0</v>
      </c>
      <c r="O37">
        <v>0</v>
      </c>
      <c r="P37">
        <v>0</v>
      </c>
      <c r="Q37">
        <v>0</v>
      </c>
      <c r="S37">
        <v>1</v>
      </c>
      <c r="U37">
        <v>1</v>
      </c>
      <c r="V37">
        <v>4</v>
      </c>
      <c r="W37">
        <v>0</v>
      </c>
      <c r="X37">
        <v>0</v>
      </c>
      <c r="Y37" s="48">
        <v>2</v>
      </c>
      <c r="Z37" s="48">
        <v>0</v>
      </c>
      <c r="AA37">
        <v>2</v>
      </c>
      <c r="AB37">
        <v>0</v>
      </c>
      <c r="AC37">
        <f>I37+J37+K37+L37+P37</f>
        <v>300</v>
      </c>
      <c r="AD37">
        <f t="shared" si="0"/>
        <v>4</v>
      </c>
      <c r="AE37" s="45">
        <f t="shared" si="3"/>
        <v>304</v>
      </c>
      <c r="AF37" s="56">
        <f t="shared" si="4"/>
        <v>5391.36</v>
      </c>
      <c r="AG37" s="47">
        <f t="shared" si="5"/>
        <v>5695.36</v>
      </c>
      <c r="AH37">
        <f t="shared" si="6"/>
        <v>5391.36</v>
      </c>
      <c r="AI37">
        <f t="shared" si="7"/>
        <v>0</v>
      </c>
      <c r="AJ37">
        <f t="shared" si="8"/>
        <v>5391.36</v>
      </c>
      <c r="AK37">
        <v>41.6</v>
      </c>
      <c r="AL37" s="33">
        <f t="shared" si="9"/>
        <v>129.6</v>
      </c>
      <c r="AM37">
        <v>1</v>
      </c>
      <c r="AN37">
        <v>0.6</v>
      </c>
      <c r="AO37">
        <f t="shared" si="14"/>
        <v>128</v>
      </c>
      <c r="AP37">
        <f t="shared" si="10"/>
        <v>0</v>
      </c>
      <c r="AQ37" s="31">
        <v>5333.3</v>
      </c>
      <c r="AR37">
        <v>16</v>
      </c>
      <c r="AT37" t="s">
        <v>281</v>
      </c>
      <c r="AU37">
        <v>10000</v>
      </c>
      <c r="AV37">
        <v>0</v>
      </c>
      <c r="AW37" s="57">
        <f t="shared" si="11"/>
        <v>0</v>
      </c>
      <c r="AX37" s="33">
        <f t="shared" si="12"/>
        <v>0</v>
      </c>
      <c r="AY37">
        <v>0</v>
      </c>
      <c r="AZ37">
        <v>0</v>
      </c>
      <c r="BA37">
        <f t="shared" si="13"/>
        <v>0</v>
      </c>
      <c r="BB37" s="31">
        <f t="shared" si="15"/>
        <v>0</v>
      </c>
      <c r="BD37">
        <v>0</v>
      </c>
      <c r="BE37">
        <v>0</v>
      </c>
      <c r="BF37" s="33">
        <f t="shared" si="1"/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</row>
    <row r="38" spans="1:70" x14ac:dyDescent="0.2">
      <c r="A38">
        <v>37</v>
      </c>
      <c r="B38">
        <v>22</v>
      </c>
      <c r="C38">
        <v>1</v>
      </c>
      <c r="D38">
        <v>1</v>
      </c>
      <c r="F38" s="55">
        <v>43589</v>
      </c>
      <c r="H38">
        <v>1</v>
      </c>
      <c r="I38">
        <v>0</v>
      </c>
      <c r="J38">
        <v>0</v>
      </c>
      <c r="K38">
        <v>0</v>
      </c>
      <c r="L38">
        <v>0</v>
      </c>
      <c r="N38">
        <v>0</v>
      </c>
      <c r="O38">
        <v>0</v>
      </c>
      <c r="P38">
        <v>0</v>
      </c>
      <c r="Q38">
        <v>0</v>
      </c>
      <c r="S38">
        <v>1</v>
      </c>
      <c r="U38">
        <v>1</v>
      </c>
      <c r="V38">
        <v>0</v>
      </c>
      <c r="W38">
        <v>0</v>
      </c>
      <c r="X38">
        <v>0</v>
      </c>
      <c r="Y38" s="48">
        <v>20</v>
      </c>
      <c r="Z38" s="48">
        <v>0</v>
      </c>
      <c r="AA38">
        <v>20</v>
      </c>
      <c r="AB38">
        <v>400</v>
      </c>
      <c r="AC38">
        <f t="shared" si="2"/>
        <v>0</v>
      </c>
      <c r="AD38">
        <f t="shared" si="0"/>
        <v>400</v>
      </c>
      <c r="AE38" s="45">
        <f t="shared" si="3"/>
        <v>400</v>
      </c>
      <c r="AF38" s="56">
        <f t="shared" si="4"/>
        <v>424.72429999999997</v>
      </c>
      <c r="AG38" s="47">
        <f t="shared" si="5"/>
        <v>824.72429999999997</v>
      </c>
      <c r="AH38">
        <f t="shared" si="6"/>
        <v>424.72429999999997</v>
      </c>
      <c r="AI38">
        <f>BF38</f>
        <v>0</v>
      </c>
      <c r="AJ38">
        <f t="shared" si="8"/>
        <v>424.72429999999997</v>
      </c>
      <c r="AK38">
        <v>42.43</v>
      </c>
      <c r="AL38" s="33">
        <f t="shared" si="9"/>
        <v>10.01</v>
      </c>
      <c r="AM38">
        <v>6.67</v>
      </c>
      <c r="AN38">
        <v>3.34</v>
      </c>
      <c r="AO38">
        <f>(AR38*8)+(AS38*8)</f>
        <v>0</v>
      </c>
      <c r="AP38">
        <f t="shared" si="10"/>
        <v>0</v>
      </c>
      <c r="AQ38" s="31">
        <v>0</v>
      </c>
      <c r="AT38" t="s">
        <v>262</v>
      </c>
      <c r="AU38">
        <v>0</v>
      </c>
      <c r="AV38">
        <v>0</v>
      </c>
      <c r="AW38" s="57">
        <f t="shared" si="11"/>
        <v>400</v>
      </c>
      <c r="AX38" s="33">
        <f t="shared" si="12"/>
        <v>0</v>
      </c>
      <c r="AY38">
        <v>0</v>
      </c>
      <c r="AZ38">
        <v>0</v>
      </c>
      <c r="BA38">
        <f t="shared" si="13"/>
        <v>0</v>
      </c>
      <c r="BB38" s="31">
        <f t="shared" si="15"/>
        <v>0</v>
      </c>
      <c r="BD38">
        <v>0</v>
      </c>
      <c r="BE38">
        <v>0</v>
      </c>
      <c r="BF38" s="33">
        <f t="shared" si="1"/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</row>
    <row r="39" spans="1:70" x14ac:dyDescent="0.2">
      <c r="A39">
        <v>38</v>
      </c>
      <c r="B39">
        <v>24</v>
      </c>
      <c r="C39">
        <v>2</v>
      </c>
      <c r="D39">
        <v>3</v>
      </c>
      <c r="E39" t="s">
        <v>240</v>
      </c>
      <c r="F39" s="55">
        <v>43586</v>
      </c>
      <c r="H39">
        <v>1</v>
      </c>
      <c r="I39">
        <v>0</v>
      </c>
      <c r="J39">
        <v>0</v>
      </c>
      <c r="K39">
        <v>0</v>
      </c>
      <c r="L39">
        <v>0</v>
      </c>
      <c r="N39">
        <v>0</v>
      </c>
      <c r="O39">
        <v>0</v>
      </c>
      <c r="P39">
        <v>30</v>
      </c>
      <c r="Q39" t="s">
        <v>389</v>
      </c>
      <c r="R39">
        <v>1</v>
      </c>
      <c r="U39">
        <v>1</v>
      </c>
      <c r="V39">
        <v>0</v>
      </c>
      <c r="W39">
        <v>0</v>
      </c>
      <c r="X39">
        <v>0</v>
      </c>
      <c r="Y39" s="48">
        <v>7</v>
      </c>
      <c r="Z39" s="48">
        <v>0</v>
      </c>
      <c r="AA39">
        <v>7</v>
      </c>
      <c r="AB39">
        <v>105</v>
      </c>
      <c r="AC39">
        <f t="shared" si="2"/>
        <v>30</v>
      </c>
      <c r="AD39">
        <f t="shared" si="0"/>
        <v>105</v>
      </c>
      <c r="AE39" s="45">
        <f t="shared" si="3"/>
        <v>135</v>
      </c>
      <c r="AF39" s="56">
        <f t="shared" si="4"/>
        <v>8784.8639999999996</v>
      </c>
      <c r="AG39" s="47">
        <f t="shared" si="5"/>
        <v>8919.8639999999996</v>
      </c>
      <c r="AH39">
        <f t="shared" si="6"/>
        <v>8784.8639999999996</v>
      </c>
      <c r="AI39">
        <f t="shared" si="7"/>
        <v>0</v>
      </c>
      <c r="AJ39">
        <f t="shared" si="8"/>
        <v>8784.8639999999996</v>
      </c>
      <c r="AK39">
        <v>35.4</v>
      </c>
      <c r="AL39" s="33">
        <f t="shared" si="9"/>
        <v>248.16</v>
      </c>
      <c r="AM39">
        <v>7</v>
      </c>
      <c r="AN39">
        <v>1.1599999999999999</v>
      </c>
      <c r="AO39">
        <f t="shared" si="14"/>
        <v>240</v>
      </c>
      <c r="AP39">
        <f t="shared" si="10"/>
        <v>0</v>
      </c>
      <c r="AQ39" s="31">
        <v>8500</v>
      </c>
      <c r="AR39">
        <v>30</v>
      </c>
      <c r="AT39" t="s">
        <v>282</v>
      </c>
      <c r="AU39">
        <v>8500</v>
      </c>
      <c r="AV39">
        <v>0</v>
      </c>
      <c r="AW39" s="57">
        <f t="shared" si="11"/>
        <v>105</v>
      </c>
      <c r="AX39" s="33">
        <f t="shared" si="12"/>
        <v>0</v>
      </c>
      <c r="AY39">
        <v>0</v>
      </c>
      <c r="AZ39">
        <v>0</v>
      </c>
      <c r="BA39">
        <f t="shared" si="13"/>
        <v>0</v>
      </c>
      <c r="BB39" s="31">
        <f t="shared" si="15"/>
        <v>0</v>
      </c>
      <c r="BD39">
        <v>0</v>
      </c>
      <c r="BE39">
        <v>0</v>
      </c>
      <c r="BF39" s="33">
        <f t="shared" si="1"/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1</v>
      </c>
      <c r="BN39">
        <v>500</v>
      </c>
      <c r="BO39" t="s">
        <v>374</v>
      </c>
      <c r="BP39">
        <v>0</v>
      </c>
      <c r="BQ39">
        <v>0</v>
      </c>
      <c r="BR39" t="s">
        <v>385</v>
      </c>
    </row>
    <row r="40" spans="1:70" x14ac:dyDescent="0.2">
      <c r="A40">
        <v>39</v>
      </c>
      <c r="B40">
        <v>65</v>
      </c>
      <c r="C40">
        <v>1</v>
      </c>
      <c r="D40">
        <v>1</v>
      </c>
      <c r="F40" s="55">
        <v>43553</v>
      </c>
      <c r="H40">
        <v>1</v>
      </c>
      <c r="I40">
        <v>0</v>
      </c>
      <c r="J40">
        <v>0</v>
      </c>
      <c r="K40">
        <v>0</v>
      </c>
      <c r="L40">
        <v>0</v>
      </c>
      <c r="N40">
        <v>0</v>
      </c>
      <c r="O40">
        <v>0</v>
      </c>
      <c r="P40">
        <v>0</v>
      </c>
      <c r="Q40">
        <v>0</v>
      </c>
      <c r="V40">
        <v>0</v>
      </c>
      <c r="W40">
        <v>800</v>
      </c>
      <c r="X40" t="s">
        <v>390</v>
      </c>
      <c r="Y40" s="48">
        <v>15</v>
      </c>
      <c r="Z40" s="48">
        <v>15</v>
      </c>
      <c r="AA40">
        <v>15</v>
      </c>
      <c r="AB40">
        <v>750</v>
      </c>
      <c r="AC40">
        <f t="shared" si="2"/>
        <v>0</v>
      </c>
      <c r="AD40">
        <f t="shared" si="0"/>
        <v>1550</v>
      </c>
      <c r="AE40" s="45">
        <f t="shared" si="3"/>
        <v>1550</v>
      </c>
      <c r="AF40" s="56">
        <f t="shared" si="4"/>
        <v>2970.1</v>
      </c>
      <c r="AG40" s="47">
        <f t="shared" si="5"/>
        <v>4520.1000000000004</v>
      </c>
      <c r="AH40">
        <f t="shared" si="6"/>
        <v>1485.05</v>
      </c>
      <c r="AI40">
        <f t="shared" si="7"/>
        <v>1485.05</v>
      </c>
      <c r="AJ40">
        <f t="shared" si="8"/>
        <v>1485.05</v>
      </c>
      <c r="AK40">
        <v>42.43</v>
      </c>
      <c r="AL40" s="33">
        <f t="shared" si="9"/>
        <v>35</v>
      </c>
      <c r="AM40">
        <v>20</v>
      </c>
      <c r="AN40">
        <v>15</v>
      </c>
      <c r="AO40">
        <f t="shared" si="14"/>
        <v>0</v>
      </c>
      <c r="AP40">
        <f t="shared" si="10"/>
        <v>0</v>
      </c>
      <c r="AQ40" s="31">
        <v>0</v>
      </c>
      <c r="AT40" t="s">
        <v>245</v>
      </c>
      <c r="AU40">
        <v>0</v>
      </c>
      <c r="AV40">
        <v>0</v>
      </c>
      <c r="AW40" s="57">
        <f t="shared" si="11"/>
        <v>750</v>
      </c>
      <c r="AX40" s="33">
        <f t="shared" si="12"/>
        <v>35</v>
      </c>
      <c r="AY40">
        <v>20</v>
      </c>
      <c r="AZ40">
        <v>15</v>
      </c>
      <c r="BA40">
        <f t="shared" si="13"/>
        <v>0</v>
      </c>
      <c r="BB40" s="31">
        <f>(BE40*8)*BC40</f>
        <v>0</v>
      </c>
      <c r="BD40">
        <v>0</v>
      </c>
      <c r="BE40">
        <v>42.43</v>
      </c>
      <c r="BF40" s="33">
        <f t="shared" si="1"/>
        <v>1485.05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</row>
    <row r="41" spans="1:70" x14ac:dyDescent="0.2">
      <c r="A41" s="2">
        <v>40</v>
      </c>
      <c r="B41" s="2">
        <v>43</v>
      </c>
      <c r="C41" s="2">
        <v>1</v>
      </c>
      <c r="D41" s="2">
        <v>3</v>
      </c>
      <c r="E41" s="2" t="s">
        <v>235</v>
      </c>
      <c r="F41" s="58">
        <v>43536</v>
      </c>
      <c r="G41" s="2"/>
      <c r="H41" s="2">
        <v>1</v>
      </c>
      <c r="I41" s="2"/>
      <c r="J41" s="2"/>
      <c r="L41" s="2"/>
      <c r="M41" s="2"/>
      <c r="N41">
        <v>0</v>
      </c>
      <c r="O41">
        <v>0</v>
      </c>
      <c r="P41" s="2"/>
      <c r="Q41" s="2"/>
      <c r="R41" s="2"/>
      <c r="S41" s="2"/>
      <c r="T41" s="2"/>
      <c r="U41" s="2"/>
      <c r="V41" s="2"/>
      <c r="W41" s="2"/>
      <c r="X41" s="2"/>
      <c r="Y41" s="63"/>
      <c r="Z41" s="63">
        <v>0</v>
      </c>
      <c r="AA41" s="2"/>
      <c r="AB41" s="2"/>
      <c r="AC41">
        <f t="shared" si="2"/>
        <v>0</v>
      </c>
      <c r="AD41">
        <f t="shared" si="0"/>
        <v>0</v>
      </c>
      <c r="AE41" s="45">
        <f t="shared" si="3"/>
        <v>0</v>
      </c>
      <c r="AF41" s="56">
        <f t="shared" si="4"/>
        <v>0</v>
      </c>
      <c r="AG41" s="47">
        <f t="shared" si="5"/>
        <v>0</v>
      </c>
      <c r="AH41">
        <f>AJ41</f>
        <v>0</v>
      </c>
      <c r="AI41">
        <f t="shared" si="7"/>
        <v>0</v>
      </c>
      <c r="AJ41">
        <f t="shared" si="8"/>
        <v>0</v>
      </c>
      <c r="AK41" s="2">
        <v>42.43</v>
      </c>
      <c r="AL41" s="33">
        <f t="shared" si="9"/>
        <v>0</v>
      </c>
      <c r="AM41" s="2"/>
      <c r="AN41" s="2"/>
      <c r="AO41">
        <f t="shared" si="14"/>
        <v>0</v>
      </c>
      <c r="AP41">
        <f t="shared" si="10"/>
        <v>0</v>
      </c>
      <c r="AQ41" s="31">
        <v>0</v>
      </c>
      <c r="AR41" s="2"/>
      <c r="AS41" s="2"/>
      <c r="AT41" s="2" t="s">
        <v>245</v>
      </c>
      <c r="AU41" s="2">
        <v>0</v>
      </c>
      <c r="AV41" s="2"/>
      <c r="AW41" s="57">
        <f t="shared" si="11"/>
        <v>0</v>
      </c>
      <c r="AX41" s="33">
        <f t="shared" si="12"/>
        <v>0</v>
      </c>
      <c r="AY41" s="2"/>
      <c r="AZ41" s="2"/>
      <c r="BA41">
        <f>BC41*8</f>
        <v>0</v>
      </c>
      <c r="BB41" s="31">
        <f t="shared" si="15"/>
        <v>0</v>
      </c>
      <c r="BC41" s="2"/>
      <c r="BD41" s="2"/>
      <c r="BE41" s="2">
        <v>54.1</v>
      </c>
      <c r="BF41" s="33">
        <f t="shared" si="1"/>
        <v>0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x14ac:dyDescent="0.2">
      <c r="A42">
        <v>41</v>
      </c>
      <c r="B42">
        <v>18</v>
      </c>
      <c r="C42">
        <v>1</v>
      </c>
      <c r="D42">
        <v>1</v>
      </c>
      <c r="F42" s="55">
        <v>43561</v>
      </c>
      <c r="H42">
        <v>1</v>
      </c>
      <c r="I42">
        <v>0</v>
      </c>
      <c r="J42">
        <v>0</v>
      </c>
      <c r="K42">
        <v>0</v>
      </c>
      <c r="L42">
        <v>0</v>
      </c>
      <c r="N42">
        <v>0</v>
      </c>
      <c r="O42">
        <v>0</v>
      </c>
      <c r="P42">
        <v>0</v>
      </c>
      <c r="Q42">
        <v>0</v>
      </c>
      <c r="S42">
        <v>1</v>
      </c>
      <c r="U42">
        <v>1</v>
      </c>
      <c r="V42">
        <v>0</v>
      </c>
      <c r="W42">
        <v>0</v>
      </c>
      <c r="X42">
        <v>0</v>
      </c>
      <c r="Y42" s="48">
        <v>30</v>
      </c>
      <c r="Z42" s="48">
        <v>0</v>
      </c>
      <c r="AA42">
        <v>30</v>
      </c>
      <c r="AB42">
        <v>600</v>
      </c>
      <c r="AC42">
        <f t="shared" si="2"/>
        <v>0</v>
      </c>
      <c r="AD42">
        <f t="shared" si="0"/>
        <v>600</v>
      </c>
      <c r="AE42" s="45">
        <f t="shared" si="3"/>
        <v>600</v>
      </c>
      <c r="AF42" s="56">
        <f t="shared" si="4"/>
        <v>530.375</v>
      </c>
      <c r="AG42" s="47">
        <f t="shared" si="5"/>
        <v>1130.375</v>
      </c>
      <c r="AH42">
        <f t="shared" si="6"/>
        <v>530.375</v>
      </c>
      <c r="AI42">
        <f t="shared" si="7"/>
        <v>0</v>
      </c>
      <c r="AJ42">
        <f t="shared" si="8"/>
        <v>530.375</v>
      </c>
      <c r="AK42">
        <v>42.43</v>
      </c>
      <c r="AL42" s="33">
        <f t="shared" si="9"/>
        <v>12.5</v>
      </c>
      <c r="AM42">
        <v>10</v>
      </c>
      <c r="AN42">
        <v>2.5</v>
      </c>
      <c r="AO42">
        <f t="shared" si="14"/>
        <v>0</v>
      </c>
      <c r="AP42">
        <f t="shared" si="10"/>
        <v>0</v>
      </c>
      <c r="AQ42" s="31">
        <v>0</v>
      </c>
      <c r="AT42" t="s">
        <v>262</v>
      </c>
      <c r="AU42">
        <v>0</v>
      </c>
      <c r="AV42">
        <v>0</v>
      </c>
      <c r="AW42" s="57">
        <f t="shared" si="11"/>
        <v>600</v>
      </c>
      <c r="AX42" s="33">
        <f t="shared" si="12"/>
        <v>0</v>
      </c>
      <c r="AY42">
        <v>0</v>
      </c>
      <c r="AZ42">
        <v>0</v>
      </c>
      <c r="BA42">
        <f t="shared" si="13"/>
        <v>0</v>
      </c>
      <c r="BB42" s="31">
        <f t="shared" si="15"/>
        <v>0</v>
      </c>
      <c r="BD42">
        <v>0</v>
      </c>
      <c r="BE42">
        <v>0</v>
      </c>
      <c r="BF42" s="33">
        <f t="shared" si="1"/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</row>
    <row r="43" spans="1:70" x14ac:dyDescent="0.2">
      <c r="A43">
        <v>42</v>
      </c>
      <c r="B43">
        <v>28</v>
      </c>
      <c r="C43">
        <v>1</v>
      </c>
      <c r="D43">
        <v>3</v>
      </c>
      <c r="E43" t="s">
        <v>285</v>
      </c>
      <c r="F43" s="55">
        <v>43556</v>
      </c>
      <c r="H43">
        <v>1</v>
      </c>
      <c r="I43">
        <v>0</v>
      </c>
      <c r="J43">
        <v>0</v>
      </c>
      <c r="K43">
        <v>0</v>
      </c>
      <c r="L43">
        <v>0</v>
      </c>
      <c r="N43">
        <v>0</v>
      </c>
      <c r="O43">
        <v>0</v>
      </c>
      <c r="P43">
        <v>0</v>
      </c>
      <c r="Q43">
        <v>0</v>
      </c>
      <c r="S43">
        <v>1</v>
      </c>
      <c r="U43">
        <v>1</v>
      </c>
      <c r="V43">
        <v>0</v>
      </c>
      <c r="W43">
        <v>0</v>
      </c>
      <c r="X43">
        <v>0</v>
      </c>
      <c r="Y43" s="48">
        <v>0</v>
      </c>
      <c r="Z43" s="48">
        <v>20</v>
      </c>
      <c r="AA43">
        <v>0</v>
      </c>
      <c r="AB43">
        <v>0</v>
      </c>
      <c r="AC43">
        <f t="shared" si="2"/>
        <v>0</v>
      </c>
      <c r="AD43">
        <f t="shared" si="0"/>
        <v>0</v>
      </c>
      <c r="AE43" s="45">
        <f t="shared" si="3"/>
        <v>0</v>
      </c>
      <c r="AF43" s="56">
        <f t="shared" si="4"/>
        <v>353.86619999999999</v>
      </c>
      <c r="AG43" s="47">
        <f t="shared" si="5"/>
        <v>353.86619999999999</v>
      </c>
      <c r="AH43">
        <f t="shared" si="6"/>
        <v>0</v>
      </c>
      <c r="AI43">
        <f t="shared" si="7"/>
        <v>353.86619999999999</v>
      </c>
      <c r="AJ43">
        <f t="shared" si="8"/>
        <v>0</v>
      </c>
      <c r="AK43">
        <v>42.43</v>
      </c>
      <c r="AL43" s="33">
        <f t="shared" si="9"/>
        <v>0</v>
      </c>
      <c r="AM43">
        <v>0</v>
      </c>
      <c r="AN43">
        <v>0</v>
      </c>
      <c r="AO43">
        <f t="shared" si="14"/>
        <v>0</v>
      </c>
      <c r="AP43">
        <f t="shared" si="10"/>
        <v>0</v>
      </c>
      <c r="AQ43" s="31">
        <v>0</v>
      </c>
      <c r="AT43" t="s">
        <v>245</v>
      </c>
      <c r="AU43">
        <v>0</v>
      </c>
      <c r="AV43">
        <v>0</v>
      </c>
      <c r="AW43" s="57">
        <f t="shared" si="11"/>
        <v>0</v>
      </c>
      <c r="AX43" s="33">
        <f t="shared" si="12"/>
        <v>8.34</v>
      </c>
      <c r="AY43">
        <v>6.67</v>
      </c>
      <c r="AZ43">
        <v>1.67</v>
      </c>
      <c r="BA43">
        <f t="shared" si="13"/>
        <v>0</v>
      </c>
      <c r="BB43" s="31">
        <f t="shared" si="15"/>
        <v>0</v>
      </c>
      <c r="BD43" t="s">
        <v>278</v>
      </c>
      <c r="BE43">
        <v>42.43</v>
      </c>
      <c r="BF43" s="33">
        <f t="shared" si="1"/>
        <v>353.86619999999999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</row>
    <row r="44" spans="1:70" x14ac:dyDescent="0.2">
      <c r="A44">
        <v>43</v>
      </c>
      <c r="B44">
        <v>28</v>
      </c>
      <c r="C44">
        <v>1</v>
      </c>
      <c r="D44">
        <v>1</v>
      </c>
      <c r="F44" s="55">
        <v>43551</v>
      </c>
      <c r="H44">
        <v>1</v>
      </c>
      <c r="I44">
        <v>400</v>
      </c>
      <c r="J44">
        <v>3000</v>
      </c>
      <c r="K44">
        <v>0</v>
      </c>
      <c r="L44">
        <v>0</v>
      </c>
      <c r="N44">
        <v>0</v>
      </c>
      <c r="O44">
        <v>0</v>
      </c>
      <c r="P44">
        <v>0</v>
      </c>
      <c r="Q44">
        <v>0</v>
      </c>
      <c r="S44">
        <v>1</v>
      </c>
      <c r="U44">
        <v>1</v>
      </c>
      <c r="V44">
        <v>10</v>
      </c>
      <c r="W44">
        <v>1000</v>
      </c>
      <c r="X44" t="s">
        <v>248</v>
      </c>
      <c r="Y44" s="48">
        <v>10</v>
      </c>
      <c r="Z44" s="48">
        <v>10</v>
      </c>
      <c r="AA44">
        <v>10</v>
      </c>
      <c r="AB44">
        <v>200</v>
      </c>
      <c r="AC44">
        <f t="shared" si="2"/>
        <v>3400</v>
      </c>
      <c r="AD44">
        <f t="shared" si="0"/>
        <v>1410</v>
      </c>
      <c r="AE44" s="45">
        <f t="shared" si="3"/>
        <v>4810</v>
      </c>
      <c r="AF44" s="56">
        <f t="shared" si="4"/>
        <v>707.73239999999998</v>
      </c>
      <c r="AG44" s="47">
        <f t="shared" si="5"/>
        <v>5517.7323999999999</v>
      </c>
      <c r="AH44">
        <f t="shared" si="6"/>
        <v>353.86619999999999</v>
      </c>
      <c r="AI44">
        <f t="shared" si="7"/>
        <v>353.86619999999999</v>
      </c>
      <c r="AJ44">
        <f t="shared" si="8"/>
        <v>353.86619999999999</v>
      </c>
      <c r="AK44">
        <v>42.43</v>
      </c>
      <c r="AL44" s="33">
        <f t="shared" si="9"/>
        <v>8.34</v>
      </c>
      <c r="AM44">
        <v>6.67</v>
      </c>
      <c r="AN44">
        <v>1.67</v>
      </c>
      <c r="AO44">
        <f t="shared" si="14"/>
        <v>0</v>
      </c>
      <c r="AP44">
        <f t="shared" si="10"/>
        <v>0</v>
      </c>
      <c r="AQ44" s="31">
        <v>0</v>
      </c>
      <c r="AT44" t="s">
        <v>245</v>
      </c>
      <c r="AU44">
        <v>0</v>
      </c>
      <c r="AV44">
        <v>200</v>
      </c>
      <c r="AW44" s="57">
        <f t="shared" si="11"/>
        <v>400</v>
      </c>
      <c r="AX44" s="33">
        <f t="shared" si="12"/>
        <v>8.34</v>
      </c>
      <c r="AY44">
        <v>6.67</v>
      </c>
      <c r="AZ44">
        <v>1.67</v>
      </c>
      <c r="BA44">
        <f t="shared" si="13"/>
        <v>0</v>
      </c>
      <c r="BB44" s="31">
        <f t="shared" si="15"/>
        <v>0</v>
      </c>
      <c r="BD44" t="s">
        <v>287</v>
      </c>
      <c r="BE44">
        <v>42.43</v>
      </c>
      <c r="BF44" s="33">
        <f t="shared" si="1"/>
        <v>353.86619999999999</v>
      </c>
      <c r="BG44">
        <v>1</v>
      </c>
      <c r="BH44">
        <v>10000</v>
      </c>
      <c r="BI44" t="s">
        <v>242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</row>
    <row r="45" spans="1:70" x14ac:dyDescent="0.2">
      <c r="A45">
        <v>44</v>
      </c>
      <c r="B45">
        <v>19</v>
      </c>
      <c r="C45">
        <v>1</v>
      </c>
      <c r="D45">
        <v>1</v>
      </c>
      <c r="F45" s="55">
        <v>43577</v>
      </c>
      <c r="H45">
        <v>1</v>
      </c>
      <c r="I45">
        <v>0</v>
      </c>
      <c r="J45">
        <v>0</v>
      </c>
      <c r="K45">
        <v>0</v>
      </c>
      <c r="L45">
        <v>0</v>
      </c>
      <c r="N45">
        <v>0</v>
      </c>
      <c r="O45">
        <v>0</v>
      </c>
      <c r="P45">
        <v>0</v>
      </c>
      <c r="Q45">
        <v>0</v>
      </c>
      <c r="V45">
        <v>0</v>
      </c>
      <c r="W45">
        <v>0</v>
      </c>
      <c r="X45">
        <v>0</v>
      </c>
      <c r="Y45" s="48">
        <v>10</v>
      </c>
      <c r="Z45" s="48">
        <v>0</v>
      </c>
      <c r="AA45">
        <v>10</v>
      </c>
      <c r="AB45">
        <v>0</v>
      </c>
      <c r="AC45">
        <f t="shared" si="2"/>
        <v>0</v>
      </c>
      <c r="AD45">
        <f t="shared" si="0"/>
        <v>0</v>
      </c>
      <c r="AE45" s="45">
        <f t="shared" si="3"/>
        <v>0</v>
      </c>
      <c r="AF45" s="56">
        <f t="shared" si="4"/>
        <v>283.00810000000001</v>
      </c>
      <c r="AG45" s="47">
        <f t="shared" si="5"/>
        <v>283.00810000000001</v>
      </c>
      <c r="AH45">
        <f t="shared" si="6"/>
        <v>283.00810000000001</v>
      </c>
      <c r="AI45">
        <f t="shared" si="7"/>
        <v>0</v>
      </c>
      <c r="AJ45">
        <f t="shared" si="8"/>
        <v>283.00810000000001</v>
      </c>
      <c r="AK45">
        <v>42.43</v>
      </c>
      <c r="AL45" s="33">
        <f t="shared" si="9"/>
        <v>6.67</v>
      </c>
      <c r="AM45">
        <v>5</v>
      </c>
      <c r="AN45">
        <v>1.67</v>
      </c>
      <c r="AO45">
        <f t="shared" si="14"/>
        <v>0</v>
      </c>
      <c r="AP45">
        <f t="shared" si="10"/>
        <v>0</v>
      </c>
      <c r="AQ45" s="31">
        <v>0</v>
      </c>
      <c r="AT45" t="s">
        <v>245</v>
      </c>
      <c r="AU45">
        <v>0</v>
      </c>
      <c r="AV45">
        <v>0</v>
      </c>
      <c r="AW45" s="57">
        <f t="shared" si="11"/>
        <v>0</v>
      </c>
      <c r="AX45" s="33">
        <f t="shared" si="12"/>
        <v>0</v>
      </c>
      <c r="AY45">
        <v>0</v>
      </c>
      <c r="AZ45">
        <v>0</v>
      </c>
      <c r="BA45">
        <f t="shared" si="13"/>
        <v>0</v>
      </c>
      <c r="BB45" s="31">
        <f t="shared" si="15"/>
        <v>0</v>
      </c>
      <c r="BD45">
        <v>0</v>
      </c>
      <c r="BE45">
        <v>42.43</v>
      </c>
      <c r="BF45" s="33">
        <f t="shared" si="1"/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</row>
    <row r="46" spans="1:70" x14ac:dyDescent="0.2">
      <c r="A46">
        <v>45</v>
      </c>
      <c r="B46">
        <v>27</v>
      </c>
      <c r="C46">
        <v>2</v>
      </c>
      <c r="D46">
        <v>1</v>
      </c>
      <c r="F46" s="55">
        <v>43529</v>
      </c>
      <c r="H46">
        <v>1</v>
      </c>
      <c r="I46">
        <v>0</v>
      </c>
      <c r="J46">
        <v>0</v>
      </c>
      <c r="K46">
        <v>0</v>
      </c>
      <c r="L46">
        <v>0</v>
      </c>
      <c r="N46">
        <v>0</v>
      </c>
      <c r="O46">
        <v>0</v>
      </c>
      <c r="P46">
        <v>0</v>
      </c>
      <c r="Q46">
        <v>0</v>
      </c>
      <c r="S46">
        <v>1</v>
      </c>
      <c r="U46">
        <v>1</v>
      </c>
      <c r="V46">
        <v>0</v>
      </c>
      <c r="W46">
        <v>0</v>
      </c>
      <c r="X46">
        <v>0</v>
      </c>
      <c r="Y46" s="48">
        <v>20</v>
      </c>
      <c r="Z46" s="48">
        <v>0</v>
      </c>
      <c r="AA46">
        <v>20</v>
      </c>
      <c r="AB46">
        <v>0</v>
      </c>
      <c r="AC46">
        <f t="shared" si="2"/>
        <v>0</v>
      </c>
      <c r="AD46">
        <f t="shared" si="0"/>
        <v>0</v>
      </c>
      <c r="AE46" s="45">
        <f t="shared" si="3"/>
        <v>0</v>
      </c>
      <c r="AF46" s="56">
        <f t="shared" si="4"/>
        <v>3067.7639999999997</v>
      </c>
      <c r="AG46" s="47">
        <f>AE46+AF46</f>
        <v>3067.7639999999997</v>
      </c>
      <c r="AH46">
        <f t="shared" si="6"/>
        <v>3067.7639999999997</v>
      </c>
      <c r="AI46">
        <f t="shared" si="7"/>
        <v>0</v>
      </c>
      <c r="AJ46">
        <f t="shared" si="8"/>
        <v>3067.7639999999997</v>
      </c>
      <c r="AK46">
        <v>35.4</v>
      </c>
      <c r="AL46" s="33">
        <f t="shared" si="9"/>
        <v>86.66</v>
      </c>
      <c r="AM46">
        <v>3.33</v>
      </c>
      <c r="AN46">
        <v>3.33</v>
      </c>
      <c r="AO46">
        <f t="shared" si="14"/>
        <v>80</v>
      </c>
      <c r="AP46">
        <f t="shared" si="10"/>
        <v>0</v>
      </c>
      <c r="AQ46" s="31">
        <v>2833.3</v>
      </c>
      <c r="AR46">
        <v>10</v>
      </c>
      <c r="AT46" t="s">
        <v>288</v>
      </c>
      <c r="AU46">
        <v>8500</v>
      </c>
      <c r="AV46">
        <v>0</v>
      </c>
      <c r="AW46" s="57">
        <f t="shared" si="11"/>
        <v>0</v>
      </c>
      <c r="AX46" s="33">
        <f t="shared" si="12"/>
        <v>0</v>
      </c>
      <c r="AY46">
        <v>0</v>
      </c>
      <c r="AZ46">
        <v>0</v>
      </c>
      <c r="BA46">
        <f t="shared" si="13"/>
        <v>0</v>
      </c>
      <c r="BB46" s="31">
        <f t="shared" si="15"/>
        <v>0</v>
      </c>
      <c r="BD46">
        <v>0</v>
      </c>
      <c r="BE46">
        <v>0</v>
      </c>
      <c r="BF46" s="33">
        <f t="shared" si="1"/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</row>
    <row r="47" spans="1:70" x14ac:dyDescent="0.2">
      <c r="A47">
        <v>46</v>
      </c>
      <c r="B47">
        <v>35</v>
      </c>
      <c r="C47">
        <v>2</v>
      </c>
      <c r="D47">
        <v>1</v>
      </c>
      <c r="F47" s="55">
        <v>43547</v>
      </c>
      <c r="H47">
        <v>1</v>
      </c>
      <c r="I47">
        <v>800</v>
      </c>
      <c r="J47">
        <v>200</v>
      </c>
      <c r="K47">
        <v>0</v>
      </c>
      <c r="L47">
        <v>0</v>
      </c>
      <c r="N47">
        <v>0</v>
      </c>
      <c r="O47">
        <v>0</v>
      </c>
      <c r="P47">
        <v>0</v>
      </c>
      <c r="Q47">
        <v>0</v>
      </c>
      <c r="V47">
        <v>0</v>
      </c>
      <c r="W47">
        <v>1500</v>
      </c>
      <c r="X47" t="s">
        <v>391</v>
      </c>
      <c r="Y47" s="48">
        <v>30</v>
      </c>
      <c r="Z47" s="48">
        <v>0</v>
      </c>
      <c r="AA47">
        <v>30</v>
      </c>
      <c r="AB47">
        <v>0</v>
      </c>
      <c r="AC47">
        <f t="shared" si="2"/>
        <v>1000</v>
      </c>
      <c r="AD47">
        <f t="shared" si="0"/>
        <v>1500</v>
      </c>
      <c r="AE47" s="45">
        <f t="shared" si="3"/>
        <v>2500</v>
      </c>
      <c r="AF47" s="56">
        <f t="shared" si="4"/>
        <v>500</v>
      </c>
      <c r="AG47" s="47">
        <f t="shared" si="5"/>
        <v>3000</v>
      </c>
      <c r="AH47">
        <f t="shared" si="6"/>
        <v>500</v>
      </c>
      <c r="AI47">
        <f t="shared" si="7"/>
        <v>0</v>
      </c>
      <c r="AJ47">
        <f t="shared" si="8"/>
        <v>500</v>
      </c>
      <c r="AK47">
        <v>50</v>
      </c>
      <c r="AL47" s="33">
        <f t="shared" si="9"/>
        <v>10</v>
      </c>
      <c r="AM47">
        <v>5</v>
      </c>
      <c r="AN47">
        <v>5</v>
      </c>
      <c r="AO47">
        <f t="shared" si="14"/>
        <v>0</v>
      </c>
      <c r="AP47">
        <f t="shared" si="10"/>
        <v>0</v>
      </c>
      <c r="AQ47" s="31">
        <v>0</v>
      </c>
      <c r="AT47" t="s">
        <v>289</v>
      </c>
      <c r="AU47">
        <v>12000</v>
      </c>
      <c r="AV47">
        <v>0</v>
      </c>
      <c r="AW47" s="57">
        <f t="shared" si="11"/>
        <v>0</v>
      </c>
      <c r="AX47" s="33">
        <f t="shared" si="12"/>
        <v>0</v>
      </c>
      <c r="AY47">
        <v>0</v>
      </c>
      <c r="AZ47">
        <v>0</v>
      </c>
      <c r="BA47">
        <f t="shared" si="13"/>
        <v>0</v>
      </c>
      <c r="BB47" s="31">
        <f t="shared" si="15"/>
        <v>0</v>
      </c>
      <c r="BD47">
        <v>0</v>
      </c>
      <c r="BE47">
        <v>0</v>
      </c>
      <c r="BF47" s="33">
        <f t="shared" si="1"/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</row>
    <row r="48" spans="1:70" x14ac:dyDescent="0.2">
      <c r="A48">
        <v>47</v>
      </c>
      <c r="B48">
        <v>25</v>
      </c>
      <c r="C48">
        <v>1</v>
      </c>
      <c r="D48">
        <v>3</v>
      </c>
      <c r="E48" t="s">
        <v>240</v>
      </c>
      <c r="F48" s="55">
        <v>43551</v>
      </c>
      <c r="H48">
        <v>1</v>
      </c>
      <c r="I48">
        <v>0</v>
      </c>
      <c r="J48">
        <v>0</v>
      </c>
      <c r="K48">
        <v>100</v>
      </c>
      <c r="L48">
        <v>0</v>
      </c>
      <c r="N48">
        <v>0</v>
      </c>
      <c r="O48">
        <v>0</v>
      </c>
      <c r="P48">
        <v>0</v>
      </c>
      <c r="Q48">
        <v>0</v>
      </c>
      <c r="V48">
        <v>0</v>
      </c>
      <c r="W48">
        <v>2000</v>
      </c>
      <c r="X48" t="s">
        <v>309</v>
      </c>
      <c r="Y48" s="48">
        <v>8</v>
      </c>
      <c r="Z48" s="48">
        <v>8</v>
      </c>
      <c r="AA48">
        <v>8</v>
      </c>
      <c r="AB48">
        <v>160</v>
      </c>
      <c r="AC48">
        <f t="shared" si="2"/>
        <v>100</v>
      </c>
      <c r="AD48">
        <f t="shared" si="0"/>
        <v>2160</v>
      </c>
      <c r="AE48" s="45">
        <f t="shared" si="3"/>
        <v>2260</v>
      </c>
      <c r="AF48" s="56">
        <f t="shared" si="4"/>
        <v>10587.5</v>
      </c>
      <c r="AG48" s="47">
        <f t="shared" si="5"/>
        <v>12847.5</v>
      </c>
      <c r="AH48">
        <f t="shared" si="6"/>
        <v>10587.5</v>
      </c>
      <c r="AI48">
        <f t="shared" si="7"/>
        <v>0</v>
      </c>
      <c r="AJ48">
        <f t="shared" si="8"/>
        <v>10587.5</v>
      </c>
      <c r="AK48">
        <v>62.5</v>
      </c>
      <c r="AL48" s="33">
        <f>AM48+AN48+AO48+AP48</f>
        <v>169.4</v>
      </c>
      <c r="AM48">
        <v>5.4</v>
      </c>
      <c r="AN48">
        <v>4</v>
      </c>
      <c r="AO48">
        <f t="shared" si="14"/>
        <v>160</v>
      </c>
      <c r="AP48">
        <f>N48*24</f>
        <v>0</v>
      </c>
      <c r="AQ48" s="31">
        <f>(AU48/30)*AR48</f>
        <v>10000</v>
      </c>
      <c r="AR48">
        <v>20</v>
      </c>
      <c r="AT48" t="s">
        <v>268</v>
      </c>
      <c r="AU48">
        <v>15000</v>
      </c>
      <c r="AV48">
        <v>0</v>
      </c>
      <c r="AW48" s="57">
        <f t="shared" si="11"/>
        <v>160</v>
      </c>
      <c r="AX48" s="33">
        <f t="shared" si="12"/>
        <v>9.4</v>
      </c>
      <c r="AY48">
        <v>5.4</v>
      </c>
      <c r="AZ48">
        <v>4</v>
      </c>
      <c r="BA48">
        <f t="shared" si="13"/>
        <v>0</v>
      </c>
      <c r="BB48" s="31">
        <f t="shared" si="15"/>
        <v>0</v>
      </c>
      <c r="BD48">
        <v>0</v>
      </c>
      <c r="BE48">
        <v>0</v>
      </c>
      <c r="BF48" s="33">
        <f t="shared" si="1"/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</row>
    <row r="49" spans="1:70" x14ac:dyDescent="0.2">
      <c r="A49">
        <v>48</v>
      </c>
      <c r="B49">
        <v>30</v>
      </c>
      <c r="C49">
        <v>1</v>
      </c>
      <c r="D49">
        <v>1</v>
      </c>
      <c r="F49" s="55">
        <v>43536</v>
      </c>
      <c r="H49">
        <v>1</v>
      </c>
      <c r="I49">
        <v>800</v>
      </c>
      <c r="J49">
        <v>480</v>
      </c>
      <c r="K49">
        <v>0</v>
      </c>
      <c r="L49">
        <v>0</v>
      </c>
      <c r="N49">
        <v>0</v>
      </c>
      <c r="O49">
        <v>0</v>
      </c>
      <c r="P49">
        <v>0</v>
      </c>
      <c r="Q49">
        <v>0</v>
      </c>
      <c r="V49">
        <v>0</v>
      </c>
      <c r="W49">
        <v>6000</v>
      </c>
      <c r="X49" t="s">
        <v>391</v>
      </c>
      <c r="Y49" s="48">
        <v>41</v>
      </c>
      <c r="Z49" s="48">
        <v>0</v>
      </c>
      <c r="AA49">
        <v>41</v>
      </c>
      <c r="AB49">
        <v>0</v>
      </c>
      <c r="AC49">
        <f t="shared" si="2"/>
        <v>1280</v>
      </c>
      <c r="AD49">
        <f t="shared" si="0"/>
        <v>6000</v>
      </c>
      <c r="AE49" s="45">
        <f t="shared" si="3"/>
        <v>7280</v>
      </c>
      <c r="AF49" s="56">
        <f t="shared" si="4"/>
        <v>5218.8900000000003</v>
      </c>
      <c r="AG49" s="47">
        <f t="shared" si="5"/>
        <v>12498.89</v>
      </c>
      <c r="AH49">
        <f t="shared" si="6"/>
        <v>5218.8900000000003</v>
      </c>
      <c r="AI49">
        <f t="shared" si="7"/>
        <v>0</v>
      </c>
      <c r="AJ49">
        <f t="shared" si="8"/>
        <v>5218.8900000000003</v>
      </c>
      <c r="AK49">
        <v>42.43</v>
      </c>
      <c r="AL49" s="33">
        <f t="shared" si="9"/>
        <v>123</v>
      </c>
      <c r="AM49">
        <v>82</v>
      </c>
      <c r="AN49">
        <v>41</v>
      </c>
      <c r="AO49">
        <f t="shared" si="14"/>
        <v>0</v>
      </c>
      <c r="AP49">
        <f t="shared" si="10"/>
        <v>0</v>
      </c>
      <c r="AQ49" s="31">
        <f t="shared" ref="AQ49:AQ111" si="16">(AU49/30)*AR49</f>
        <v>0</v>
      </c>
      <c r="AT49" t="s">
        <v>245</v>
      </c>
      <c r="AU49">
        <v>0</v>
      </c>
      <c r="AV49">
        <v>0</v>
      </c>
      <c r="AW49" s="57">
        <f t="shared" si="11"/>
        <v>0</v>
      </c>
      <c r="AX49" s="33">
        <f t="shared" si="12"/>
        <v>0</v>
      </c>
      <c r="AY49">
        <v>0</v>
      </c>
      <c r="AZ49">
        <v>0</v>
      </c>
      <c r="BA49">
        <f t="shared" si="13"/>
        <v>0</v>
      </c>
      <c r="BB49" s="31">
        <f t="shared" si="15"/>
        <v>0</v>
      </c>
      <c r="BD49">
        <v>0</v>
      </c>
      <c r="BE49" s="15">
        <v>62.5</v>
      </c>
      <c r="BF49" s="33">
        <f t="shared" si="1"/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</row>
    <row r="50" spans="1:70" x14ac:dyDescent="0.2">
      <c r="A50">
        <v>49</v>
      </c>
      <c r="B50">
        <v>20</v>
      </c>
      <c r="C50">
        <v>2</v>
      </c>
      <c r="D50">
        <v>1</v>
      </c>
      <c r="F50" s="55">
        <v>43553</v>
      </c>
      <c r="H50">
        <v>1</v>
      </c>
      <c r="I50">
        <v>1040</v>
      </c>
      <c r="J50">
        <v>0</v>
      </c>
      <c r="K50">
        <v>0</v>
      </c>
      <c r="L50">
        <v>0</v>
      </c>
      <c r="N50">
        <v>0</v>
      </c>
      <c r="O50">
        <v>0</v>
      </c>
      <c r="P50">
        <v>0</v>
      </c>
      <c r="Q50">
        <v>0</v>
      </c>
      <c r="S50">
        <v>1</v>
      </c>
      <c r="U50">
        <v>1</v>
      </c>
      <c r="V50">
        <v>12</v>
      </c>
      <c r="W50">
        <v>600</v>
      </c>
      <c r="X50" t="s">
        <v>386</v>
      </c>
      <c r="Y50" s="48">
        <v>8</v>
      </c>
      <c r="Z50" s="48">
        <v>0</v>
      </c>
      <c r="AA50">
        <v>8</v>
      </c>
      <c r="AB50">
        <v>320</v>
      </c>
      <c r="AC50">
        <f t="shared" si="2"/>
        <v>1040</v>
      </c>
      <c r="AD50">
        <f t="shared" si="0"/>
        <v>932</v>
      </c>
      <c r="AE50" s="45">
        <f t="shared" si="3"/>
        <v>1972</v>
      </c>
      <c r="AF50" s="56">
        <f t="shared" si="4"/>
        <v>5583.75</v>
      </c>
      <c r="AG50" s="47">
        <f t="shared" si="5"/>
        <v>7555.75</v>
      </c>
      <c r="AH50">
        <f t="shared" si="6"/>
        <v>5583.75</v>
      </c>
      <c r="AI50">
        <f t="shared" si="7"/>
        <v>0</v>
      </c>
      <c r="AJ50">
        <f t="shared" si="8"/>
        <v>5583.75</v>
      </c>
      <c r="AK50">
        <v>62.5</v>
      </c>
      <c r="AL50" s="33">
        <f t="shared" si="9"/>
        <v>89.34</v>
      </c>
      <c r="AM50">
        <v>8</v>
      </c>
      <c r="AN50">
        <v>1.34</v>
      </c>
      <c r="AO50">
        <f t="shared" si="14"/>
        <v>80</v>
      </c>
      <c r="AP50">
        <f t="shared" si="10"/>
        <v>0</v>
      </c>
      <c r="AQ50" s="31">
        <f t="shared" si="16"/>
        <v>5000</v>
      </c>
      <c r="AR50">
        <v>10</v>
      </c>
      <c r="AT50" t="s">
        <v>292</v>
      </c>
      <c r="AU50">
        <v>15000</v>
      </c>
      <c r="AV50">
        <v>0</v>
      </c>
      <c r="AW50" s="57">
        <f t="shared" si="11"/>
        <v>320</v>
      </c>
      <c r="AX50" s="33">
        <f>AY50+AZ50+BA50</f>
        <v>0</v>
      </c>
      <c r="AY50">
        <v>0</v>
      </c>
      <c r="AZ50">
        <v>0</v>
      </c>
      <c r="BA50">
        <f t="shared" si="13"/>
        <v>0</v>
      </c>
      <c r="BB50" s="31">
        <f t="shared" si="15"/>
        <v>0</v>
      </c>
      <c r="BD50">
        <v>0</v>
      </c>
      <c r="BE50" s="15">
        <v>0</v>
      </c>
      <c r="BF50" s="33">
        <f t="shared" si="1"/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1</v>
      </c>
      <c r="BN50" s="15">
        <v>1000</v>
      </c>
      <c r="BO50" t="s">
        <v>374</v>
      </c>
      <c r="BP50">
        <v>0</v>
      </c>
      <c r="BQ50">
        <v>1</v>
      </c>
      <c r="BR50" t="s">
        <v>375</v>
      </c>
    </row>
    <row r="51" spans="1:70" x14ac:dyDescent="0.2">
      <c r="A51" s="2">
        <v>50</v>
      </c>
      <c r="B51" s="2">
        <v>49</v>
      </c>
      <c r="C51" s="2">
        <v>2</v>
      </c>
      <c r="D51" s="2">
        <v>1</v>
      </c>
      <c r="E51" s="2"/>
      <c r="F51" s="58">
        <v>43584</v>
      </c>
      <c r="G51" s="2"/>
      <c r="H51" s="2">
        <v>1</v>
      </c>
      <c r="I51" s="2"/>
      <c r="J51" s="2"/>
      <c r="K51" s="2"/>
      <c r="L51" s="2"/>
      <c r="M51" s="2"/>
      <c r="N51">
        <v>0</v>
      </c>
      <c r="O51">
        <v>0</v>
      </c>
      <c r="P51" s="2"/>
      <c r="Q51" s="2"/>
      <c r="R51" s="2"/>
      <c r="S51" s="2"/>
      <c r="T51" s="2"/>
      <c r="U51" s="2"/>
      <c r="V51" s="2"/>
      <c r="W51" s="2"/>
      <c r="X51" s="2"/>
      <c r="Y51" s="63"/>
      <c r="Z51" s="48">
        <v>0</v>
      </c>
      <c r="AA51" s="2"/>
      <c r="AB51" s="2"/>
      <c r="AE51" s="45"/>
      <c r="AF51" s="56"/>
      <c r="AG51" s="47"/>
      <c r="AH51">
        <f t="shared" si="6"/>
        <v>0</v>
      </c>
      <c r="AI51">
        <f t="shared" si="7"/>
        <v>0</v>
      </c>
      <c r="AJ51">
        <f t="shared" si="8"/>
        <v>0</v>
      </c>
      <c r="AK51" s="2">
        <v>25</v>
      </c>
      <c r="AL51" s="33">
        <f t="shared" si="9"/>
        <v>0</v>
      </c>
      <c r="AM51" s="2"/>
      <c r="AN51" s="2"/>
      <c r="AO51">
        <f t="shared" si="14"/>
        <v>0</v>
      </c>
      <c r="AP51">
        <f t="shared" si="10"/>
        <v>0</v>
      </c>
      <c r="AQ51" s="31">
        <f t="shared" si="16"/>
        <v>0</v>
      </c>
      <c r="AR51" s="2"/>
      <c r="AS51" s="2"/>
      <c r="AT51" s="2" t="s">
        <v>293</v>
      </c>
      <c r="AU51" s="2">
        <v>6000</v>
      </c>
      <c r="AV51" s="2"/>
      <c r="AW51" s="57">
        <f t="shared" si="11"/>
        <v>0</v>
      </c>
      <c r="AX51" s="33">
        <f t="shared" si="12"/>
        <v>0</v>
      </c>
      <c r="AY51" s="2"/>
      <c r="AZ51" s="2"/>
      <c r="BA51">
        <f t="shared" si="13"/>
        <v>0</v>
      </c>
      <c r="BB51" s="31">
        <f t="shared" si="15"/>
        <v>0</v>
      </c>
      <c r="BC51" s="2"/>
      <c r="BD51" s="2"/>
      <c r="BE51" s="2">
        <v>42.43</v>
      </c>
      <c r="BF51" s="33">
        <f t="shared" si="1"/>
        <v>0</v>
      </c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x14ac:dyDescent="0.2">
      <c r="A52">
        <v>51</v>
      </c>
      <c r="B52">
        <v>24</v>
      </c>
      <c r="C52">
        <v>2</v>
      </c>
      <c r="D52">
        <v>1</v>
      </c>
      <c r="F52" s="55">
        <v>43537</v>
      </c>
      <c r="H52">
        <v>1</v>
      </c>
      <c r="I52">
        <v>1000</v>
      </c>
      <c r="J52">
        <v>500</v>
      </c>
      <c r="K52">
        <v>0</v>
      </c>
      <c r="L52">
        <v>0</v>
      </c>
      <c r="N52">
        <v>0</v>
      </c>
      <c r="O52">
        <v>0</v>
      </c>
      <c r="P52">
        <v>0</v>
      </c>
      <c r="Q52">
        <v>0</v>
      </c>
      <c r="S52">
        <v>1</v>
      </c>
      <c r="U52">
        <v>1</v>
      </c>
      <c r="V52">
        <v>0</v>
      </c>
      <c r="W52">
        <v>1800</v>
      </c>
      <c r="X52" t="s">
        <v>392</v>
      </c>
      <c r="Y52" s="48">
        <v>20</v>
      </c>
      <c r="Z52" s="48">
        <v>0</v>
      </c>
      <c r="AA52">
        <v>20</v>
      </c>
      <c r="AB52">
        <v>0</v>
      </c>
      <c r="AC52">
        <f t="shared" si="2"/>
        <v>1500</v>
      </c>
      <c r="AD52">
        <f t="shared" si="0"/>
        <v>1800</v>
      </c>
      <c r="AE52" s="45">
        <f t="shared" si="3"/>
        <v>3300</v>
      </c>
      <c r="AF52" s="56">
        <f t="shared" si="4"/>
        <v>2270</v>
      </c>
      <c r="AG52" s="47">
        <f t="shared" si="5"/>
        <v>5570</v>
      </c>
      <c r="AH52">
        <f t="shared" si="6"/>
        <v>2270</v>
      </c>
      <c r="AI52">
        <f t="shared" si="7"/>
        <v>0</v>
      </c>
      <c r="AJ52">
        <f t="shared" si="8"/>
        <v>2270</v>
      </c>
      <c r="AK52">
        <v>50</v>
      </c>
      <c r="AL52" s="33">
        <f t="shared" si="9"/>
        <v>45.4</v>
      </c>
      <c r="AM52">
        <v>6.7</v>
      </c>
      <c r="AN52">
        <v>6.7</v>
      </c>
      <c r="AO52">
        <f t="shared" si="14"/>
        <v>32</v>
      </c>
      <c r="AP52">
        <f t="shared" si="10"/>
        <v>0</v>
      </c>
      <c r="AQ52" s="31">
        <f t="shared" si="16"/>
        <v>1600</v>
      </c>
      <c r="AR52">
        <v>4</v>
      </c>
      <c r="AT52" t="s">
        <v>295</v>
      </c>
      <c r="AU52">
        <v>12000</v>
      </c>
      <c r="AV52">
        <v>0</v>
      </c>
      <c r="AW52" s="57">
        <f t="shared" si="11"/>
        <v>0</v>
      </c>
      <c r="AX52" s="33">
        <f t="shared" si="12"/>
        <v>0</v>
      </c>
      <c r="AY52">
        <v>0</v>
      </c>
      <c r="AZ52">
        <v>0</v>
      </c>
      <c r="BA52">
        <f t="shared" si="13"/>
        <v>0</v>
      </c>
      <c r="BB52" s="31">
        <f t="shared" si="15"/>
        <v>0</v>
      </c>
      <c r="BD52">
        <v>0</v>
      </c>
      <c r="BE52" s="15">
        <v>0</v>
      </c>
      <c r="BF52" s="33">
        <f t="shared" si="1"/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</row>
    <row r="53" spans="1:70" x14ac:dyDescent="0.2">
      <c r="A53">
        <v>52</v>
      </c>
      <c r="B53">
        <v>59</v>
      </c>
      <c r="C53">
        <v>2</v>
      </c>
      <c r="D53">
        <v>1</v>
      </c>
      <c r="F53" s="55">
        <v>43525</v>
      </c>
      <c r="H53">
        <v>1</v>
      </c>
      <c r="I53">
        <v>1080</v>
      </c>
      <c r="J53">
        <v>240</v>
      </c>
      <c r="K53">
        <v>0</v>
      </c>
      <c r="L53">
        <v>0</v>
      </c>
      <c r="N53">
        <v>0</v>
      </c>
      <c r="O53">
        <v>0</v>
      </c>
      <c r="P53">
        <v>0</v>
      </c>
      <c r="Q53">
        <v>0</v>
      </c>
      <c r="S53">
        <v>1</v>
      </c>
      <c r="U53">
        <v>1</v>
      </c>
      <c r="V53">
        <v>0</v>
      </c>
      <c r="W53">
        <v>440</v>
      </c>
      <c r="X53" t="s">
        <v>393</v>
      </c>
      <c r="Y53" s="48">
        <v>12</v>
      </c>
      <c r="Z53" s="48">
        <v>0</v>
      </c>
      <c r="AA53">
        <v>12</v>
      </c>
      <c r="AB53">
        <v>0</v>
      </c>
      <c r="AC53">
        <f t="shared" si="2"/>
        <v>1320</v>
      </c>
      <c r="AD53">
        <f t="shared" si="0"/>
        <v>440</v>
      </c>
      <c r="AE53" s="45">
        <f t="shared" si="3"/>
        <v>1760</v>
      </c>
      <c r="AF53" s="56">
        <f t="shared" si="4"/>
        <v>400</v>
      </c>
      <c r="AG53" s="47">
        <f t="shared" si="5"/>
        <v>2160</v>
      </c>
      <c r="AH53">
        <f t="shared" si="6"/>
        <v>400</v>
      </c>
      <c r="AI53">
        <f t="shared" si="7"/>
        <v>0</v>
      </c>
      <c r="AJ53">
        <f t="shared" si="8"/>
        <v>400</v>
      </c>
      <c r="AK53">
        <v>25</v>
      </c>
      <c r="AL53" s="33">
        <f t="shared" si="9"/>
        <v>16</v>
      </c>
      <c r="AM53">
        <v>12</v>
      </c>
      <c r="AN53">
        <v>4</v>
      </c>
      <c r="AO53">
        <f t="shared" si="14"/>
        <v>0</v>
      </c>
      <c r="AP53">
        <f t="shared" si="10"/>
        <v>0</v>
      </c>
      <c r="AQ53" s="31">
        <f t="shared" si="16"/>
        <v>0</v>
      </c>
      <c r="AT53" t="s">
        <v>296</v>
      </c>
      <c r="AU53">
        <v>6000</v>
      </c>
      <c r="AV53">
        <v>0</v>
      </c>
      <c r="AW53" s="57">
        <f t="shared" si="11"/>
        <v>0</v>
      </c>
      <c r="AX53" s="33">
        <f t="shared" si="12"/>
        <v>0</v>
      </c>
      <c r="AY53">
        <v>0</v>
      </c>
      <c r="AZ53">
        <v>0</v>
      </c>
      <c r="BA53">
        <f t="shared" si="13"/>
        <v>0</v>
      </c>
      <c r="BB53" s="31">
        <f>(BE53*8)*BC53</f>
        <v>0</v>
      </c>
      <c r="BD53">
        <v>0</v>
      </c>
      <c r="BE53">
        <v>42.43</v>
      </c>
      <c r="BF53" s="33">
        <f t="shared" si="1"/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</row>
    <row r="54" spans="1:70" x14ac:dyDescent="0.2">
      <c r="A54" s="2">
        <v>53</v>
      </c>
      <c r="B54" s="2">
        <v>32</v>
      </c>
      <c r="C54" s="2">
        <v>1</v>
      </c>
      <c r="D54" s="2">
        <v>3</v>
      </c>
      <c r="E54" s="2"/>
      <c r="F54" s="58">
        <v>43558</v>
      </c>
      <c r="G54" s="2"/>
      <c r="H54" s="2">
        <v>2</v>
      </c>
      <c r="I54" s="2">
        <v>0</v>
      </c>
      <c r="J54" s="2">
        <v>0</v>
      </c>
      <c r="K54">
        <v>0</v>
      </c>
      <c r="L54" s="2">
        <v>5000</v>
      </c>
      <c r="M54" s="2" t="s">
        <v>394</v>
      </c>
      <c r="N54">
        <v>0</v>
      </c>
      <c r="O54">
        <v>0</v>
      </c>
      <c r="P54" s="2">
        <v>0</v>
      </c>
      <c r="Q54" s="2">
        <v>0</v>
      </c>
      <c r="R54" s="2"/>
      <c r="S54" s="2"/>
      <c r="T54" s="2"/>
      <c r="U54" s="2"/>
      <c r="V54" s="2">
        <v>0</v>
      </c>
      <c r="W54" s="2">
        <v>0</v>
      </c>
      <c r="X54" s="2">
        <v>0</v>
      </c>
      <c r="Y54" s="63">
        <v>2</v>
      </c>
      <c r="Z54" s="63">
        <v>2</v>
      </c>
      <c r="AA54" s="2">
        <v>2</v>
      </c>
      <c r="AB54" s="2">
        <v>40</v>
      </c>
      <c r="AC54">
        <f t="shared" si="2"/>
        <v>5000</v>
      </c>
      <c r="AD54">
        <f t="shared" si="0"/>
        <v>40</v>
      </c>
      <c r="AE54" s="45">
        <f t="shared" si="3"/>
        <v>5040</v>
      </c>
      <c r="AF54" s="56">
        <f t="shared" si="4"/>
        <v>41583.169000000002</v>
      </c>
      <c r="AG54" s="47">
        <f t="shared" si="5"/>
        <v>46623.169000000002</v>
      </c>
      <c r="AH54">
        <f t="shared" si="6"/>
        <v>16081.000000000002</v>
      </c>
      <c r="AI54">
        <f t="shared" si="7"/>
        <v>25502.169000000002</v>
      </c>
      <c r="AJ54">
        <f t="shared" si="8"/>
        <v>16081.000000000002</v>
      </c>
      <c r="AK54" s="2">
        <v>33.333333333333336</v>
      </c>
      <c r="AL54" s="33">
        <f t="shared" si="9"/>
        <v>482.43</v>
      </c>
      <c r="AM54" s="2">
        <v>1.6</v>
      </c>
      <c r="AN54" s="2">
        <v>0.83</v>
      </c>
      <c r="AO54">
        <f t="shared" si="14"/>
        <v>480</v>
      </c>
      <c r="AP54">
        <f t="shared" si="10"/>
        <v>0</v>
      </c>
      <c r="AQ54" s="31">
        <f t="shared" si="16"/>
        <v>16000.000000000002</v>
      </c>
      <c r="AR54" s="2">
        <v>60</v>
      </c>
      <c r="AS54" s="2"/>
      <c r="AT54" s="2" t="s">
        <v>299</v>
      </c>
      <c r="AU54" s="2">
        <v>8000</v>
      </c>
      <c r="AV54" s="2">
        <v>0</v>
      </c>
      <c r="AW54" s="57">
        <f t="shared" si="11"/>
        <v>40</v>
      </c>
      <c r="AX54" s="33">
        <f t="shared" si="12"/>
        <v>122.43</v>
      </c>
      <c r="AY54" s="2">
        <v>1.6</v>
      </c>
      <c r="AZ54" s="2">
        <v>0.83</v>
      </c>
      <c r="BA54">
        <f t="shared" si="13"/>
        <v>120</v>
      </c>
      <c r="BB54" s="31">
        <f t="shared" si="15"/>
        <v>24996</v>
      </c>
      <c r="BC54" s="2">
        <v>15</v>
      </c>
      <c r="BD54" s="2" t="s">
        <v>246</v>
      </c>
      <c r="BE54" s="16">
        <v>208.3</v>
      </c>
      <c r="BF54" s="33">
        <f t="shared" si="1"/>
        <v>25502.169000000002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</row>
    <row r="55" spans="1:70" x14ac:dyDescent="0.2">
      <c r="A55">
        <v>54</v>
      </c>
      <c r="B55">
        <v>33</v>
      </c>
      <c r="C55">
        <v>1</v>
      </c>
      <c r="D55">
        <v>2</v>
      </c>
      <c r="F55" s="55">
        <v>43533</v>
      </c>
      <c r="H55">
        <v>2</v>
      </c>
      <c r="I55">
        <v>0</v>
      </c>
      <c r="J55">
        <v>0</v>
      </c>
      <c r="K55">
        <v>0</v>
      </c>
      <c r="L55">
        <v>0</v>
      </c>
      <c r="N55">
        <v>0</v>
      </c>
      <c r="O55">
        <v>0</v>
      </c>
      <c r="P55">
        <v>0</v>
      </c>
      <c r="Q55">
        <v>0</v>
      </c>
      <c r="S55">
        <v>1</v>
      </c>
      <c r="U55">
        <v>1</v>
      </c>
      <c r="V55">
        <v>0</v>
      </c>
      <c r="W55">
        <v>0</v>
      </c>
      <c r="X55" t="s">
        <v>395</v>
      </c>
      <c r="Y55" s="48">
        <v>0</v>
      </c>
      <c r="Z55" s="48">
        <v>0</v>
      </c>
      <c r="AA55">
        <v>1</v>
      </c>
      <c r="AB55">
        <v>0</v>
      </c>
      <c r="AC55">
        <f t="shared" si="2"/>
        <v>0</v>
      </c>
      <c r="AD55">
        <f t="shared" si="0"/>
        <v>0</v>
      </c>
      <c r="AE55" s="45">
        <f t="shared" si="3"/>
        <v>0</v>
      </c>
      <c r="AF55" s="56">
        <f t="shared" si="4"/>
        <v>0</v>
      </c>
      <c r="AG55" s="47">
        <f t="shared" si="5"/>
        <v>0</v>
      </c>
      <c r="AH55">
        <f t="shared" si="6"/>
        <v>0</v>
      </c>
      <c r="AI55">
        <f t="shared" si="7"/>
        <v>0</v>
      </c>
      <c r="AJ55">
        <f t="shared" si="8"/>
        <v>0</v>
      </c>
      <c r="AK55">
        <v>42.43</v>
      </c>
      <c r="AL55" s="33">
        <f t="shared" si="9"/>
        <v>0</v>
      </c>
      <c r="AM55">
        <v>0</v>
      </c>
      <c r="AN55">
        <v>0</v>
      </c>
      <c r="AO55">
        <f t="shared" si="14"/>
        <v>0</v>
      </c>
      <c r="AP55">
        <f t="shared" si="10"/>
        <v>0</v>
      </c>
      <c r="AQ55" s="31">
        <f t="shared" si="16"/>
        <v>0</v>
      </c>
      <c r="AT55" t="s">
        <v>245</v>
      </c>
      <c r="AU55">
        <v>0</v>
      </c>
      <c r="AV55">
        <v>0</v>
      </c>
      <c r="AW55" s="57">
        <f t="shared" si="11"/>
        <v>0</v>
      </c>
      <c r="AX55" s="33">
        <f t="shared" si="12"/>
        <v>0</v>
      </c>
      <c r="AY55">
        <v>0</v>
      </c>
      <c r="AZ55">
        <v>0</v>
      </c>
      <c r="BA55">
        <f t="shared" si="13"/>
        <v>0</v>
      </c>
      <c r="BB55" s="31">
        <f t="shared" si="15"/>
        <v>0</v>
      </c>
      <c r="BD55">
        <v>0</v>
      </c>
      <c r="BE55">
        <v>42.43</v>
      </c>
      <c r="BF55" s="33">
        <f t="shared" si="1"/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</row>
    <row r="56" spans="1:70" x14ac:dyDescent="0.2">
      <c r="A56">
        <v>55</v>
      </c>
      <c r="B56">
        <v>52</v>
      </c>
      <c r="C56">
        <v>2</v>
      </c>
      <c r="D56">
        <v>2</v>
      </c>
      <c r="F56" s="55">
        <v>43551</v>
      </c>
      <c r="H56">
        <v>2</v>
      </c>
      <c r="I56">
        <v>0</v>
      </c>
      <c r="J56">
        <v>0</v>
      </c>
      <c r="K56">
        <v>0</v>
      </c>
      <c r="L56">
        <v>0</v>
      </c>
      <c r="N56">
        <v>0</v>
      </c>
      <c r="O56">
        <v>0</v>
      </c>
      <c r="P56">
        <v>0</v>
      </c>
      <c r="Q56">
        <v>0</v>
      </c>
      <c r="S56">
        <v>1</v>
      </c>
      <c r="U56">
        <v>1</v>
      </c>
      <c r="V56">
        <v>15</v>
      </c>
      <c r="W56">
        <v>0</v>
      </c>
      <c r="X56">
        <v>0</v>
      </c>
      <c r="Y56" s="48">
        <v>0</v>
      </c>
      <c r="Z56" s="48">
        <v>0</v>
      </c>
      <c r="AA56">
        <v>0</v>
      </c>
      <c r="AB56">
        <v>0</v>
      </c>
      <c r="AC56">
        <f>I56+J56+K56+L56+P56</f>
        <v>0</v>
      </c>
      <c r="AD56">
        <f t="shared" si="0"/>
        <v>15</v>
      </c>
      <c r="AE56" s="45">
        <f t="shared" si="3"/>
        <v>15</v>
      </c>
      <c r="AF56" s="56">
        <f t="shared" si="4"/>
        <v>0</v>
      </c>
      <c r="AG56" s="47">
        <f t="shared" si="5"/>
        <v>15</v>
      </c>
      <c r="AH56">
        <f t="shared" si="6"/>
        <v>0</v>
      </c>
      <c r="AI56">
        <f>BF56</f>
        <v>0</v>
      </c>
      <c r="AJ56">
        <f t="shared" si="8"/>
        <v>0</v>
      </c>
      <c r="AK56">
        <v>25</v>
      </c>
      <c r="AL56" s="33">
        <f t="shared" si="9"/>
        <v>0</v>
      </c>
      <c r="AM56">
        <v>0</v>
      </c>
      <c r="AN56">
        <v>0</v>
      </c>
      <c r="AO56">
        <f t="shared" si="14"/>
        <v>0</v>
      </c>
      <c r="AP56">
        <f t="shared" si="10"/>
        <v>0</v>
      </c>
      <c r="AQ56" s="31">
        <f t="shared" si="16"/>
        <v>0</v>
      </c>
      <c r="AT56" t="s">
        <v>300</v>
      </c>
      <c r="AU56">
        <v>6000</v>
      </c>
      <c r="AV56">
        <v>0</v>
      </c>
      <c r="AW56" s="57">
        <f t="shared" si="11"/>
        <v>0</v>
      </c>
      <c r="AX56" s="33">
        <f t="shared" si="12"/>
        <v>0</v>
      </c>
      <c r="AY56">
        <v>0</v>
      </c>
      <c r="AZ56">
        <v>0</v>
      </c>
      <c r="BA56">
        <f t="shared" si="13"/>
        <v>0</v>
      </c>
      <c r="BB56" s="31">
        <f t="shared" si="15"/>
        <v>0</v>
      </c>
      <c r="BD56">
        <v>0</v>
      </c>
      <c r="BE56">
        <v>0</v>
      </c>
      <c r="BF56" s="33">
        <f t="shared" si="1"/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</row>
    <row r="57" spans="1:70" x14ac:dyDescent="0.2">
      <c r="A57">
        <v>56</v>
      </c>
      <c r="B57">
        <v>37</v>
      </c>
      <c r="C57">
        <v>2</v>
      </c>
      <c r="D57">
        <v>1</v>
      </c>
      <c r="F57" s="55">
        <v>43550</v>
      </c>
      <c r="H57">
        <v>2</v>
      </c>
      <c r="I57">
        <v>0</v>
      </c>
      <c r="J57">
        <v>0</v>
      </c>
      <c r="K57">
        <v>0</v>
      </c>
      <c r="L57">
        <v>0</v>
      </c>
      <c r="N57">
        <v>0</v>
      </c>
      <c r="O57">
        <v>0</v>
      </c>
      <c r="P57">
        <v>0</v>
      </c>
      <c r="Q57">
        <v>0</v>
      </c>
      <c r="V57">
        <v>0</v>
      </c>
      <c r="W57">
        <v>0</v>
      </c>
      <c r="X57">
        <v>0</v>
      </c>
      <c r="Y57" s="48">
        <v>3</v>
      </c>
      <c r="Z57" s="48">
        <v>0</v>
      </c>
      <c r="AA57">
        <v>3</v>
      </c>
      <c r="AB57">
        <v>30</v>
      </c>
      <c r="AC57">
        <f t="shared" si="2"/>
        <v>0</v>
      </c>
      <c r="AD57">
        <f t="shared" si="0"/>
        <v>30</v>
      </c>
      <c r="AE57" s="45">
        <f t="shared" si="3"/>
        <v>30</v>
      </c>
      <c r="AF57" s="56">
        <f t="shared" si="4"/>
        <v>43.75</v>
      </c>
      <c r="AG57" s="47">
        <f t="shared" si="5"/>
        <v>73.75</v>
      </c>
      <c r="AH57">
        <f t="shared" si="6"/>
        <v>43.75</v>
      </c>
      <c r="AI57">
        <f t="shared" si="7"/>
        <v>0</v>
      </c>
      <c r="AJ57">
        <f t="shared" si="8"/>
        <v>43.75</v>
      </c>
      <c r="AK57">
        <v>43.75</v>
      </c>
      <c r="AL57" s="33">
        <f t="shared" si="9"/>
        <v>1</v>
      </c>
      <c r="AM57">
        <v>0.5</v>
      </c>
      <c r="AN57">
        <v>0.5</v>
      </c>
      <c r="AO57">
        <f t="shared" si="14"/>
        <v>0</v>
      </c>
      <c r="AP57">
        <f t="shared" si="10"/>
        <v>0</v>
      </c>
      <c r="AQ57" s="31">
        <f t="shared" si="16"/>
        <v>0</v>
      </c>
      <c r="AT57" t="s">
        <v>282</v>
      </c>
      <c r="AU57">
        <v>10500</v>
      </c>
      <c r="AV57">
        <v>0</v>
      </c>
      <c r="AW57" s="57">
        <f t="shared" si="11"/>
        <v>30</v>
      </c>
      <c r="AX57" s="33">
        <f t="shared" si="12"/>
        <v>0</v>
      </c>
      <c r="AY57">
        <v>0</v>
      </c>
      <c r="AZ57">
        <v>0</v>
      </c>
      <c r="BA57">
        <f>BC57*8</f>
        <v>0</v>
      </c>
      <c r="BB57" s="31">
        <f t="shared" si="15"/>
        <v>0</v>
      </c>
      <c r="BD57">
        <v>0</v>
      </c>
      <c r="BE57" s="15">
        <v>0</v>
      </c>
      <c r="BF57" s="33">
        <f t="shared" si="1"/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</row>
    <row r="58" spans="1:70" x14ac:dyDescent="0.2">
      <c r="A58">
        <v>57</v>
      </c>
      <c r="B58">
        <v>49</v>
      </c>
      <c r="C58">
        <v>2</v>
      </c>
      <c r="D58">
        <v>1</v>
      </c>
      <c r="F58" s="55">
        <v>43561</v>
      </c>
      <c r="H58">
        <v>2</v>
      </c>
      <c r="I58">
        <v>0</v>
      </c>
      <c r="J58">
        <v>0</v>
      </c>
      <c r="K58">
        <v>0</v>
      </c>
      <c r="L58">
        <v>0</v>
      </c>
      <c r="N58">
        <v>0</v>
      </c>
      <c r="O58">
        <v>0</v>
      </c>
      <c r="P58">
        <v>0</v>
      </c>
      <c r="Q58">
        <v>0</v>
      </c>
      <c r="V58">
        <v>0</v>
      </c>
      <c r="W58">
        <v>0</v>
      </c>
      <c r="X58">
        <v>0</v>
      </c>
      <c r="Y58" s="48">
        <v>6</v>
      </c>
      <c r="Z58" s="48">
        <v>0</v>
      </c>
      <c r="AA58">
        <v>6</v>
      </c>
      <c r="AB58">
        <v>0</v>
      </c>
      <c r="AC58">
        <f t="shared" si="2"/>
        <v>0</v>
      </c>
      <c r="AD58">
        <f t="shared" si="0"/>
        <v>0</v>
      </c>
      <c r="AE58" s="45">
        <f t="shared" si="3"/>
        <v>0</v>
      </c>
      <c r="AF58" s="56">
        <f t="shared" si="4"/>
        <v>15062.5</v>
      </c>
      <c r="AG58" s="47">
        <f t="shared" si="5"/>
        <v>15062.5</v>
      </c>
      <c r="AH58">
        <f t="shared" si="6"/>
        <v>15062.5</v>
      </c>
      <c r="AI58">
        <f t="shared" si="7"/>
        <v>0</v>
      </c>
      <c r="AJ58">
        <f t="shared" si="8"/>
        <v>15062.5</v>
      </c>
      <c r="AK58">
        <v>31.25</v>
      </c>
      <c r="AL58" s="33">
        <f t="shared" si="9"/>
        <v>482</v>
      </c>
      <c r="AM58">
        <v>1</v>
      </c>
      <c r="AN58">
        <v>1</v>
      </c>
      <c r="AO58">
        <f t="shared" si="14"/>
        <v>480</v>
      </c>
      <c r="AP58">
        <f t="shared" si="10"/>
        <v>0</v>
      </c>
      <c r="AQ58" s="31">
        <f t="shared" si="16"/>
        <v>15000</v>
      </c>
      <c r="AR58">
        <v>60</v>
      </c>
      <c r="AT58" t="s">
        <v>293</v>
      </c>
      <c r="AU58">
        <v>7500</v>
      </c>
      <c r="AV58">
        <v>0</v>
      </c>
      <c r="AW58" s="57">
        <f t="shared" si="11"/>
        <v>0</v>
      </c>
      <c r="AX58" s="33">
        <f t="shared" si="12"/>
        <v>0</v>
      </c>
      <c r="AY58">
        <v>0</v>
      </c>
      <c r="AZ58">
        <v>0</v>
      </c>
      <c r="BA58">
        <f t="shared" si="13"/>
        <v>0</v>
      </c>
      <c r="BB58" s="31">
        <f t="shared" si="15"/>
        <v>0</v>
      </c>
      <c r="BD58">
        <v>0</v>
      </c>
      <c r="BE58">
        <v>20.8</v>
      </c>
      <c r="BF58" s="33">
        <f t="shared" si="1"/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</row>
    <row r="59" spans="1:70" x14ac:dyDescent="0.2">
      <c r="A59">
        <v>58</v>
      </c>
      <c r="B59">
        <v>50</v>
      </c>
      <c r="C59">
        <v>2</v>
      </c>
      <c r="D59">
        <v>1</v>
      </c>
      <c r="F59" s="55">
        <v>43589</v>
      </c>
      <c r="H59">
        <v>2</v>
      </c>
      <c r="I59">
        <v>0</v>
      </c>
      <c r="J59">
        <v>0</v>
      </c>
      <c r="K59">
        <v>0</v>
      </c>
      <c r="L59">
        <v>0</v>
      </c>
      <c r="N59">
        <v>0</v>
      </c>
      <c r="O59">
        <v>0</v>
      </c>
      <c r="P59">
        <v>0</v>
      </c>
      <c r="Q59">
        <v>0</v>
      </c>
      <c r="S59">
        <v>1</v>
      </c>
      <c r="U59">
        <v>1</v>
      </c>
      <c r="V59">
        <v>0</v>
      </c>
      <c r="W59">
        <v>0</v>
      </c>
      <c r="X59">
        <v>0</v>
      </c>
      <c r="Y59" s="48">
        <v>4</v>
      </c>
      <c r="Z59" s="48">
        <v>0</v>
      </c>
      <c r="AA59">
        <v>4</v>
      </c>
      <c r="AB59">
        <v>80</v>
      </c>
      <c r="AC59">
        <f t="shared" si="2"/>
        <v>0</v>
      </c>
      <c r="AD59">
        <f t="shared" si="0"/>
        <v>80</v>
      </c>
      <c r="AE59" s="45">
        <f t="shared" si="3"/>
        <v>80</v>
      </c>
      <c r="AF59" s="56">
        <f t="shared" si="4"/>
        <v>7791.875</v>
      </c>
      <c r="AG59" s="47">
        <f t="shared" si="5"/>
        <v>7871.875</v>
      </c>
      <c r="AH59">
        <f t="shared" si="6"/>
        <v>7791.875</v>
      </c>
      <c r="AI59">
        <f t="shared" si="7"/>
        <v>0</v>
      </c>
      <c r="AJ59">
        <f t="shared" si="8"/>
        <v>7791.875</v>
      </c>
      <c r="AK59">
        <v>62.5</v>
      </c>
      <c r="AL59" s="33">
        <f t="shared" si="9"/>
        <v>124.67</v>
      </c>
      <c r="AM59">
        <v>4</v>
      </c>
      <c r="AN59">
        <v>0.67</v>
      </c>
      <c r="AO59">
        <f t="shared" si="14"/>
        <v>120</v>
      </c>
      <c r="AP59">
        <f t="shared" si="10"/>
        <v>0</v>
      </c>
      <c r="AQ59" s="31">
        <f>(AU59/30)*AR59</f>
        <v>7500</v>
      </c>
      <c r="AR59">
        <v>15</v>
      </c>
      <c r="AT59" t="s">
        <v>301</v>
      </c>
      <c r="AU59">
        <v>15000</v>
      </c>
      <c r="AV59">
        <v>0</v>
      </c>
      <c r="AW59" s="57">
        <f t="shared" si="11"/>
        <v>80</v>
      </c>
      <c r="AX59" s="33">
        <f t="shared" si="12"/>
        <v>0</v>
      </c>
      <c r="AY59">
        <v>0</v>
      </c>
      <c r="AZ59">
        <v>0</v>
      </c>
      <c r="BA59">
        <f t="shared" si="13"/>
        <v>0</v>
      </c>
      <c r="BB59" s="31">
        <f t="shared" si="15"/>
        <v>0</v>
      </c>
      <c r="BD59">
        <v>0</v>
      </c>
      <c r="BE59">
        <v>0</v>
      </c>
      <c r="BF59" s="33">
        <f t="shared" si="1"/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</row>
    <row r="60" spans="1:70" x14ac:dyDescent="0.2">
      <c r="A60">
        <v>59</v>
      </c>
      <c r="B60">
        <v>54</v>
      </c>
      <c r="C60">
        <v>2</v>
      </c>
      <c r="D60">
        <v>3</v>
      </c>
      <c r="E60" t="s">
        <v>240</v>
      </c>
      <c r="F60" s="55">
        <v>43560</v>
      </c>
      <c r="H60">
        <v>2</v>
      </c>
      <c r="I60">
        <v>0</v>
      </c>
      <c r="J60">
        <v>0</v>
      </c>
      <c r="K60">
        <v>0</v>
      </c>
      <c r="L60">
        <v>0</v>
      </c>
      <c r="N60">
        <v>0</v>
      </c>
      <c r="O60">
        <v>0</v>
      </c>
      <c r="P60">
        <v>0</v>
      </c>
      <c r="Q60">
        <v>0</v>
      </c>
      <c r="S60">
        <v>1</v>
      </c>
      <c r="U60">
        <v>1</v>
      </c>
      <c r="V60">
        <v>0</v>
      </c>
      <c r="W60">
        <v>6000</v>
      </c>
      <c r="X60" t="s">
        <v>248</v>
      </c>
      <c r="Y60" s="48">
        <v>6</v>
      </c>
      <c r="Z60" s="48">
        <v>0</v>
      </c>
      <c r="AA60">
        <v>6</v>
      </c>
      <c r="AB60">
        <v>120</v>
      </c>
      <c r="AC60">
        <f t="shared" si="2"/>
        <v>0</v>
      </c>
      <c r="AD60">
        <f t="shared" si="0"/>
        <v>6120</v>
      </c>
      <c r="AE60" s="45">
        <f t="shared" si="3"/>
        <v>6120</v>
      </c>
      <c r="AF60" s="56">
        <f t="shared" si="4"/>
        <v>21218.75</v>
      </c>
      <c r="AG60" s="47">
        <f t="shared" si="5"/>
        <v>27338.75</v>
      </c>
      <c r="AH60">
        <f t="shared" si="6"/>
        <v>21218.75</v>
      </c>
      <c r="AI60">
        <f t="shared" si="7"/>
        <v>0</v>
      </c>
      <c r="AJ60">
        <f t="shared" si="8"/>
        <v>21218.75</v>
      </c>
      <c r="AK60">
        <v>43.75</v>
      </c>
      <c r="AL60" s="33">
        <f t="shared" si="9"/>
        <v>485</v>
      </c>
      <c r="AM60">
        <v>4</v>
      </c>
      <c r="AN60">
        <v>1</v>
      </c>
      <c r="AO60">
        <f t="shared" si="14"/>
        <v>480</v>
      </c>
      <c r="AP60">
        <f t="shared" si="10"/>
        <v>0</v>
      </c>
      <c r="AQ60" s="31">
        <f t="shared" si="16"/>
        <v>21000</v>
      </c>
      <c r="AR60">
        <v>60</v>
      </c>
      <c r="AT60" t="s">
        <v>281</v>
      </c>
      <c r="AU60">
        <v>10500</v>
      </c>
      <c r="AV60">
        <v>0</v>
      </c>
      <c r="AW60" s="57">
        <f t="shared" si="11"/>
        <v>120</v>
      </c>
      <c r="AX60" s="33">
        <f t="shared" si="12"/>
        <v>0</v>
      </c>
      <c r="AY60">
        <v>0</v>
      </c>
      <c r="AZ60">
        <v>0</v>
      </c>
      <c r="BA60">
        <f t="shared" si="13"/>
        <v>0</v>
      </c>
      <c r="BB60" s="31">
        <f t="shared" si="15"/>
        <v>0</v>
      </c>
      <c r="BD60">
        <v>0</v>
      </c>
      <c r="BE60">
        <v>0</v>
      </c>
      <c r="BF60" s="33">
        <f t="shared" si="1"/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</row>
    <row r="61" spans="1:70" x14ac:dyDescent="0.2">
      <c r="A61">
        <v>60</v>
      </c>
      <c r="B61">
        <v>27</v>
      </c>
      <c r="C61">
        <v>1</v>
      </c>
      <c r="D61">
        <v>1</v>
      </c>
      <c r="F61" s="55">
        <v>43531</v>
      </c>
      <c r="H61">
        <v>2</v>
      </c>
      <c r="I61">
        <v>0</v>
      </c>
      <c r="J61">
        <v>0</v>
      </c>
      <c r="K61">
        <v>0</v>
      </c>
      <c r="L61">
        <v>0</v>
      </c>
      <c r="N61">
        <v>0</v>
      </c>
      <c r="O61">
        <v>0</v>
      </c>
      <c r="P61">
        <v>0</v>
      </c>
      <c r="Q61">
        <v>0</v>
      </c>
      <c r="V61">
        <v>0</v>
      </c>
      <c r="W61">
        <v>0</v>
      </c>
      <c r="X61">
        <v>0</v>
      </c>
      <c r="Y61" s="48">
        <v>4</v>
      </c>
      <c r="Z61" s="48">
        <v>4</v>
      </c>
      <c r="AA61">
        <v>4</v>
      </c>
      <c r="AB61">
        <v>80</v>
      </c>
      <c r="AC61">
        <f>I61+J61+K61+L61+P61</f>
        <v>0</v>
      </c>
      <c r="AD61">
        <f t="shared" si="0"/>
        <v>80</v>
      </c>
      <c r="AE61" s="45">
        <f t="shared" si="3"/>
        <v>80</v>
      </c>
      <c r="AF61" s="56">
        <f t="shared" si="4"/>
        <v>225.8802</v>
      </c>
      <c r="AG61" s="47">
        <f t="shared" si="5"/>
        <v>305.8802</v>
      </c>
      <c r="AH61">
        <f t="shared" si="6"/>
        <v>99.286199999999994</v>
      </c>
      <c r="AI61">
        <f t="shared" si="7"/>
        <v>126.59399999999999</v>
      </c>
      <c r="AJ61">
        <f t="shared" si="8"/>
        <v>99.286199999999994</v>
      </c>
      <c r="AK61">
        <v>42.43</v>
      </c>
      <c r="AL61" s="33">
        <f t="shared" si="9"/>
        <v>2.34</v>
      </c>
      <c r="AM61">
        <v>2</v>
      </c>
      <c r="AN61">
        <v>0.34</v>
      </c>
      <c r="AO61">
        <f>(AR61*8)+(AS61*8)</f>
        <v>0</v>
      </c>
      <c r="AP61">
        <f t="shared" si="10"/>
        <v>0</v>
      </c>
      <c r="AQ61" s="31">
        <f t="shared" si="16"/>
        <v>0</v>
      </c>
      <c r="AT61" t="s">
        <v>245</v>
      </c>
      <c r="AU61">
        <v>0</v>
      </c>
      <c r="AV61">
        <v>0</v>
      </c>
      <c r="AW61" s="57">
        <f t="shared" si="11"/>
        <v>80</v>
      </c>
      <c r="AX61" s="33">
        <f t="shared" si="12"/>
        <v>2.34</v>
      </c>
      <c r="AY61">
        <v>2</v>
      </c>
      <c r="AZ61">
        <v>0.34</v>
      </c>
      <c r="BA61">
        <f t="shared" si="13"/>
        <v>0</v>
      </c>
      <c r="BB61" s="31">
        <f t="shared" si="15"/>
        <v>0</v>
      </c>
      <c r="BD61">
        <v>0</v>
      </c>
      <c r="BE61" s="15">
        <v>54.1</v>
      </c>
      <c r="BF61" s="33">
        <f t="shared" si="1"/>
        <v>126.59399999999999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</row>
    <row r="62" spans="1:70" x14ac:dyDescent="0.2">
      <c r="A62">
        <v>61</v>
      </c>
      <c r="B62">
        <v>69</v>
      </c>
      <c r="C62">
        <v>2</v>
      </c>
      <c r="D62">
        <v>1</v>
      </c>
      <c r="F62" s="55">
        <v>43535</v>
      </c>
      <c r="H62">
        <v>2</v>
      </c>
      <c r="I62">
        <v>0</v>
      </c>
      <c r="J62">
        <v>0</v>
      </c>
      <c r="K62">
        <v>0</v>
      </c>
      <c r="L62">
        <v>0</v>
      </c>
      <c r="N62">
        <v>0</v>
      </c>
      <c r="O62">
        <v>0</v>
      </c>
      <c r="P62">
        <v>0</v>
      </c>
      <c r="Q62">
        <v>0</v>
      </c>
      <c r="V62">
        <v>0</v>
      </c>
      <c r="W62">
        <v>0</v>
      </c>
      <c r="X62">
        <v>0</v>
      </c>
      <c r="Y62" s="48">
        <v>5</v>
      </c>
      <c r="Z62" s="48">
        <v>0</v>
      </c>
      <c r="AA62">
        <v>5</v>
      </c>
      <c r="AB62">
        <v>0</v>
      </c>
      <c r="AC62">
        <f t="shared" si="2"/>
        <v>0</v>
      </c>
      <c r="AD62">
        <f t="shared" si="0"/>
        <v>0</v>
      </c>
      <c r="AE62" s="45">
        <f t="shared" si="3"/>
        <v>0</v>
      </c>
      <c r="AF62" s="56">
        <f t="shared" si="4"/>
        <v>106.49929999999999</v>
      </c>
      <c r="AG62" s="47">
        <f t="shared" si="5"/>
        <v>106.49929999999999</v>
      </c>
      <c r="AH62">
        <f t="shared" si="6"/>
        <v>106.49929999999999</v>
      </c>
      <c r="AI62">
        <f t="shared" si="7"/>
        <v>0</v>
      </c>
      <c r="AJ62">
        <f t="shared" si="8"/>
        <v>106.49929999999999</v>
      </c>
      <c r="AK62">
        <v>42.43</v>
      </c>
      <c r="AL62" s="33">
        <f t="shared" si="9"/>
        <v>2.5099999999999998</v>
      </c>
      <c r="AM62">
        <v>1.67</v>
      </c>
      <c r="AN62">
        <v>0.84</v>
      </c>
      <c r="AO62">
        <f t="shared" si="14"/>
        <v>0</v>
      </c>
      <c r="AP62">
        <f t="shared" si="10"/>
        <v>0</v>
      </c>
      <c r="AQ62" s="31">
        <f t="shared" si="16"/>
        <v>0</v>
      </c>
      <c r="AT62" t="s">
        <v>302</v>
      </c>
      <c r="AU62">
        <v>0</v>
      </c>
      <c r="AV62">
        <v>0</v>
      </c>
      <c r="AW62" s="57">
        <f t="shared" si="11"/>
        <v>0</v>
      </c>
      <c r="AX62" s="33">
        <f t="shared" si="12"/>
        <v>0</v>
      </c>
      <c r="AY62">
        <v>0</v>
      </c>
      <c r="AZ62">
        <v>0</v>
      </c>
      <c r="BA62">
        <f t="shared" si="13"/>
        <v>0</v>
      </c>
      <c r="BB62" s="31">
        <f t="shared" si="15"/>
        <v>0</v>
      </c>
      <c r="BD62">
        <v>0</v>
      </c>
      <c r="BE62">
        <v>42.43</v>
      </c>
      <c r="BF62" s="33">
        <f t="shared" si="1"/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</row>
    <row r="63" spans="1:70" x14ac:dyDescent="0.2">
      <c r="A63">
        <v>62</v>
      </c>
      <c r="B63">
        <v>36</v>
      </c>
      <c r="C63">
        <v>1</v>
      </c>
      <c r="D63">
        <v>1</v>
      </c>
      <c r="F63" s="55">
        <v>43558</v>
      </c>
      <c r="H63">
        <v>2</v>
      </c>
      <c r="I63">
        <v>0</v>
      </c>
      <c r="J63">
        <v>0</v>
      </c>
      <c r="K63">
        <v>0</v>
      </c>
      <c r="L63">
        <v>0</v>
      </c>
      <c r="N63">
        <v>0</v>
      </c>
      <c r="O63">
        <v>0</v>
      </c>
      <c r="P63">
        <v>0</v>
      </c>
      <c r="Q63">
        <v>0</v>
      </c>
      <c r="S63">
        <v>1</v>
      </c>
      <c r="U63">
        <v>1</v>
      </c>
      <c r="V63">
        <v>5</v>
      </c>
      <c r="W63">
        <v>0</v>
      </c>
      <c r="X63">
        <v>0</v>
      </c>
      <c r="Y63" s="48">
        <v>3</v>
      </c>
      <c r="Z63" s="48">
        <v>3</v>
      </c>
      <c r="AA63">
        <v>3</v>
      </c>
      <c r="AB63">
        <v>60</v>
      </c>
      <c r="AC63">
        <f t="shared" si="2"/>
        <v>0</v>
      </c>
      <c r="AD63">
        <f t="shared" si="0"/>
        <v>65</v>
      </c>
      <c r="AE63" s="45">
        <f t="shared" si="3"/>
        <v>65</v>
      </c>
      <c r="AF63" s="56">
        <f t="shared" si="4"/>
        <v>148.505</v>
      </c>
      <c r="AG63" s="47">
        <f t="shared" si="5"/>
        <v>213.505</v>
      </c>
      <c r="AH63">
        <f t="shared" si="6"/>
        <v>74.252499999999998</v>
      </c>
      <c r="AI63">
        <f t="shared" si="7"/>
        <v>74.252499999999998</v>
      </c>
      <c r="AJ63">
        <f t="shared" si="8"/>
        <v>74.252499999999998</v>
      </c>
      <c r="AK63">
        <v>42.43</v>
      </c>
      <c r="AL63" s="33">
        <f t="shared" si="9"/>
        <v>1.75</v>
      </c>
      <c r="AM63">
        <v>1.5</v>
      </c>
      <c r="AN63">
        <v>0.25</v>
      </c>
      <c r="AO63">
        <f t="shared" si="14"/>
        <v>0</v>
      </c>
      <c r="AP63">
        <f t="shared" si="10"/>
        <v>0</v>
      </c>
      <c r="AQ63" s="31">
        <f t="shared" si="16"/>
        <v>0</v>
      </c>
      <c r="AT63" t="s">
        <v>245</v>
      </c>
      <c r="AU63">
        <v>0</v>
      </c>
      <c r="AV63">
        <v>0</v>
      </c>
      <c r="AW63" s="57">
        <f t="shared" si="11"/>
        <v>60</v>
      </c>
      <c r="AX63" s="33">
        <f t="shared" si="12"/>
        <v>1.75</v>
      </c>
      <c r="AY63">
        <v>1.5</v>
      </c>
      <c r="AZ63">
        <v>0.25</v>
      </c>
      <c r="BA63">
        <f t="shared" si="13"/>
        <v>0</v>
      </c>
      <c r="BB63" s="31">
        <f t="shared" si="15"/>
        <v>0</v>
      </c>
      <c r="BD63" t="s">
        <v>303</v>
      </c>
      <c r="BE63">
        <v>42.43</v>
      </c>
      <c r="BF63" s="33">
        <f t="shared" si="1"/>
        <v>74.252499999999998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</row>
    <row r="64" spans="1:70" x14ac:dyDescent="0.2">
      <c r="A64">
        <v>63</v>
      </c>
      <c r="B64">
        <v>24</v>
      </c>
      <c r="C64">
        <v>2</v>
      </c>
      <c r="D64">
        <v>1</v>
      </c>
      <c r="F64" s="55">
        <v>43547</v>
      </c>
      <c r="H64">
        <v>1</v>
      </c>
      <c r="N64">
        <v>0</v>
      </c>
      <c r="O64">
        <v>0</v>
      </c>
      <c r="Y64" s="48"/>
      <c r="Z64" s="48">
        <v>0</v>
      </c>
      <c r="AC64">
        <f t="shared" si="2"/>
        <v>0</v>
      </c>
      <c r="AD64">
        <f t="shared" si="0"/>
        <v>0</v>
      </c>
      <c r="AE64" s="45">
        <f t="shared" si="3"/>
        <v>0</v>
      </c>
      <c r="AF64" s="56">
        <f t="shared" si="4"/>
        <v>0</v>
      </c>
      <c r="AG64" s="47">
        <f t="shared" si="5"/>
        <v>0</v>
      </c>
      <c r="AH64">
        <f t="shared" si="6"/>
        <v>0</v>
      </c>
      <c r="AI64">
        <f t="shared" si="7"/>
        <v>0</v>
      </c>
      <c r="AJ64">
        <f t="shared" si="8"/>
        <v>0</v>
      </c>
      <c r="AK64">
        <v>43.75</v>
      </c>
      <c r="AL64" s="33">
        <f t="shared" si="9"/>
        <v>0</v>
      </c>
      <c r="AO64">
        <f t="shared" si="14"/>
        <v>0</v>
      </c>
      <c r="AP64">
        <f t="shared" si="10"/>
        <v>0</v>
      </c>
      <c r="AQ64" s="31">
        <f t="shared" si="16"/>
        <v>0</v>
      </c>
      <c r="AT64" t="s">
        <v>304</v>
      </c>
      <c r="AU64">
        <v>10500</v>
      </c>
      <c r="AW64" s="57">
        <f t="shared" si="11"/>
        <v>0</v>
      </c>
      <c r="AX64" s="33">
        <f t="shared" si="12"/>
        <v>0</v>
      </c>
      <c r="BA64">
        <f t="shared" si="13"/>
        <v>0</v>
      </c>
      <c r="BB64" s="31">
        <f>(BE64*8)*BC64</f>
        <v>0</v>
      </c>
      <c r="BE64" s="15">
        <v>0</v>
      </c>
      <c r="BF64" s="33">
        <f t="shared" si="1"/>
        <v>0</v>
      </c>
    </row>
    <row r="65" spans="1:70" x14ac:dyDescent="0.2">
      <c r="A65">
        <v>64</v>
      </c>
      <c r="B65">
        <v>28</v>
      </c>
      <c r="C65">
        <v>2</v>
      </c>
      <c r="D65">
        <v>1</v>
      </c>
      <c r="F65" s="55">
        <v>43531</v>
      </c>
      <c r="H65">
        <v>1</v>
      </c>
      <c r="I65">
        <v>1200</v>
      </c>
      <c r="J65">
        <v>1200</v>
      </c>
      <c r="K65">
        <v>0</v>
      </c>
      <c r="L65">
        <v>0</v>
      </c>
      <c r="N65">
        <v>0</v>
      </c>
      <c r="O65">
        <v>0</v>
      </c>
      <c r="P65">
        <v>0</v>
      </c>
      <c r="Q65">
        <v>0</v>
      </c>
      <c r="V65">
        <v>0</v>
      </c>
      <c r="W65">
        <v>0</v>
      </c>
      <c r="X65">
        <v>0</v>
      </c>
      <c r="Y65" s="48">
        <v>12</v>
      </c>
      <c r="Z65" s="48">
        <v>0</v>
      </c>
      <c r="AA65">
        <v>12</v>
      </c>
      <c r="AB65">
        <v>0</v>
      </c>
      <c r="AC65">
        <f t="shared" si="2"/>
        <v>2400</v>
      </c>
      <c r="AD65">
        <f t="shared" si="0"/>
        <v>0</v>
      </c>
      <c r="AE65" s="45">
        <f t="shared" si="3"/>
        <v>2400</v>
      </c>
      <c r="AF65" s="56">
        <f t="shared" si="4"/>
        <v>641.66666666666674</v>
      </c>
      <c r="AG65" s="47">
        <f t="shared" si="5"/>
        <v>3041.666666666667</v>
      </c>
      <c r="AH65">
        <f t="shared" si="6"/>
        <v>641.66666666666674</v>
      </c>
      <c r="AI65">
        <f t="shared" si="7"/>
        <v>0</v>
      </c>
      <c r="AJ65">
        <f t="shared" si="8"/>
        <v>641.66666666666674</v>
      </c>
      <c r="AK65">
        <v>45.833333333333336</v>
      </c>
      <c r="AL65" s="33">
        <f t="shared" si="9"/>
        <v>14</v>
      </c>
      <c r="AM65">
        <v>12</v>
      </c>
      <c r="AN65">
        <v>2</v>
      </c>
      <c r="AO65">
        <f t="shared" si="14"/>
        <v>0</v>
      </c>
      <c r="AP65">
        <f t="shared" si="10"/>
        <v>0</v>
      </c>
      <c r="AQ65" s="31">
        <f t="shared" si="16"/>
        <v>0</v>
      </c>
      <c r="AT65" t="s">
        <v>281</v>
      </c>
      <c r="AU65">
        <v>11000</v>
      </c>
      <c r="AV65">
        <v>0</v>
      </c>
      <c r="AW65" s="57">
        <f t="shared" si="11"/>
        <v>0</v>
      </c>
      <c r="AX65" s="33">
        <f t="shared" si="12"/>
        <v>0</v>
      </c>
      <c r="AY65">
        <v>0</v>
      </c>
      <c r="AZ65">
        <v>0</v>
      </c>
      <c r="BA65">
        <f t="shared" si="13"/>
        <v>0</v>
      </c>
      <c r="BB65" s="31">
        <f t="shared" si="15"/>
        <v>0</v>
      </c>
      <c r="BD65">
        <v>0</v>
      </c>
      <c r="BE65" s="15">
        <v>0</v>
      </c>
      <c r="BF65" s="33">
        <f t="shared" si="1"/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</row>
    <row r="66" spans="1:70" x14ac:dyDescent="0.2">
      <c r="A66">
        <v>65</v>
      </c>
      <c r="B66">
        <v>25</v>
      </c>
      <c r="C66">
        <v>2</v>
      </c>
      <c r="D66">
        <v>3</v>
      </c>
      <c r="F66" s="55">
        <v>43534</v>
      </c>
      <c r="H66">
        <v>2</v>
      </c>
      <c r="I66">
        <v>0</v>
      </c>
      <c r="J66">
        <v>0</v>
      </c>
      <c r="K66">
        <v>0</v>
      </c>
      <c r="L66">
        <v>0</v>
      </c>
      <c r="N66">
        <v>0</v>
      </c>
      <c r="O66">
        <v>0</v>
      </c>
      <c r="P66">
        <v>0</v>
      </c>
      <c r="Q66">
        <v>0</v>
      </c>
      <c r="S66">
        <v>1</v>
      </c>
      <c r="U66">
        <v>1</v>
      </c>
      <c r="V66">
        <v>0</v>
      </c>
      <c r="W66">
        <v>0</v>
      </c>
      <c r="X66">
        <v>0</v>
      </c>
      <c r="Y66" s="48">
        <v>8</v>
      </c>
      <c r="Z66" s="48">
        <v>0</v>
      </c>
      <c r="AA66">
        <v>8</v>
      </c>
      <c r="AB66">
        <v>0</v>
      </c>
      <c r="AC66">
        <f t="shared" si="2"/>
        <v>0</v>
      </c>
      <c r="AD66">
        <f t="shared" ref="AD66:AD111" si="17">O66+W66+V66+AV66+AB66</f>
        <v>0</v>
      </c>
      <c r="AE66" s="45">
        <f t="shared" si="3"/>
        <v>0</v>
      </c>
      <c r="AF66" s="56">
        <f t="shared" si="4"/>
        <v>208.75</v>
      </c>
      <c r="AG66" s="47">
        <f t="shared" si="5"/>
        <v>208.75</v>
      </c>
      <c r="AH66">
        <f>AJ66</f>
        <v>208.75</v>
      </c>
      <c r="AI66">
        <f t="shared" si="7"/>
        <v>0</v>
      </c>
      <c r="AJ66">
        <f t="shared" si="8"/>
        <v>208.75</v>
      </c>
      <c r="AK66">
        <v>62.5</v>
      </c>
      <c r="AL66" s="33">
        <f t="shared" si="9"/>
        <v>3.34</v>
      </c>
      <c r="AM66">
        <v>2.67</v>
      </c>
      <c r="AN66">
        <v>0.67</v>
      </c>
      <c r="AO66">
        <f t="shared" si="14"/>
        <v>0</v>
      </c>
      <c r="AP66">
        <f t="shared" si="10"/>
        <v>0</v>
      </c>
      <c r="AQ66" s="31">
        <f t="shared" si="16"/>
        <v>0</v>
      </c>
      <c r="AT66" t="s">
        <v>275</v>
      </c>
      <c r="AU66">
        <v>15000</v>
      </c>
      <c r="AV66">
        <v>0</v>
      </c>
      <c r="AW66" s="57">
        <f t="shared" si="11"/>
        <v>0</v>
      </c>
      <c r="AX66" s="33">
        <f t="shared" si="12"/>
        <v>0</v>
      </c>
      <c r="AY66">
        <v>0</v>
      </c>
      <c r="AZ66">
        <v>0</v>
      </c>
      <c r="BA66">
        <f t="shared" si="13"/>
        <v>0</v>
      </c>
      <c r="BB66" s="31">
        <f t="shared" si="15"/>
        <v>0</v>
      </c>
      <c r="BD66">
        <v>0</v>
      </c>
      <c r="BE66" s="15">
        <v>0</v>
      </c>
      <c r="BF66" s="33">
        <f t="shared" ref="BF66:BF111" si="18">AX66*BE66</f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</row>
    <row r="67" spans="1:70" x14ac:dyDescent="0.2">
      <c r="A67">
        <v>66</v>
      </c>
      <c r="B67">
        <v>24</v>
      </c>
      <c r="C67">
        <v>2</v>
      </c>
      <c r="D67">
        <v>1</v>
      </c>
      <c r="F67" s="55">
        <v>43543</v>
      </c>
      <c r="H67">
        <v>2</v>
      </c>
      <c r="I67">
        <v>0</v>
      </c>
      <c r="J67">
        <v>0</v>
      </c>
      <c r="K67">
        <v>0</v>
      </c>
      <c r="L67">
        <v>0</v>
      </c>
      <c r="N67">
        <v>0</v>
      </c>
      <c r="O67">
        <v>0</v>
      </c>
      <c r="P67">
        <v>0</v>
      </c>
      <c r="Q67">
        <v>0</v>
      </c>
      <c r="S67">
        <v>1</v>
      </c>
      <c r="U67">
        <v>1</v>
      </c>
      <c r="V67">
        <v>10</v>
      </c>
      <c r="W67">
        <v>0</v>
      </c>
      <c r="X67">
        <v>0</v>
      </c>
      <c r="Y67" s="48">
        <v>2</v>
      </c>
      <c r="Z67" s="48">
        <v>2</v>
      </c>
      <c r="AA67">
        <v>2</v>
      </c>
      <c r="AB67">
        <v>60</v>
      </c>
      <c r="AC67">
        <f t="shared" ref="AC67:AC93" si="19">I67+J67+K67+L67+P67</f>
        <v>0</v>
      </c>
      <c r="AD67">
        <f t="shared" si="17"/>
        <v>70</v>
      </c>
      <c r="AE67" s="45">
        <f t="shared" ref="AE67:AE111" si="20">AC67+AD67</f>
        <v>70</v>
      </c>
      <c r="AF67" s="56">
        <f t="shared" ref="AF67:AF69" si="21">AH67+AI67</f>
        <v>21967.5488</v>
      </c>
      <c r="AG67" s="47">
        <f t="shared" ref="AG67:AG86" si="22">AE67+AF67</f>
        <v>22037.5488</v>
      </c>
      <c r="AH67">
        <f t="shared" si="6"/>
        <v>20456.775900000001</v>
      </c>
      <c r="AI67">
        <f t="shared" ref="AI67:AI80" si="23">BF67</f>
        <v>1510.7728999999999</v>
      </c>
      <c r="AJ67">
        <f t="shared" ref="AJ67:AJ111" si="24">AK67*AL67</f>
        <v>20456.775900000001</v>
      </c>
      <c r="AK67">
        <v>42.43</v>
      </c>
      <c r="AL67" s="33">
        <f t="shared" ref="AL67:AL72" si="25">AM67+AN67+AO67+AP67</f>
        <v>482.13</v>
      </c>
      <c r="AM67">
        <v>2</v>
      </c>
      <c r="AN67">
        <v>0.13</v>
      </c>
      <c r="AO67">
        <f t="shared" si="14"/>
        <v>480</v>
      </c>
      <c r="AP67">
        <f t="shared" ref="AP67:AP74" si="26">N67*24</f>
        <v>0</v>
      </c>
      <c r="AQ67" s="31">
        <f t="shared" si="16"/>
        <v>0</v>
      </c>
      <c r="AR67">
        <v>60</v>
      </c>
      <c r="AT67" t="s">
        <v>262</v>
      </c>
      <c r="AU67">
        <v>0</v>
      </c>
      <c r="AV67">
        <v>0</v>
      </c>
      <c r="AW67" s="57">
        <f t="shared" ref="AW67:AW111" si="27">AV67+AB67</f>
        <v>60</v>
      </c>
      <c r="AX67" s="33">
        <f t="shared" ref="AX67:AX73" si="28">AY67+AZ67+BA67</f>
        <v>18.13</v>
      </c>
      <c r="AY67">
        <v>2</v>
      </c>
      <c r="AZ67">
        <v>0.13</v>
      </c>
      <c r="BA67">
        <f t="shared" ref="BA67:BA73" si="29">BC67*8</f>
        <v>16</v>
      </c>
      <c r="BB67" s="31">
        <f t="shared" si="15"/>
        <v>1333.28</v>
      </c>
      <c r="BC67">
        <v>2</v>
      </c>
      <c r="BD67" t="s">
        <v>396</v>
      </c>
      <c r="BE67" s="15">
        <v>83.33</v>
      </c>
      <c r="BF67" s="33">
        <f t="shared" si="18"/>
        <v>1510.7728999999999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</row>
    <row r="68" spans="1:70" x14ac:dyDescent="0.2">
      <c r="A68">
        <v>67</v>
      </c>
      <c r="B68">
        <v>20</v>
      </c>
      <c r="C68">
        <v>2</v>
      </c>
      <c r="D68">
        <v>3</v>
      </c>
      <c r="E68" t="s">
        <v>305</v>
      </c>
      <c r="F68" s="55">
        <v>43558</v>
      </c>
      <c r="H68">
        <v>2</v>
      </c>
      <c r="I68">
        <v>0</v>
      </c>
      <c r="J68">
        <v>0</v>
      </c>
      <c r="K68">
        <v>0</v>
      </c>
      <c r="L68">
        <v>0</v>
      </c>
      <c r="N68">
        <v>0</v>
      </c>
      <c r="O68">
        <v>0</v>
      </c>
      <c r="P68">
        <v>0</v>
      </c>
      <c r="Q68">
        <v>0</v>
      </c>
      <c r="V68">
        <v>4</v>
      </c>
      <c r="W68">
        <v>0</v>
      </c>
      <c r="X68">
        <v>0</v>
      </c>
      <c r="Y68" s="48">
        <v>10</v>
      </c>
      <c r="Z68" s="48">
        <v>0</v>
      </c>
      <c r="AA68">
        <v>10</v>
      </c>
      <c r="AB68">
        <v>300</v>
      </c>
      <c r="AC68">
        <f t="shared" si="19"/>
        <v>0</v>
      </c>
      <c r="AD68">
        <f t="shared" si="17"/>
        <v>304</v>
      </c>
      <c r="AE68" s="45">
        <f t="shared" si="20"/>
        <v>304</v>
      </c>
      <c r="AF68" s="56">
        <f t="shared" si="21"/>
        <v>283.00810000000001</v>
      </c>
      <c r="AG68" s="47">
        <f t="shared" si="22"/>
        <v>587.00810000000001</v>
      </c>
      <c r="AH68">
        <f t="shared" ref="AH68:AH89" si="30">AJ68</f>
        <v>283.00810000000001</v>
      </c>
      <c r="AI68">
        <f t="shared" si="23"/>
        <v>0</v>
      </c>
      <c r="AJ68">
        <f t="shared" si="24"/>
        <v>283.00810000000001</v>
      </c>
      <c r="AK68">
        <v>42.43</v>
      </c>
      <c r="AL68" s="33">
        <f t="shared" si="25"/>
        <v>6.67</v>
      </c>
      <c r="AM68">
        <v>5</v>
      </c>
      <c r="AN68">
        <v>1.67</v>
      </c>
      <c r="AO68">
        <f t="shared" ref="AO68:AO82" si="31">(AR68*8)+(AS68*8)</f>
        <v>0</v>
      </c>
      <c r="AP68">
        <f t="shared" si="26"/>
        <v>0</v>
      </c>
      <c r="AQ68" s="31">
        <f>(AU68/30)*AR68</f>
        <v>0</v>
      </c>
      <c r="AT68" t="s">
        <v>262</v>
      </c>
      <c r="AU68">
        <v>0</v>
      </c>
      <c r="AV68">
        <v>0</v>
      </c>
      <c r="AW68" s="57">
        <f t="shared" si="27"/>
        <v>300</v>
      </c>
      <c r="AX68" s="33">
        <f t="shared" si="28"/>
        <v>0</v>
      </c>
      <c r="AY68">
        <v>0</v>
      </c>
      <c r="AZ68">
        <v>0</v>
      </c>
      <c r="BA68">
        <f t="shared" si="29"/>
        <v>0</v>
      </c>
      <c r="BB68" s="31">
        <f t="shared" ref="BB68:BB75" si="32">(BE68*8)*BC68</f>
        <v>0</v>
      </c>
      <c r="BD68">
        <v>0</v>
      </c>
      <c r="BE68">
        <v>0</v>
      </c>
      <c r="BF68" s="33">
        <f t="shared" si="18"/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</row>
    <row r="69" spans="1:70" x14ac:dyDescent="0.2">
      <c r="A69">
        <v>68</v>
      </c>
      <c r="B69">
        <v>58</v>
      </c>
      <c r="C69">
        <v>2</v>
      </c>
      <c r="D69">
        <v>1</v>
      </c>
      <c r="F69" s="55">
        <v>43564</v>
      </c>
      <c r="H69">
        <v>2</v>
      </c>
      <c r="I69">
        <v>0</v>
      </c>
      <c r="J69">
        <v>0</v>
      </c>
      <c r="K69">
        <v>0</v>
      </c>
      <c r="L69">
        <v>0</v>
      </c>
      <c r="N69">
        <v>0</v>
      </c>
      <c r="O69">
        <v>0</v>
      </c>
      <c r="P69">
        <v>0</v>
      </c>
      <c r="Q69">
        <v>0</v>
      </c>
      <c r="S69">
        <v>1</v>
      </c>
      <c r="U69">
        <v>1</v>
      </c>
      <c r="V69">
        <v>2</v>
      </c>
      <c r="W69">
        <v>0</v>
      </c>
      <c r="X69">
        <v>0</v>
      </c>
      <c r="Y69" s="48">
        <v>10</v>
      </c>
      <c r="Z69" s="48">
        <v>0</v>
      </c>
      <c r="AA69">
        <v>10</v>
      </c>
      <c r="AB69">
        <v>80</v>
      </c>
      <c r="AC69">
        <f t="shared" si="19"/>
        <v>0</v>
      </c>
      <c r="AD69">
        <f t="shared" si="17"/>
        <v>82</v>
      </c>
      <c r="AE69" s="45">
        <f t="shared" si="20"/>
        <v>82</v>
      </c>
      <c r="AF69" s="56">
        <f t="shared" si="21"/>
        <v>7616.5625</v>
      </c>
      <c r="AG69" s="47">
        <f t="shared" si="22"/>
        <v>7698.5625</v>
      </c>
      <c r="AH69">
        <f t="shared" si="30"/>
        <v>7616.5625</v>
      </c>
      <c r="AI69">
        <f t="shared" si="23"/>
        <v>0</v>
      </c>
      <c r="AJ69">
        <f t="shared" si="24"/>
        <v>7616.5625</v>
      </c>
      <c r="AK69">
        <v>31.25</v>
      </c>
      <c r="AL69" s="33">
        <f t="shared" si="25"/>
        <v>243.73</v>
      </c>
      <c r="AM69">
        <v>2.6</v>
      </c>
      <c r="AN69">
        <v>1.1299999999999999</v>
      </c>
      <c r="AO69">
        <f t="shared" si="31"/>
        <v>240</v>
      </c>
      <c r="AP69">
        <f t="shared" si="26"/>
        <v>0</v>
      </c>
      <c r="AQ69" s="31">
        <f t="shared" si="16"/>
        <v>7500</v>
      </c>
      <c r="AR69">
        <v>30</v>
      </c>
      <c r="AT69" t="s">
        <v>306</v>
      </c>
      <c r="AU69">
        <v>7500</v>
      </c>
      <c r="AV69">
        <v>0</v>
      </c>
      <c r="AW69" s="57">
        <f t="shared" si="27"/>
        <v>80</v>
      </c>
      <c r="AX69" s="33">
        <f t="shared" si="28"/>
        <v>0</v>
      </c>
      <c r="AY69">
        <v>0</v>
      </c>
      <c r="AZ69">
        <v>0</v>
      </c>
      <c r="BA69">
        <f t="shared" si="29"/>
        <v>0</v>
      </c>
      <c r="BB69" s="31">
        <f t="shared" si="32"/>
        <v>0</v>
      </c>
      <c r="BD69">
        <v>0</v>
      </c>
      <c r="BE69" s="15">
        <v>0</v>
      </c>
      <c r="BF69" s="33">
        <f t="shared" si="18"/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>
        <v>0</v>
      </c>
      <c r="BO69">
        <v>0</v>
      </c>
      <c r="BP69">
        <v>0</v>
      </c>
      <c r="BQ69">
        <v>0</v>
      </c>
      <c r="BR69">
        <v>0</v>
      </c>
    </row>
    <row r="70" spans="1:70" x14ac:dyDescent="0.2">
      <c r="A70">
        <v>69</v>
      </c>
      <c r="B70">
        <v>26</v>
      </c>
      <c r="C70">
        <v>1</v>
      </c>
      <c r="D70">
        <v>3</v>
      </c>
      <c r="E70" t="s">
        <v>235</v>
      </c>
      <c r="F70" s="55">
        <v>43547</v>
      </c>
      <c r="H70">
        <v>2</v>
      </c>
      <c r="I70">
        <v>0</v>
      </c>
      <c r="J70">
        <v>0</v>
      </c>
      <c r="K70">
        <v>0</v>
      </c>
      <c r="L70">
        <v>0</v>
      </c>
      <c r="N70">
        <v>0</v>
      </c>
      <c r="O70">
        <v>0</v>
      </c>
      <c r="P70">
        <v>0</v>
      </c>
      <c r="Q70">
        <v>0</v>
      </c>
      <c r="S70">
        <v>1</v>
      </c>
      <c r="U70">
        <v>1</v>
      </c>
      <c r="V70">
        <v>0</v>
      </c>
      <c r="W70">
        <v>0</v>
      </c>
      <c r="X70">
        <v>0</v>
      </c>
      <c r="Y70" s="48">
        <v>2</v>
      </c>
      <c r="Z70" s="48">
        <v>2</v>
      </c>
      <c r="AA70">
        <v>2</v>
      </c>
      <c r="AB70">
        <v>60</v>
      </c>
      <c r="AC70">
        <f t="shared" si="19"/>
        <v>0</v>
      </c>
      <c r="AD70">
        <f t="shared" si="17"/>
        <v>60</v>
      </c>
      <c r="AE70" s="45">
        <f t="shared" si="20"/>
        <v>60</v>
      </c>
      <c r="AF70" s="56">
        <f>AH70+AI70</f>
        <v>272.62799999999999</v>
      </c>
      <c r="AG70" s="47">
        <f t="shared" si="22"/>
        <v>332.62799999999999</v>
      </c>
      <c r="AH70">
        <f t="shared" si="30"/>
        <v>152.74799999999999</v>
      </c>
      <c r="AI70">
        <f t="shared" si="23"/>
        <v>119.88</v>
      </c>
      <c r="AJ70">
        <f t="shared" si="24"/>
        <v>152.74799999999999</v>
      </c>
      <c r="AK70">
        <v>42.43</v>
      </c>
      <c r="AL70" s="33">
        <f t="shared" si="25"/>
        <v>3.6</v>
      </c>
      <c r="AM70">
        <v>3</v>
      </c>
      <c r="AN70">
        <v>0.6</v>
      </c>
      <c r="AO70">
        <f t="shared" si="31"/>
        <v>0</v>
      </c>
      <c r="AP70">
        <f t="shared" si="26"/>
        <v>0</v>
      </c>
      <c r="AQ70" s="31">
        <f t="shared" si="16"/>
        <v>0</v>
      </c>
      <c r="AT70" t="s">
        <v>245</v>
      </c>
      <c r="AU70">
        <v>0</v>
      </c>
      <c r="AV70">
        <v>0</v>
      </c>
      <c r="AW70" s="57">
        <f t="shared" si="27"/>
        <v>60</v>
      </c>
      <c r="AX70" s="33">
        <f t="shared" si="28"/>
        <v>3.6</v>
      </c>
      <c r="AY70">
        <v>3</v>
      </c>
      <c r="AZ70">
        <v>0.6</v>
      </c>
      <c r="BA70">
        <f t="shared" si="29"/>
        <v>0</v>
      </c>
      <c r="BB70" s="31">
        <f t="shared" si="32"/>
        <v>0</v>
      </c>
      <c r="BD70" t="s">
        <v>308</v>
      </c>
      <c r="BE70" s="15">
        <v>33.299999999999997</v>
      </c>
      <c r="BF70" s="33">
        <f t="shared" si="18"/>
        <v>119.88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</row>
    <row r="71" spans="1:70" x14ac:dyDescent="0.2">
      <c r="A71">
        <v>70</v>
      </c>
      <c r="B71">
        <v>20</v>
      </c>
      <c r="C71">
        <v>1</v>
      </c>
      <c r="D71">
        <v>1</v>
      </c>
      <c r="F71" s="55">
        <v>43536</v>
      </c>
      <c r="H71">
        <v>2</v>
      </c>
      <c r="I71">
        <v>0</v>
      </c>
      <c r="J71">
        <v>0</v>
      </c>
      <c r="K71">
        <v>0</v>
      </c>
      <c r="L71">
        <v>0</v>
      </c>
      <c r="N71">
        <v>0</v>
      </c>
      <c r="O71">
        <v>0</v>
      </c>
      <c r="P71">
        <v>0</v>
      </c>
      <c r="Q71">
        <v>0</v>
      </c>
      <c r="S71">
        <v>1</v>
      </c>
      <c r="U71">
        <v>1</v>
      </c>
      <c r="V71">
        <v>0</v>
      </c>
      <c r="W71">
        <v>0</v>
      </c>
      <c r="X71">
        <v>0</v>
      </c>
      <c r="Y71" s="48">
        <v>4</v>
      </c>
      <c r="Z71" s="48">
        <v>4</v>
      </c>
      <c r="AA71">
        <v>4</v>
      </c>
      <c r="AB71">
        <v>30</v>
      </c>
      <c r="AC71">
        <f t="shared" si="19"/>
        <v>0</v>
      </c>
      <c r="AD71">
        <f t="shared" si="17"/>
        <v>30</v>
      </c>
      <c r="AE71" s="45">
        <f t="shared" si="20"/>
        <v>30</v>
      </c>
      <c r="AF71" s="56">
        <f t="shared" ref="AF71:AF111" si="33">AH71+AI71</f>
        <v>503.66399999999999</v>
      </c>
      <c r="AG71" s="47">
        <f t="shared" si="22"/>
        <v>533.66399999999999</v>
      </c>
      <c r="AH71">
        <f t="shared" si="30"/>
        <v>203.66399999999999</v>
      </c>
      <c r="AI71">
        <f t="shared" si="23"/>
        <v>300</v>
      </c>
      <c r="AJ71">
        <f t="shared" si="24"/>
        <v>203.66399999999999</v>
      </c>
      <c r="AK71">
        <v>42.43</v>
      </c>
      <c r="AL71" s="33">
        <f t="shared" si="25"/>
        <v>4.8</v>
      </c>
      <c r="AM71">
        <v>4</v>
      </c>
      <c r="AN71">
        <v>0.8</v>
      </c>
      <c r="AO71">
        <f t="shared" si="31"/>
        <v>0</v>
      </c>
      <c r="AP71">
        <f t="shared" si="26"/>
        <v>0</v>
      </c>
      <c r="AQ71" s="31">
        <f t="shared" si="16"/>
        <v>0</v>
      </c>
      <c r="AT71" t="s">
        <v>245</v>
      </c>
      <c r="AU71">
        <v>0</v>
      </c>
      <c r="AV71">
        <v>0</v>
      </c>
      <c r="AW71" s="57">
        <f t="shared" si="27"/>
        <v>30</v>
      </c>
      <c r="AX71" s="33">
        <f t="shared" si="28"/>
        <v>4.8</v>
      </c>
      <c r="AY71">
        <v>4</v>
      </c>
      <c r="AZ71">
        <v>0.8</v>
      </c>
      <c r="BA71">
        <f t="shared" si="29"/>
        <v>0</v>
      </c>
      <c r="BB71" s="31">
        <f t="shared" si="32"/>
        <v>0</v>
      </c>
      <c r="BD71" t="s">
        <v>310</v>
      </c>
      <c r="BE71" s="15">
        <v>62.5</v>
      </c>
      <c r="BF71" s="33">
        <f t="shared" si="18"/>
        <v>300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</row>
    <row r="72" spans="1:70" x14ac:dyDescent="0.2">
      <c r="A72" s="2">
        <v>71</v>
      </c>
      <c r="B72" s="2">
        <v>30</v>
      </c>
      <c r="C72" s="2">
        <v>2</v>
      </c>
      <c r="D72" s="2">
        <v>3</v>
      </c>
      <c r="E72" s="2"/>
      <c r="F72" s="58">
        <v>43587</v>
      </c>
      <c r="G72" s="2"/>
      <c r="H72" s="2">
        <v>2</v>
      </c>
      <c r="I72" s="2"/>
      <c r="J72" s="2"/>
      <c r="K72" s="2"/>
      <c r="L72" s="2"/>
      <c r="M72" s="2"/>
      <c r="N72">
        <v>0</v>
      </c>
      <c r="O72">
        <v>0</v>
      </c>
      <c r="P72" s="2"/>
      <c r="Q72" s="2"/>
      <c r="R72" s="2"/>
      <c r="S72" s="2"/>
      <c r="T72" s="2"/>
      <c r="U72" s="2"/>
      <c r="V72" s="2"/>
      <c r="W72" s="2"/>
      <c r="X72" s="2"/>
      <c r="Y72" s="63"/>
      <c r="Z72" s="63">
        <v>0</v>
      </c>
      <c r="AA72" s="2"/>
      <c r="AB72" s="2"/>
      <c r="AC72">
        <f t="shared" si="19"/>
        <v>0</v>
      </c>
      <c r="AD72">
        <f t="shared" si="17"/>
        <v>0</v>
      </c>
      <c r="AE72" s="45">
        <f t="shared" si="20"/>
        <v>0</v>
      </c>
      <c r="AF72" s="56">
        <f t="shared" si="33"/>
        <v>0</v>
      </c>
      <c r="AG72" s="47">
        <f t="shared" si="22"/>
        <v>0</v>
      </c>
      <c r="AH72">
        <f t="shared" si="30"/>
        <v>0</v>
      </c>
      <c r="AI72">
        <f t="shared" si="23"/>
        <v>0</v>
      </c>
      <c r="AJ72">
        <f t="shared" si="24"/>
        <v>0</v>
      </c>
      <c r="AK72" s="2">
        <v>37.5</v>
      </c>
      <c r="AL72" s="33">
        <f t="shared" si="25"/>
        <v>0</v>
      </c>
      <c r="AM72" s="2"/>
      <c r="AN72" s="2"/>
      <c r="AO72">
        <f t="shared" si="31"/>
        <v>0</v>
      </c>
      <c r="AP72">
        <f t="shared" si="26"/>
        <v>0</v>
      </c>
      <c r="AQ72" s="31">
        <f t="shared" si="16"/>
        <v>0</v>
      </c>
      <c r="AR72" s="2"/>
      <c r="AS72" s="2"/>
      <c r="AT72" s="2" t="s">
        <v>311</v>
      </c>
      <c r="AU72" s="2">
        <v>9000</v>
      </c>
      <c r="AV72" s="2"/>
      <c r="AW72" s="57">
        <f t="shared" si="27"/>
        <v>0</v>
      </c>
      <c r="AX72" s="33">
        <f t="shared" si="28"/>
        <v>0</v>
      </c>
      <c r="AY72" s="2"/>
      <c r="AZ72" s="2"/>
      <c r="BA72">
        <f t="shared" si="29"/>
        <v>0</v>
      </c>
      <c r="BB72" s="31">
        <f t="shared" si="32"/>
        <v>0</v>
      </c>
      <c r="BC72" s="2"/>
      <c r="BD72" s="2"/>
      <c r="BE72" s="2">
        <v>0</v>
      </c>
      <c r="BF72" s="33">
        <f t="shared" si="18"/>
        <v>0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x14ac:dyDescent="0.2">
      <c r="A73">
        <v>72</v>
      </c>
      <c r="B73">
        <v>59</v>
      </c>
      <c r="C73">
        <v>2</v>
      </c>
      <c r="D73">
        <v>1</v>
      </c>
      <c r="F73" s="55">
        <v>43543</v>
      </c>
      <c r="H73">
        <v>2</v>
      </c>
      <c r="I73">
        <v>0</v>
      </c>
      <c r="J73">
        <v>0</v>
      </c>
      <c r="K73">
        <v>0</v>
      </c>
      <c r="L73">
        <v>0</v>
      </c>
      <c r="N73">
        <v>0</v>
      </c>
      <c r="O73">
        <v>0</v>
      </c>
      <c r="P73">
        <v>0</v>
      </c>
      <c r="Q73">
        <v>0</v>
      </c>
      <c r="S73">
        <v>1</v>
      </c>
      <c r="U73">
        <v>1</v>
      </c>
      <c r="V73">
        <v>2</v>
      </c>
      <c r="W73">
        <v>0</v>
      </c>
      <c r="X73">
        <v>0</v>
      </c>
      <c r="Y73" s="48">
        <v>2</v>
      </c>
      <c r="Z73" s="48">
        <v>2</v>
      </c>
      <c r="AA73">
        <v>2</v>
      </c>
      <c r="AB73">
        <v>40</v>
      </c>
      <c r="AC73">
        <f t="shared" si="19"/>
        <v>0</v>
      </c>
      <c r="AD73">
        <f t="shared" si="17"/>
        <v>42</v>
      </c>
      <c r="AE73" s="45">
        <f t="shared" si="20"/>
        <v>42</v>
      </c>
      <c r="AF73" s="56">
        <f t="shared" si="33"/>
        <v>30201.25</v>
      </c>
      <c r="AG73" s="47">
        <f t="shared" si="22"/>
        <v>30243.25</v>
      </c>
      <c r="AH73">
        <f t="shared" si="30"/>
        <v>30143.75</v>
      </c>
      <c r="AI73">
        <f t="shared" si="23"/>
        <v>57.499999999999993</v>
      </c>
      <c r="AJ73">
        <f t="shared" si="24"/>
        <v>30143.75</v>
      </c>
      <c r="AK73">
        <v>62.5</v>
      </c>
      <c r="AL73" s="33">
        <f>AM73+AN73+AO73+AP73</f>
        <v>482.3</v>
      </c>
      <c r="AM73">
        <v>2</v>
      </c>
      <c r="AN73">
        <v>0.3</v>
      </c>
      <c r="AO73">
        <f t="shared" si="31"/>
        <v>480</v>
      </c>
      <c r="AP73">
        <f t="shared" si="26"/>
        <v>0</v>
      </c>
      <c r="AQ73" s="31">
        <f t="shared" si="16"/>
        <v>30000</v>
      </c>
      <c r="AR73">
        <v>60</v>
      </c>
      <c r="AT73" t="s">
        <v>293</v>
      </c>
      <c r="AU73">
        <v>15000</v>
      </c>
      <c r="AV73">
        <v>0</v>
      </c>
      <c r="AW73" s="57">
        <f t="shared" si="27"/>
        <v>40</v>
      </c>
      <c r="AX73" s="33">
        <f t="shared" si="28"/>
        <v>2.2999999999999998</v>
      </c>
      <c r="AY73">
        <v>2</v>
      </c>
      <c r="AZ73">
        <v>0.3</v>
      </c>
      <c r="BA73">
        <f t="shared" si="29"/>
        <v>0</v>
      </c>
      <c r="BB73" s="31">
        <f t="shared" si="32"/>
        <v>0</v>
      </c>
      <c r="BD73" t="s">
        <v>312</v>
      </c>
      <c r="BE73" s="15">
        <v>25</v>
      </c>
      <c r="BF73" s="33">
        <f t="shared" si="18"/>
        <v>57.499999999999993</v>
      </c>
      <c r="BG73" s="15">
        <v>0</v>
      </c>
      <c r="BH73" s="15">
        <v>0</v>
      </c>
      <c r="BI73" s="15">
        <v>0</v>
      </c>
      <c r="BJ73" s="15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</row>
    <row r="74" spans="1:70" x14ac:dyDescent="0.2">
      <c r="A74">
        <v>73</v>
      </c>
      <c r="B74">
        <v>56</v>
      </c>
      <c r="C74">
        <v>1</v>
      </c>
      <c r="D74">
        <v>2</v>
      </c>
      <c r="F74" s="55">
        <v>43535</v>
      </c>
      <c r="H74">
        <v>2</v>
      </c>
      <c r="I74">
        <v>0</v>
      </c>
      <c r="J74">
        <v>0</v>
      </c>
      <c r="K74">
        <v>0</v>
      </c>
      <c r="L74">
        <v>0</v>
      </c>
      <c r="N74">
        <v>0</v>
      </c>
      <c r="O74">
        <v>0</v>
      </c>
      <c r="P74">
        <v>0</v>
      </c>
      <c r="Q74">
        <v>0</v>
      </c>
      <c r="V74">
        <v>0</v>
      </c>
      <c r="W74">
        <v>0</v>
      </c>
      <c r="X74">
        <v>0</v>
      </c>
      <c r="Y74" s="48">
        <v>8</v>
      </c>
      <c r="Z74" s="48">
        <v>8</v>
      </c>
      <c r="AA74">
        <v>8</v>
      </c>
      <c r="AB74">
        <v>0</v>
      </c>
      <c r="AC74">
        <f t="shared" si="19"/>
        <v>0</v>
      </c>
      <c r="AD74">
        <f t="shared" si="17"/>
        <v>0</v>
      </c>
      <c r="AE74" s="45">
        <f t="shared" si="20"/>
        <v>0</v>
      </c>
      <c r="AF74" s="56">
        <f t="shared" si="33"/>
        <v>71.25</v>
      </c>
      <c r="AG74" s="47">
        <f t="shared" si="22"/>
        <v>71.25</v>
      </c>
      <c r="AH74">
        <f t="shared" si="30"/>
        <v>71.25</v>
      </c>
      <c r="AI74">
        <f t="shared" si="23"/>
        <v>0</v>
      </c>
      <c r="AJ74">
        <f t="shared" si="24"/>
        <v>71.25</v>
      </c>
      <c r="AK74">
        <v>37.5</v>
      </c>
      <c r="AL74" s="33">
        <f t="shared" ref="AL74:AL91" si="34">AM74+AN74+AO74+AP74</f>
        <v>1.9</v>
      </c>
      <c r="AM74">
        <v>1.3</v>
      </c>
      <c r="AN74">
        <v>0.6</v>
      </c>
      <c r="AO74">
        <f t="shared" si="31"/>
        <v>0</v>
      </c>
      <c r="AP74">
        <f t="shared" si="26"/>
        <v>0</v>
      </c>
      <c r="AQ74" s="31">
        <f t="shared" si="16"/>
        <v>0</v>
      </c>
      <c r="AT74" t="s">
        <v>275</v>
      </c>
      <c r="AU74">
        <v>9000</v>
      </c>
      <c r="AV74">
        <v>0</v>
      </c>
      <c r="AW74" s="57">
        <f t="shared" si="27"/>
        <v>0</v>
      </c>
      <c r="AX74" s="33">
        <f>AY74+AZ74+BA74</f>
        <v>0</v>
      </c>
      <c r="AY74">
        <v>0</v>
      </c>
      <c r="AZ74">
        <v>0</v>
      </c>
      <c r="BA74">
        <f>BC74*8</f>
        <v>0</v>
      </c>
      <c r="BB74" s="31">
        <f t="shared" si="32"/>
        <v>0</v>
      </c>
      <c r="BD74">
        <v>0</v>
      </c>
      <c r="BE74">
        <v>0</v>
      </c>
      <c r="BF74" s="33">
        <f t="shared" si="18"/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</row>
    <row r="75" spans="1:70" x14ac:dyDescent="0.2">
      <c r="A75">
        <v>74</v>
      </c>
      <c r="B75">
        <v>51</v>
      </c>
      <c r="C75">
        <v>2</v>
      </c>
      <c r="D75">
        <v>3</v>
      </c>
      <c r="F75" s="55">
        <v>43529</v>
      </c>
      <c r="H75">
        <v>1</v>
      </c>
      <c r="I75">
        <v>400</v>
      </c>
      <c r="J75">
        <v>900</v>
      </c>
      <c r="K75">
        <v>0</v>
      </c>
      <c r="L75">
        <v>850</v>
      </c>
      <c r="M75" t="s">
        <v>397</v>
      </c>
      <c r="N75">
        <v>0</v>
      </c>
      <c r="O75">
        <v>0</v>
      </c>
      <c r="P75">
        <v>0</v>
      </c>
      <c r="Q75">
        <v>0</v>
      </c>
      <c r="V75">
        <v>0</v>
      </c>
      <c r="W75">
        <v>1200</v>
      </c>
      <c r="X75" t="s">
        <v>391</v>
      </c>
      <c r="Y75" s="48">
        <v>12</v>
      </c>
      <c r="Z75" s="48">
        <v>0</v>
      </c>
      <c r="AA75">
        <v>12</v>
      </c>
      <c r="AB75">
        <v>120</v>
      </c>
      <c r="AC75">
        <f t="shared" si="19"/>
        <v>2150</v>
      </c>
      <c r="AD75">
        <f t="shared" si="17"/>
        <v>1320</v>
      </c>
      <c r="AE75" s="45">
        <f t="shared" si="20"/>
        <v>3470</v>
      </c>
      <c r="AF75" s="56">
        <f t="shared" si="33"/>
        <v>34566.666666666664</v>
      </c>
      <c r="AG75" s="47">
        <f t="shared" si="22"/>
        <v>38036.666666666664</v>
      </c>
      <c r="AH75">
        <f t="shared" si="30"/>
        <v>34566.666666666664</v>
      </c>
      <c r="AI75">
        <f t="shared" si="23"/>
        <v>0</v>
      </c>
      <c r="AJ75">
        <f t="shared" si="24"/>
        <v>34566.666666666664</v>
      </c>
      <c r="AK75">
        <v>70.833333333333329</v>
      </c>
      <c r="AL75" s="33">
        <f t="shared" si="34"/>
        <v>488</v>
      </c>
      <c r="AM75">
        <v>2</v>
      </c>
      <c r="AN75">
        <v>6</v>
      </c>
      <c r="AO75">
        <f t="shared" si="31"/>
        <v>480</v>
      </c>
      <c r="AP75">
        <f>N75*24</f>
        <v>0</v>
      </c>
      <c r="AQ75" s="31">
        <f t="shared" si="16"/>
        <v>34000</v>
      </c>
      <c r="AR75">
        <v>60</v>
      </c>
      <c r="AT75" t="s">
        <v>252</v>
      </c>
      <c r="AU75">
        <v>17000</v>
      </c>
      <c r="AV75">
        <v>0</v>
      </c>
      <c r="AW75" s="57">
        <f t="shared" si="27"/>
        <v>120</v>
      </c>
      <c r="AX75" s="33">
        <f t="shared" ref="AX75:AX98" si="35">AY75+AZ75+BA75</f>
        <v>0</v>
      </c>
      <c r="AY75">
        <v>0</v>
      </c>
      <c r="AZ75">
        <v>0</v>
      </c>
      <c r="BA75">
        <f t="shared" ref="BA75:BA98" si="36">BC75*8</f>
        <v>0</v>
      </c>
      <c r="BB75" s="31">
        <f t="shared" si="32"/>
        <v>0</v>
      </c>
      <c r="BE75" s="15">
        <v>145.80000000000001</v>
      </c>
      <c r="BF75" s="33">
        <f t="shared" si="18"/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</row>
    <row r="76" spans="1:70" x14ac:dyDescent="0.2">
      <c r="A76">
        <v>75</v>
      </c>
      <c r="B76">
        <v>52</v>
      </c>
      <c r="C76">
        <v>2</v>
      </c>
      <c r="D76">
        <v>1</v>
      </c>
      <c r="F76" s="55">
        <v>43592</v>
      </c>
      <c r="H76">
        <v>1</v>
      </c>
      <c r="I76">
        <v>0</v>
      </c>
      <c r="J76">
        <v>0</v>
      </c>
      <c r="K76">
        <v>0</v>
      </c>
      <c r="L76">
        <v>0</v>
      </c>
      <c r="N76">
        <v>0</v>
      </c>
      <c r="O76">
        <v>0</v>
      </c>
      <c r="P76">
        <v>0</v>
      </c>
      <c r="Q76">
        <v>0</v>
      </c>
      <c r="S76">
        <v>1</v>
      </c>
      <c r="U76">
        <v>1</v>
      </c>
      <c r="V76">
        <v>5</v>
      </c>
      <c r="W76">
        <v>0</v>
      </c>
      <c r="X76">
        <v>0</v>
      </c>
      <c r="Y76" s="48">
        <v>8</v>
      </c>
      <c r="Z76" s="48">
        <v>0</v>
      </c>
      <c r="AA76">
        <v>8</v>
      </c>
      <c r="AB76">
        <v>80</v>
      </c>
      <c r="AC76">
        <f t="shared" si="19"/>
        <v>0</v>
      </c>
      <c r="AD76">
        <f t="shared" si="17"/>
        <v>85</v>
      </c>
      <c r="AE76" s="45">
        <f t="shared" si="20"/>
        <v>85</v>
      </c>
      <c r="AF76" s="56">
        <f t="shared" si="33"/>
        <v>100.50000000000001</v>
      </c>
      <c r="AG76" s="47">
        <f t="shared" si="22"/>
        <v>185.5</v>
      </c>
      <c r="AH76">
        <f t="shared" si="30"/>
        <v>100.50000000000001</v>
      </c>
      <c r="AI76">
        <f t="shared" si="23"/>
        <v>0</v>
      </c>
      <c r="AJ76">
        <f t="shared" si="24"/>
        <v>100.50000000000001</v>
      </c>
      <c r="AK76">
        <v>50</v>
      </c>
      <c r="AL76" s="33">
        <f t="shared" si="34"/>
        <v>2.0100000000000002</v>
      </c>
      <c r="AM76">
        <v>1.34</v>
      </c>
      <c r="AN76">
        <v>0.67</v>
      </c>
      <c r="AO76">
        <f t="shared" si="31"/>
        <v>0</v>
      </c>
      <c r="AP76">
        <f t="shared" ref="AP76:AP95" si="37">N76*24</f>
        <v>0</v>
      </c>
      <c r="AQ76" s="31">
        <f t="shared" si="16"/>
        <v>0</v>
      </c>
      <c r="AT76" t="s">
        <v>293</v>
      </c>
      <c r="AU76">
        <v>12000</v>
      </c>
      <c r="AV76">
        <v>0</v>
      </c>
      <c r="AW76" s="57">
        <f t="shared" si="27"/>
        <v>80</v>
      </c>
      <c r="AX76" s="33">
        <f t="shared" si="35"/>
        <v>0</v>
      </c>
      <c r="AY76">
        <v>0</v>
      </c>
      <c r="AZ76">
        <v>0</v>
      </c>
      <c r="BA76">
        <f t="shared" si="36"/>
        <v>0</v>
      </c>
      <c r="BB76" s="31">
        <f>(BE76*8)*BC76</f>
        <v>0</v>
      </c>
      <c r="BD76">
        <v>0</v>
      </c>
      <c r="BE76">
        <v>0</v>
      </c>
      <c r="BF76" s="33">
        <f t="shared" si="18"/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</row>
    <row r="77" spans="1:70" x14ac:dyDescent="0.2">
      <c r="A77">
        <v>76</v>
      </c>
      <c r="B77">
        <v>65</v>
      </c>
      <c r="C77">
        <v>2</v>
      </c>
      <c r="D77">
        <v>1</v>
      </c>
      <c r="F77" s="55">
        <v>43586</v>
      </c>
      <c r="H77">
        <v>2</v>
      </c>
      <c r="I77">
        <v>0</v>
      </c>
      <c r="J77">
        <v>0</v>
      </c>
      <c r="K77">
        <v>0</v>
      </c>
      <c r="L77">
        <v>0</v>
      </c>
      <c r="N77">
        <v>0</v>
      </c>
      <c r="O77">
        <v>0</v>
      </c>
      <c r="P77">
        <v>0</v>
      </c>
      <c r="Q77">
        <v>0</v>
      </c>
      <c r="S77">
        <v>1</v>
      </c>
      <c r="U77">
        <v>1</v>
      </c>
      <c r="V77">
        <v>5</v>
      </c>
      <c r="W77">
        <v>0</v>
      </c>
      <c r="X77">
        <v>0</v>
      </c>
      <c r="Y77" s="48">
        <v>4</v>
      </c>
      <c r="Z77" s="48">
        <v>4</v>
      </c>
      <c r="AA77">
        <v>4</v>
      </c>
      <c r="AB77">
        <v>80</v>
      </c>
      <c r="AC77">
        <f t="shared" si="19"/>
        <v>0</v>
      </c>
      <c r="AD77">
        <f t="shared" si="17"/>
        <v>85</v>
      </c>
      <c r="AE77" s="45">
        <f t="shared" si="20"/>
        <v>85</v>
      </c>
      <c r="AF77" s="56">
        <f t="shared" si="33"/>
        <v>293.02080000000001</v>
      </c>
      <c r="AG77" s="47">
        <f t="shared" si="22"/>
        <v>378.02080000000001</v>
      </c>
      <c r="AH77">
        <f t="shared" si="30"/>
        <v>98.861900000000006</v>
      </c>
      <c r="AI77">
        <f>BF77</f>
        <v>194.15889999999999</v>
      </c>
      <c r="AJ77">
        <f t="shared" si="24"/>
        <v>98.861900000000006</v>
      </c>
      <c r="AK77">
        <v>42.43</v>
      </c>
      <c r="AL77" s="33">
        <f t="shared" si="34"/>
        <v>2.33</v>
      </c>
      <c r="AM77">
        <v>2</v>
      </c>
      <c r="AN77">
        <v>0.33</v>
      </c>
      <c r="AO77">
        <f t="shared" si="31"/>
        <v>0</v>
      </c>
      <c r="AP77">
        <f t="shared" si="37"/>
        <v>0</v>
      </c>
      <c r="AQ77" s="31">
        <f t="shared" si="16"/>
        <v>0</v>
      </c>
      <c r="AT77" t="s">
        <v>314</v>
      </c>
      <c r="AU77">
        <v>0</v>
      </c>
      <c r="AV77">
        <v>0</v>
      </c>
      <c r="AW77" s="57">
        <f t="shared" si="27"/>
        <v>80</v>
      </c>
      <c r="AX77" s="33">
        <f t="shared" si="35"/>
        <v>2.33</v>
      </c>
      <c r="AY77">
        <v>2</v>
      </c>
      <c r="AZ77">
        <v>0.33</v>
      </c>
      <c r="BA77">
        <f t="shared" si="36"/>
        <v>0</v>
      </c>
      <c r="BB77" s="31">
        <f t="shared" ref="BB77:BB87" si="38">(BE77*8)*BC77</f>
        <v>0</v>
      </c>
      <c r="BD77" t="s">
        <v>312</v>
      </c>
      <c r="BE77" s="15">
        <v>83.33</v>
      </c>
      <c r="BF77" s="33">
        <f t="shared" si="18"/>
        <v>194.15889999999999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</row>
    <row r="78" spans="1:70" x14ac:dyDescent="0.2">
      <c r="A78">
        <v>77</v>
      </c>
      <c r="B78">
        <v>40</v>
      </c>
      <c r="C78">
        <v>1</v>
      </c>
      <c r="D78">
        <v>3</v>
      </c>
      <c r="E78" t="s">
        <v>240</v>
      </c>
      <c r="F78" s="55">
        <v>43585</v>
      </c>
      <c r="H78">
        <v>2</v>
      </c>
      <c r="I78">
        <v>0</v>
      </c>
      <c r="J78">
        <v>0</v>
      </c>
      <c r="K78">
        <v>0</v>
      </c>
      <c r="L78">
        <v>0</v>
      </c>
      <c r="N78">
        <v>0</v>
      </c>
      <c r="O78">
        <v>0</v>
      </c>
      <c r="P78">
        <v>0</v>
      </c>
      <c r="Q78">
        <v>0</v>
      </c>
      <c r="S78">
        <v>1</v>
      </c>
      <c r="U78">
        <v>1</v>
      </c>
      <c r="V78">
        <v>0</v>
      </c>
      <c r="W78">
        <v>0</v>
      </c>
      <c r="X78">
        <v>0</v>
      </c>
      <c r="Y78" s="48">
        <v>2</v>
      </c>
      <c r="Z78" s="48">
        <v>0</v>
      </c>
      <c r="AA78">
        <v>2</v>
      </c>
      <c r="AB78">
        <v>40</v>
      </c>
      <c r="AC78">
        <f t="shared" si="19"/>
        <v>0</v>
      </c>
      <c r="AD78">
        <f t="shared" si="17"/>
        <v>40</v>
      </c>
      <c r="AE78" s="45">
        <f t="shared" si="20"/>
        <v>40</v>
      </c>
      <c r="AF78" s="56">
        <f t="shared" si="33"/>
        <v>37.675000000000004</v>
      </c>
      <c r="AG78" s="47">
        <f t="shared" si="22"/>
        <v>77.675000000000011</v>
      </c>
      <c r="AH78">
        <f t="shared" si="30"/>
        <v>37.675000000000004</v>
      </c>
      <c r="AI78">
        <f t="shared" si="23"/>
        <v>0</v>
      </c>
      <c r="AJ78">
        <f t="shared" si="24"/>
        <v>37.675000000000004</v>
      </c>
      <c r="AK78">
        <v>25</v>
      </c>
      <c r="AL78" s="33">
        <f t="shared" si="34"/>
        <v>1.5070000000000001</v>
      </c>
      <c r="AM78">
        <v>1.34</v>
      </c>
      <c r="AN78">
        <v>0.16700000000000001</v>
      </c>
      <c r="AO78">
        <f t="shared" si="31"/>
        <v>0</v>
      </c>
      <c r="AP78">
        <f t="shared" si="37"/>
        <v>0</v>
      </c>
      <c r="AQ78" s="31">
        <f t="shared" si="16"/>
        <v>0</v>
      </c>
      <c r="AT78" t="s">
        <v>245</v>
      </c>
      <c r="AU78">
        <v>6000</v>
      </c>
      <c r="AV78">
        <v>0</v>
      </c>
      <c r="AW78" s="57">
        <f t="shared" si="27"/>
        <v>40</v>
      </c>
      <c r="AX78" s="33">
        <f t="shared" si="35"/>
        <v>0</v>
      </c>
      <c r="AY78">
        <v>0</v>
      </c>
      <c r="AZ78">
        <v>0</v>
      </c>
      <c r="BA78">
        <f t="shared" si="36"/>
        <v>0</v>
      </c>
      <c r="BB78" s="31">
        <f t="shared" si="38"/>
        <v>0</v>
      </c>
      <c r="BD78">
        <v>0</v>
      </c>
      <c r="BE78">
        <v>0</v>
      </c>
      <c r="BF78" s="33">
        <f t="shared" si="18"/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</row>
    <row r="79" spans="1:70" x14ac:dyDescent="0.2">
      <c r="A79">
        <v>78</v>
      </c>
      <c r="B79">
        <v>22</v>
      </c>
      <c r="C79">
        <v>1</v>
      </c>
      <c r="D79">
        <v>3</v>
      </c>
      <c r="F79" s="55">
        <v>43579</v>
      </c>
      <c r="H79">
        <v>2</v>
      </c>
      <c r="I79">
        <v>0</v>
      </c>
      <c r="J79">
        <v>0</v>
      </c>
      <c r="K79">
        <v>0</v>
      </c>
      <c r="L79">
        <v>0</v>
      </c>
      <c r="N79">
        <v>0</v>
      </c>
      <c r="O79">
        <v>0</v>
      </c>
      <c r="P79">
        <v>0</v>
      </c>
      <c r="Q79">
        <v>0</v>
      </c>
      <c r="V79">
        <v>0</v>
      </c>
      <c r="W79">
        <v>0</v>
      </c>
      <c r="X79">
        <v>0</v>
      </c>
      <c r="Y79" s="48">
        <v>2</v>
      </c>
      <c r="Z79" s="48">
        <v>0</v>
      </c>
      <c r="AA79">
        <v>2</v>
      </c>
      <c r="AB79">
        <v>60</v>
      </c>
      <c r="AC79">
        <f t="shared" si="19"/>
        <v>0</v>
      </c>
      <c r="AD79">
        <f t="shared" si="17"/>
        <v>60</v>
      </c>
      <c r="AE79" s="45">
        <f t="shared" si="20"/>
        <v>60</v>
      </c>
      <c r="AF79" s="56">
        <f t="shared" si="33"/>
        <v>2880.7916666666665</v>
      </c>
      <c r="AG79" s="47">
        <f t="shared" si="22"/>
        <v>2940.7916666666665</v>
      </c>
      <c r="AH79">
        <f t="shared" si="30"/>
        <v>2880.7916666666665</v>
      </c>
      <c r="AI79">
        <f t="shared" si="23"/>
        <v>0</v>
      </c>
      <c r="AJ79">
        <f t="shared" si="24"/>
        <v>2880.7916666666665</v>
      </c>
      <c r="AK79">
        <v>35.416666666666664</v>
      </c>
      <c r="AL79" s="33">
        <f t="shared" si="34"/>
        <v>81.34</v>
      </c>
      <c r="AM79">
        <v>1</v>
      </c>
      <c r="AN79">
        <v>0.34</v>
      </c>
      <c r="AO79">
        <f t="shared" si="31"/>
        <v>80</v>
      </c>
      <c r="AP79">
        <f t="shared" si="37"/>
        <v>0</v>
      </c>
      <c r="AQ79" s="31">
        <f>(AU79/30)*AR79</f>
        <v>2833.333333333333</v>
      </c>
      <c r="AR79">
        <v>10</v>
      </c>
      <c r="AT79" t="s">
        <v>315</v>
      </c>
      <c r="AU79">
        <v>8500</v>
      </c>
      <c r="AV79">
        <v>0</v>
      </c>
      <c r="AW79" s="57">
        <f t="shared" si="27"/>
        <v>60</v>
      </c>
      <c r="AX79" s="33">
        <f t="shared" si="35"/>
        <v>0</v>
      </c>
      <c r="AY79">
        <v>0</v>
      </c>
      <c r="AZ79">
        <v>0</v>
      </c>
      <c r="BA79">
        <f t="shared" si="36"/>
        <v>0</v>
      </c>
      <c r="BB79" s="31">
        <f t="shared" si="38"/>
        <v>0</v>
      </c>
      <c r="BD79">
        <v>0</v>
      </c>
      <c r="BE79">
        <v>0</v>
      </c>
      <c r="BF79" s="33">
        <f t="shared" si="18"/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</row>
    <row r="80" spans="1:70" x14ac:dyDescent="0.2">
      <c r="A80">
        <v>79</v>
      </c>
      <c r="B80">
        <v>40</v>
      </c>
      <c r="C80">
        <v>2</v>
      </c>
      <c r="D80">
        <v>3</v>
      </c>
      <c r="E80" t="s">
        <v>316</v>
      </c>
      <c r="F80" s="55">
        <v>43549</v>
      </c>
      <c r="H80">
        <v>2</v>
      </c>
      <c r="I80">
        <v>0</v>
      </c>
      <c r="J80">
        <v>0</v>
      </c>
      <c r="K80">
        <v>0</v>
      </c>
      <c r="L80">
        <v>0</v>
      </c>
      <c r="N80">
        <v>0</v>
      </c>
      <c r="O80">
        <v>0</v>
      </c>
      <c r="P80">
        <v>0</v>
      </c>
      <c r="Q80">
        <v>0</v>
      </c>
      <c r="V80">
        <v>0</v>
      </c>
      <c r="W80">
        <v>0</v>
      </c>
      <c r="X80">
        <v>0</v>
      </c>
      <c r="Y80" s="48">
        <v>4</v>
      </c>
      <c r="Z80" s="48">
        <v>0</v>
      </c>
      <c r="AA80">
        <v>4</v>
      </c>
      <c r="AB80">
        <v>80</v>
      </c>
      <c r="AC80">
        <f>I80+J80+K80+L80+P80</f>
        <v>0</v>
      </c>
      <c r="AD80">
        <f t="shared" si="17"/>
        <v>80</v>
      </c>
      <c r="AE80" s="45">
        <f t="shared" si="20"/>
        <v>80</v>
      </c>
      <c r="AF80" s="56">
        <f t="shared" si="33"/>
        <v>108.60416666666666</v>
      </c>
      <c r="AG80" s="47">
        <f>AE80+AF80</f>
        <v>188.60416666666666</v>
      </c>
      <c r="AH80">
        <f t="shared" si="30"/>
        <v>108.60416666666666</v>
      </c>
      <c r="AI80">
        <f t="shared" si="23"/>
        <v>0</v>
      </c>
      <c r="AJ80">
        <f t="shared" si="24"/>
        <v>108.60416666666666</v>
      </c>
      <c r="AK80">
        <v>27.083333333333332</v>
      </c>
      <c r="AL80" s="33">
        <f t="shared" si="34"/>
        <v>4.01</v>
      </c>
      <c r="AM80">
        <v>3.34</v>
      </c>
      <c r="AN80">
        <v>0.67</v>
      </c>
      <c r="AO80">
        <f t="shared" si="31"/>
        <v>0</v>
      </c>
      <c r="AP80">
        <f t="shared" si="37"/>
        <v>0</v>
      </c>
      <c r="AQ80" s="31">
        <f t="shared" si="16"/>
        <v>0</v>
      </c>
      <c r="AT80" t="s">
        <v>252</v>
      </c>
      <c r="AU80">
        <v>6500</v>
      </c>
      <c r="AV80">
        <v>0</v>
      </c>
      <c r="AW80" s="57">
        <f t="shared" si="27"/>
        <v>80</v>
      </c>
      <c r="AX80" s="33">
        <f t="shared" si="35"/>
        <v>0</v>
      </c>
      <c r="AY80">
        <v>0</v>
      </c>
      <c r="AZ80">
        <v>0</v>
      </c>
      <c r="BA80">
        <f t="shared" si="36"/>
        <v>0</v>
      </c>
      <c r="BB80" s="31">
        <f t="shared" si="38"/>
        <v>0</v>
      </c>
      <c r="BE80">
        <v>42.43</v>
      </c>
      <c r="BF80" s="33">
        <f t="shared" si="18"/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</row>
    <row r="81" spans="1:70" x14ac:dyDescent="0.2">
      <c r="A81">
        <v>80</v>
      </c>
      <c r="B81">
        <v>21</v>
      </c>
      <c r="C81">
        <v>2</v>
      </c>
      <c r="D81">
        <v>2</v>
      </c>
      <c r="F81" s="55">
        <v>43553</v>
      </c>
      <c r="H81">
        <v>2</v>
      </c>
      <c r="I81">
        <v>0</v>
      </c>
      <c r="J81">
        <v>0</v>
      </c>
      <c r="K81">
        <v>0</v>
      </c>
      <c r="L81">
        <v>0</v>
      </c>
      <c r="N81">
        <v>0</v>
      </c>
      <c r="O81">
        <v>0</v>
      </c>
      <c r="P81">
        <v>0</v>
      </c>
      <c r="Q81">
        <v>0</v>
      </c>
      <c r="V81">
        <v>0</v>
      </c>
      <c r="W81">
        <v>2000</v>
      </c>
      <c r="X81" t="s">
        <v>248</v>
      </c>
      <c r="Y81" s="48">
        <v>4</v>
      </c>
      <c r="Z81" s="48">
        <v>4</v>
      </c>
      <c r="AA81">
        <v>4</v>
      </c>
      <c r="AB81">
        <v>80</v>
      </c>
      <c r="AC81">
        <f t="shared" si="19"/>
        <v>0</v>
      </c>
      <c r="AD81">
        <f t="shared" si="17"/>
        <v>2080</v>
      </c>
      <c r="AE81" s="45">
        <f t="shared" si="20"/>
        <v>2080</v>
      </c>
      <c r="AF81" s="56">
        <f t="shared" si="33"/>
        <v>142.56480000000002</v>
      </c>
      <c r="AG81" s="47">
        <f t="shared" si="22"/>
        <v>2222.5648000000001</v>
      </c>
      <c r="AH81">
        <f t="shared" si="30"/>
        <v>71.28240000000001</v>
      </c>
      <c r="AI81">
        <f>BF81</f>
        <v>71.28240000000001</v>
      </c>
      <c r="AJ81">
        <f t="shared" si="24"/>
        <v>71.28240000000001</v>
      </c>
      <c r="AK81">
        <v>42.43</v>
      </c>
      <c r="AL81" s="33">
        <f t="shared" si="34"/>
        <v>1.6800000000000002</v>
      </c>
      <c r="AM81">
        <v>1.34</v>
      </c>
      <c r="AN81">
        <v>0.34</v>
      </c>
      <c r="AO81">
        <f t="shared" si="31"/>
        <v>0</v>
      </c>
      <c r="AP81">
        <f t="shared" si="37"/>
        <v>0</v>
      </c>
      <c r="AQ81" s="31">
        <f t="shared" si="16"/>
        <v>0</v>
      </c>
      <c r="AT81" t="s">
        <v>262</v>
      </c>
      <c r="AU81">
        <v>0</v>
      </c>
      <c r="AV81">
        <v>0</v>
      </c>
      <c r="AW81" s="57">
        <f t="shared" si="27"/>
        <v>80</v>
      </c>
      <c r="AX81" s="33">
        <f t="shared" si="35"/>
        <v>1.6800000000000002</v>
      </c>
      <c r="AY81">
        <v>1.34</v>
      </c>
      <c r="AZ81">
        <v>0.34</v>
      </c>
      <c r="BA81">
        <f t="shared" si="36"/>
        <v>0</v>
      </c>
      <c r="BB81" s="31">
        <f t="shared" si="38"/>
        <v>0</v>
      </c>
      <c r="BE81">
        <v>42.43</v>
      </c>
      <c r="BF81" s="33">
        <f t="shared" si="18"/>
        <v>71.28240000000001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</row>
    <row r="82" spans="1:70" x14ac:dyDescent="0.2">
      <c r="A82">
        <v>81</v>
      </c>
      <c r="B82">
        <v>60</v>
      </c>
      <c r="C82">
        <v>2</v>
      </c>
      <c r="D82">
        <v>1</v>
      </c>
      <c r="F82" s="55">
        <v>43539</v>
      </c>
      <c r="H82">
        <v>1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60</v>
      </c>
      <c r="Q82" t="s">
        <v>389</v>
      </c>
      <c r="R82">
        <v>1</v>
      </c>
      <c r="S82">
        <v>1</v>
      </c>
      <c r="U82">
        <v>2</v>
      </c>
      <c r="V82">
        <v>10</v>
      </c>
      <c r="W82">
        <v>2000</v>
      </c>
      <c r="X82" t="s">
        <v>398</v>
      </c>
      <c r="Y82" s="48">
        <v>0</v>
      </c>
      <c r="Z82" s="48">
        <v>3</v>
      </c>
      <c r="AA82">
        <v>3</v>
      </c>
      <c r="AB82">
        <v>0</v>
      </c>
      <c r="AC82">
        <f t="shared" si="19"/>
        <v>60</v>
      </c>
      <c r="AD82">
        <f t="shared" si="17"/>
        <v>2010</v>
      </c>
      <c r="AE82" s="45">
        <f t="shared" si="20"/>
        <v>2070</v>
      </c>
      <c r="AF82" s="56">
        <f t="shared" si="33"/>
        <v>63.644999999999996</v>
      </c>
      <c r="AG82" s="47">
        <f t="shared" si="22"/>
        <v>2133.645</v>
      </c>
      <c r="AH82">
        <f t="shared" si="30"/>
        <v>0</v>
      </c>
      <c r="AI82">
        <f t="shared" ref="AI82:AI93" si="39">BF82</f>
        <v>63.644999999999996</v>
      </c>
      <c r="AJ82">
        <f t="shared" si="24"/>
        <v>0</v>
      </c>
      <c r="AK82">
        <v>42.43</v>
      </c>
      <c r="AL82" s="33">
        <f t="shared" si="34"/>
        <v>0</v>
      </c>
      <c r="AM82">
        <v>0</v>
      </c>
      <c r="AN82">
        <v>0</v>
      </c>
      <c r="AO82">
        <f t="shared" si="31"/>
        <v>0</v>
      </c>
      <c r="AP82">
        <f t="shared" si="37"/>
        <v>0</v>
      </c>
      <c r="AQ82" s="31">
        <f t="shared" si="16"/>
        <v>0</v>
      </c>
      <c r="AT82" t="s">
        <v>319</v>
      </c>
      <c r="AU82">
        <v>0</v>
      </c>
      <c r="AV82">
        <v>0</v>
      </c>
      <c r="AW82" s="57">
        <f t="shared" si="27"/>
        <v>0</v>
      </c>
      <c r="AX82" s="33">
        <f t="shared" si="35"/>
        <v>1.5</v>
      </c>
      <c r="AY82">
        <v>1</v>
      </c>
      <c r="AZ82">
        <v>0.5</v>
      </c>
      <c r="BA82">
        <f t="shared" si="36"/>
        <v>0</v>
      </c>
      <c r="BB82" s="31">
        <f t="shared" si="38"/>
        <v>0</v>
      </c>
      <c r="BD82" t="s">
        <v>231</v>
      </c>
      <c r="BE82">
        <v>42.43</v>
      </c>
      <c r="BF82" s="33">
        <f t="shared" si="18"/>
        <v>63.644999999999996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</row>
    <row r="83" spans="1:70" x14ac:dyDescent="0.2">
      <c r="A83">
        <v>82</v>
      </c>
      <c r="B83">
        <v>54</v>
      </c>
      <c r="C83">
        <v>1</v>
      </c>
      <c r="D83">
        <v>1</v>
      </c>
      <c r="F83" s="55">
        <v>43531</v>
      </c>
      <c r="H83">
        <v>1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V83">
        <v>0</v>
      </c>
      <c r="W83">
        <v>0</v>
      </c>
      <c r="X83">
        <v>0</v>
      </c>
      <c r="Y83" s="48">
        <v>8</v>
      </c>
      <c r="Z83" s="48">
        <v>0</v>
      </c>
      <c r="AA83">
        <v>8</v>
      </c>
      <c r="AB83">
        <v>0</v>
      </c>
      <c r="AC83">
        <f t="shared" si="19"/>
        <v>0</v>
      </c>
      <c r="AD83">
        <f t="shared" si="17"/>
        <v>0</v>
      </c>
      <c r="AE83" s="45">
        <f t="shared" si="20"/>
        <v>0</v>
      </c>
      <c r="AF83" s="56">
        <f t="shared" si="33"/>
        <v>509.15999999999997</v>
      </c>
      <c r="AG83" s="47">
        <f t="shared" si="22"/>
        <v>509.15999999999997</v>
      </c>
      <c r="AH83">
        <f t="shared" si="30"/>
        <v>509.15999999999997</v>
      </c>
      <c r="AI83">
        <f t="shared" si="39"/>
        <v>0</v>
      </c>
      <c r="AJ83">
        <f t="shared" si="24"/>
        <v>509.15999999999997</v>
      </c>
      <c r="AK83">
        <v>42.43</v>
      </c>
      <c r="AL83" s="33">
        <f t="shared" si="34"/>
        <v>12</v>
      </c>
      <c r="AM83">
        <v>8</v>
      </c>
      <c r="AN83">
        <v>4</v>
      </c>
      <c r="AO83">
        <f>(AR83*8)+(AS83*8)</f>
        <v>0</v>
      </c>
      <c r="AP83">
        <f t="shared" si="37"/>
        <v>0</v>
      </c>
      <c r="AQ83" s="31">
        <f t="shared" si="16"/>
        <v>0</v>
      </c>
      <c r="AT83" t="s">
        <v>241</v>
      </c>
      <c r="AU83">
        <v>0</v>
      </c>
      <c r="AV83">
        <v>0</v>
      </c>
      <c r="AW83" s="57">
        <f t="shared" si="27"/>
        <v>0</v>
      </c>
      <c r="AX83" s="33">
        <f t="shared" si="35"/>
        <v>0</v>
      </c>
      <c r="AY83">
        <v>0</v>
      </c>
      <c r="AZ83">
        <v>0</v>
      </c>
      <c r="BA83">
        <f t="shared" si="36"/>
        <v>0</v>
      </c>
      <c r="BB83" s="31">
        <f t="shared" si="38"/>
        <v>0</v>
      </c>
      <c r="BE83" s="15">
        <v>0</v>
      </c>
      <c r="BF83" s="33">
        <f t="shared" si="18"/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</row>
    <row r="84" spans="1:70" x14ac:dyDescent="0.2">
      <c r="A84">
        <v>83</v>
      </c>
      <c r="B84">
        <v>60</v>
      </c>
      <c r="C84">
        <v>2</v>
      </c>
      <c r="D84">
        <v>1</v>
      </c>
      <c r="F84" s="55">
        <v>43559</v>
      </c>
      <c r="H84">
        <v>1</v>
      </c>
      <c r="I84">
        <v>0</v>
      </c>
      <c r="J84">
        <v>0</v>
      </c>
      <c r="K84">
        <v>0</v>
      </c>
      <c r="L84">
        <v>0</v>
      </c>
      <c r="N84">
        <v>0</v>
      </c>
      <c r="O84">
        <v>0</v>
      </c>
      <c r="P84">
        <v>0</v>
      </c>
      <c r="Q84">
        <v>0</v>
      </c>
      <c r="S84">
        <v>1</v>
      </c>
      <c r="U84">
        <v>1</v>
      </c>
      <c r="V84">
        <v>4</v>
      </c>
      <c r="W84">
        <v>0</v>
      </c>
      <c r="X84">
        <v>0</v>
      </c>
      <c r="Y84" s="48">
        <v>8</v>
      </c>
      <c r="Z84" s="48">
        <v>0</v>
      </c>
      <c r="AA84">
        <v>8</v>
      </c>
      <c r="AB84">
        <v>0</v>
      </c>
      <c r="AC84">
        <f t="shared" si="19"/>
        <v>0</v>
      </c>
      <c r="AD84">
        <f t="shared" si="17"/>
        <v>4</v>
      </c>
      <c r="AE84" s="45">
        <f t="shared" si="20"/>
        <v>4</v>
      </c>
      <c r="AF84" s="56">
        <f t="shared" si="33"/>
        <v>24095</v>
      </c>
      <c r="AG84" s="47">
        <f t="shared" si="22"/>
        <v>24099</v>
      </c>
      <c r="AH84">
        <f t="shared" si="30"/>
        <v>24095</v>
      </c>
      <c r="AI84">
        <f t="shared" si="39"/>
        <v>0</v>
      </c>
      <c r="AJ84">
        <f t="shared" si="24"/>
        <v>24095</v>
      </c>
      <c r="AK84">
        <v>50</v>
      </c>
      <c r="AL84" s="33">
        <f t="shared" si="34"/>
        <v>481.9</v>
      </c>
      <c r="AM84">
        <v>1.3</v>
      </c>
      <c r="AN84">
        <v>0.6</v>
      </c>
      <c r="AO84">
        <f t="shared" ref="AO84:AO110" si="40">(AR84*8)+(AS84*8)</f>
        <v>480</v>
      </c>
      <c r="AP84">
        <f t="shared" si="37"/>
        <v>0</v>
      </c>
      <c r="AQ84" s="31">
        <f t="shared" si="16"/>
        <v>24000</v>
      </c>
      <c r="AR84">
        <v>60</v>
      </c>
      <c r="AT84" t="s">
        <v>293</v>
      </c>
      <c r="AU84">
        <v>12000</v>
      </c>
      <c r="AV84">
        <v>0</v>
      </c>
      <c r="AW84" s="57">
        <f t="shared" si="27"/>
        <v>0</v>
      </c>
      <c r="AX84" s="33">
        <f t="shared" si="35"/>
        <v>0</v>
      </c>
      <c r="AY84">
        <v>0</v>
      </c>
      <c r="AZ84">
        <v>0</v>
      </c>
      <c r="BA84">
        <f t="shared" si="36"/>
        <v>0</v>
      </c>
      <c r="BB84" s="31">
        <f t="shared" si="38"/>
        <v>0</v>
      </c>
      <c r="BD84">
        <v>0</v>
      </c>
      <c r="BE84">
        <v>0</v>
      </c>
      <c r="BF84" s="33">
        <f t="shared" si="18"/>
        <v>0</v>
      </c>
      <c r="BG84">
        <v>1</v>
      </c>
      <c r="BH84">
        <v>1000</v>
      </c>
      <c r="BI84" t="s">
        <v>399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</row>
    <row r="85" spans="1:70" x14ac:dyDescent="0.2">
      <c r="A85">
        <v>84</v>
      </c>
      <c r="B85">
        <v>42</v>
      </c>
      <c r="C85">
        <v>2</v>
      </c>
      <c r="D85">
        <v>1</v>
      </c>
      <c r="F85" s="55">
        <v>43571</v>
      </c>
      <c r="H85">
        <v>1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S85">
        <v>1</v>
      </c>
      <c r="U85">
        <v>1</v>
      </c>
      <c r="V85">
        <v>0</v>
      </c>
      <c r="W85">
        <v>0</v>
      </c>
      <c r="X85">
        <v>0</v>
      </c>
      <c r="Y85" s="48">
        <v>3</v>
      </c>
      <c r="Z85" s="48">
        <v>0</v>
      </c>
      <c r="AA85">
        <v>3</v>
      </c>
      <c r="AB85">
        <v>30</v>
      </c>
      <c r="AC85">
        <f t="shared" si="19"/>
        <v>0</v>
      </c>
      <c r="AD85">
        <f t="shared" si="17"/>
        <v>30</v>
      </c>
      <c r="AE85" s="45">
        <f t="shared" si="20"/>
        <v>30</v>
      </c>
      <c r="AF85" s="56">
        <f t="shared" si="33"/>
        <v>3816.666666666667</v>
      </c>
      <c r="AG85" s="47">
        <f t="shared" si="22"/>
        <v>3846.666666666667</v>
      </c>
      <c r="AH85">
        <f t="shared" si="30"/>
        <v>3816.666666666667</v>
      </c>
      <c r="AI85">
        <f t="shared" si="39"/>
        <v>0</v>
      </c>
      <c r="AJ85">
        <f t="shared" si="24"/>
        <v>3816.666666666667</v>
      </c>
      <c r="AK85">
        <v>66.666666666666671</v>
      </c>
      <c r="AL85" s="33">
        <f t="shared" si="34"/>
        <v>57.25</v>
      </c>
      <c r="AM85">
        <v>1</v>
      </c>
      <c r="AN85">
        <v>0.25</v>
      </c>
      <c r="AO85">
        <f t="shared" si="40"/>
        <v>56</v>
      </c>
      <c r="AP85">
        <f t="shared" si="37"/>
        <v>0</v>
      </c>
      <c r="AQ85" s="31">
        <f t="shared" si="16"/>
        <v>3733.3333333333335</v>
      </c>
      <c r="AR85">
        <v>7</v>
      </c>
      <c r="AT85" t="s">
        <v>321</v>
      </c>
      <c r="AU85">
        <v>16000</v>
      </c>
      <c r="AV85">
        <v>0</v>
      </c>
      <c r="AW85" s="57">
        <f t="shared" si="27"/>
        <v>30</v>
      </c>
      <c r="AX85" s="33">
        <f t="shared" si="35"/>
        <v>0</v>
      </c>
      <c r="AY85">
        <v>0</v>
      </c>
      <c r="AZ85">
        <v>0</v>
      </c>
      <c r="BA85">
        <f t="shared" si="36"/>
        <v>0</v>
      </c>
      <c r="BB85" s="31">
        <f t="shared" si="38"/>
        <v>0</v>
      </c>
      <c r="BD85">
        <v>0</v>
      </c>
      <c r="BE85" s="15">
        <v>0</v>
      </c>
      <c r="BF85" s="33">
        <f t="shared" si="18"/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</row>
    <row r="86" spans="1:70" x14ac:dyDescent="0.2">
      <c r="A86">
        <v>85</v>
      </c>
      <c r="B86">
        <v>24</v>
      </c>
      <c r="C86">
        <v>1</v>
      </c>
      <c r="D86">
        <v>1</v>
      </c>
      <c r="F86" s="55">
        <v>43579</v>
      </c>
      <c r="H86">
        <v>1</v>
      </c>
      <c r="I86">
        <v>0</v>
      </c>
      <c r="J86">
        <v>0</v>
      </c>
      <c r="K86">
        <v>0</v>
      </c>
      <c r="L86">
        <v>0</v>
      </c>
      <c r="N86">
        <v>0</v>
      </c>
      <c r="O86">
        <v>0</v>
      </c>
      <c r="P86">
        <v>0</v>
      </c>
      <c r="Q86">
        <v>0</v>
      </c>
      <c r="S86">
        <v>1</v>
      </c>
      <c r="U86">
        <v>1</v>
      </c>
      <c r="V86">
        <v>0</v>
      </c>
      <c r="W86">
        <v>0</v>
      </c>
      <c r="X86">
        <v>0</v>
      </c>
      <c r="Y86" s="48">
        <v>3</v>
      </c>
      <c r="Z86" s="48">
        <v>3</v>
      </c>
      <c r="AA86">
        <v>3</v>
      </c>
      <c r="AB86">
        <v>900</v>
      </c>
      <c r="AC86">
        <f t="shared" si="19"/>
        <v>0</v>
      </c>
      <c r="AD86">
        <f t="shared" si="17"/>
        <v>900</v>
      </c>
      <c r="AE86" s="45">
        <f t="shared" si="20"/>
        <v>900</v>
      </c>
      <c r="AF86" s="56">
        <f t="shared" si="33"/>
        <v>1513.4781000000003</v>
      </c>
      <c r="AG86" s="47">
        <f t="shared" si="22"/>
        <v>2413.4781000000003</v>
      </c>
      <c r="AH86">
        <f t="shared" si="30"/>
        <v>784.95500000000004</v>
      </c>
      <c r="AI86">
        <f t="shared" si="39"/>
        <v>728.52310000000011</v>
      </c>
      <c r="AJ86">
        <f t="shared" si="24"/>
        <v>784.95500000000004</v>
      </c>
      <c r="AK86">
        <v>42.43</v>
      </c>
      <c r="AL86" s="33">
        <f t="shared" si="34"/>
        <v>18.5</v>
      </c>
      <c r="AM86">
        <v>18</v>
      </c>
      <c r="AN86">
        <v>0.5</v>
      </c>
      <c r="AO86">
        <f t="shared" si="40"/>
        <v>0</v>
      </c>
      <c r="AP86">
        <f t="shared" si="37"/>
        <v>0</v>
      </c>
      <c r="AQ86" s="31">
        <f t="shared" si="16"/>
        <v>0</v>
      </c>
      <c r="AT86" t="s">
        <v>245</v>
      </c>
      <c r="AU86">
        <v>0</v>
      </c>
      <c r="AV86">
        <v>0</v>
      </c>
      <c r="AW86" s="57">
        <f t="shared" si="27"/>
        <v>900</v>
      </c>
      <c r="AX86" s="33">
        <f t="shared" si="35"/>
        <v>17.170000000000002</v>
      </c>
      <c r="AY86">
        <v>1</v>
      </c>
      <c r="AZ86">
        <v>0.17</v>
      </c>
      <c r="BA86">
        <f t="shared" si="36"/>
        <v>16</v>
      </c>
      <c r="BB86" s="31">
        <f t="shared" si="38"/>
        <v>678.88</v>
      </c>
      <c r="BC86">
        <v>2</v>
      </c>
      <c r="BD86" t="s">
        <v>322</v>
      </c>
      <c r="BE86">
        <v>42.43</v>
      </c>
      <c r="BF86" s="33">
        <f t="shared" si="18"/>
        <v>728.52310000000011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0</v>
      </c>
    </row>
    <row r="87" spans="1:70" x14ac:dyDescent="0.2">
      <c r="A87" s="2">
        <v>86</v>
      </c>
      <c r="B87" s="2">
        <v>18</v>
      </c>
      <c r="C87" s="2">
        <v>1</v>
      </c>
      <c r="D87" s="2">
        <v>1</v>
      </c>
      <c r="E87" s="2"/>
      <c r="F87" s="58">
        <v>43574</v>
      </c>
      <c r="G87" s="2"/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/>
      <c r="N87" s="2">
        <v>7</v>
      </c>
      <c r="O87" s="2">
        <v>500</v>
      </c>
      <c r="P87" s="2">
        <v>0</v>
      </c>
      <c r="Q87" s="2">
        <v>0</v>
      </c>
      <c r="R87" s="2"/>
      <c r="S87" s="2">
        <v>1</v>
      </c>
      <c r="T87" s="2"/>
      <c r="U87" s="2">
        <v>1</v>
      </c>
      <c r="V87" s="2">
        <v>20</v>
      </c>
      <c r="W87" s="2">
        <v>0</v>
      </c>
      <c r="X87" s="2">
        <v>0</v>
      </c>
      <c r="Y87" s="63">
        <v>15</v>
      </c>
      <c r="Z87" s="63">
        <v>15</v>
      </c>
      <c r="AA87" s="2">
        <v>15</v>
      </c>
      <c r="AB87" s="2">
        <v>0</v>
      </c>
      <c r="AC87">
        <f t="shared" si="19"/>
        <v>0</v>
      </c>
      <c r="AD87">
        <f t="shared" si="17"/>
        <v>520</v>
      </c>
      <c r="AE87" s="45">
        <f t="shared" si="20"/>
        <v>520</v>
      </c>
      <c r="AF87" s="56">
        <f t="shared" si="33"/>
        <v>22925.858333333337</v>
      </c>
      <c r="AG87" s="47">
        <f>AE87+AF87</f>
        <v>23445.858333333337</v>
      </c>
      <c r="AH87">
        <f t="shared" si="30"/>
        <v>22183.333333333336</v>
      </c>
      <c r="AI87">
        <f t="shared" si="39"/>
        <v>742.52499999999998</v>
      </c>
      <c r="AJ87">
        <f t="shared" si="24"/>
        <v>22183.333333333336</v>
      </c>
      <c r="AK87" s="2">
        <v>33.333333333333336</v>
      </c>
      <c r="AL87" s="33">
        <f t="shared" si="34"/>
        <v>665.5</v>
      </c>
      <c r="AM87" s="2">
        <v>15</v>
      </c>
      <c r="AN87" s="2">
        <v>2.5</v>
      </c>
      <c r="AO87">
        <f t="shared" si="40"/>
        <v>480</v>
      </c>
      <c r="AP87">
        <f t="shared" si="37"/>
        <v>168</v>
      </c>
      <c r="AQ87" s="31">
        <f>(AU87/30)*AR87</f>
        <v>16000.000000000002</v>
      </c>
      <c r="AR87" s="2">
        <v>60</v>
      </c>
      <c r="AT87" s="2" t="s">
        <v>252</v>
      </c>
      <c r="AU87" s="2">
        <v>8000</v>
      </c>
      <c r="AV87">
        <v>0</v>
      </c>
      <c r="AW87" s="57">
        <f t="shared" si="27"/>
        <v>0</v>
      </c>
      <c r="AX87" s="33">
        <f t="shared" si="35"/>
        <v>17.5</v>
      </c>
      <c r="AY87" s="2">
        <v>15</v>
      </c>
      <c r="AZ87" s="2">
        <v>2.5</v>
      </c>
      <c r="BA87">
        <f t="shared" si="36"/>
        <v>0</v>
      </c>
      <c r="BB87" s="31">
        <f t="shared" si="38"/>
        <v>0</v>
      </c>
      <c r="BC87" s="2"/>
      <c r="BD87" s="2" t="s">
        <v>278</v>
      </c>
      <c r="BE87" s="2">
        <v>42.43</v>
      </c>
      <c r="BF87" s="33">
        <f t="shared" si="18"/>
        <v>742.52499999999998</v>
      </c>
      <c r="BG87" s="2">
        <v>1</v>
      </c>
      <c r="BH87" s="2">
        <v>2000</v>
      </c>
      <c r="BI87" s="2" t="s">
        <v>242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</row>
    <row r="88" spans="1:70" x14ac:dyDescent="0.2">
      <c r="A88">
        <v>87</v>
      </c>
      <c r="B88">
        <v>23</v>
      </c>
      <c r="C88">
        <v>1</v>
      </c>
      <c r="D88">
        <v>3</v>
      </c>
      <c r="E88" t="s">
        <v>235</v>
      </c>
      <c r="F88" s="55">
        <v>43599</v>
      </c>
      <c r="H88">
        <v>1</v>
      </c>
      <c r="I88">
        <v>500</v>
      </c>
      <c r="J88">
        <v>0</v>
      </c>
      <c r="K88">
        <v>0</v>
      </c>
      <c r="L88">
        <v>0</v>
      </c>
      <c r="N88">
        <v>0</v>
      </c>
      <c r="O88">
        <v>0</v>
      </c>
      <c r="P88">
        <v>0</v>
      </c>
      <c r="Q88">
        <v>0</v>
      </c>
      <c r="S88">
        <v>1</v>
      </c>
      <c r="U88">
        <v>1</v>
      </c>
      <c r="V88">
        <v>4</v>
      </c>
      <c r="W88">
        <v>3000</v>
      </c>
      <c r="X88" t="s">
        <v>400</v>
      </c>
      <c r="Y88" s="48">
        <v>60</v>
      </c>
      <c r="Z88" s="48">
        <v>0</v>
      </c>
      <c r="AA88">
        <v>60</v>
      </c>
      <c r="AB88">
        <v>0</v>
      </c>
      <c r="AC88">
        <f t="shared" si="19"/>
        <v>500</v>
      </c>
      <c r="AD88">
        <f t="shared" si="17"/>
        <v>3004</v>
      </c>
      <c r="AE88" s="45">
        <f t="shared" si="20"/>
        <v>3504</v>
      </c>
      <c r="AF88" s="56">
        <f t="shared" si="33"/>
        <v>2302.083333333333</v>
      </c>
      <c r="AG88" s="47">
        <f t="shared" ref="AG88:AG111" si="41">AE88+AF88</f>
        <v>5806.083333333333</v>
      </c>
      <c r="AH88">
        <f t="shared" si="30"/>
        <v>2302.083333333333</v>
      </c>
      <c r="AI88">
        <f t="shared" si="39"/>
        <v>0</v>
      </c>
      <c r="AJ88">
        <f t="shared" si="24"/>
        <v>2302.083333333333</v>
      </c>
      <c r="AK88">
        <v>35.416666666666664</v>
      </c>
      <c r="AL88" s="33">
        <f t="shared" si="34"/>
        <v>65</v>
      </c>
      <c r="AM88">
        <v>60</v>
      </c>
      <c r="AN88">
        <v>5</v>
      </c>
      <c r="AO88">
        <f t="shared" si="40"/>
        <v>0</v>
      </c>
      <c r="AP88">
        <f t="shared" si="37"/>
        <v>0</v>
      </c>
      <c r="AQ88" s="31">
        <f t="shared" si="16"/>
        <v>0</v>
      </c>
      <c r="AT88" t="s">
        <v>245</v>
      </c>
      <c r="AU88">
        <v>8500</v>
      </c>
      <c r="AV88">
        <v>0</v>
      </c>
      <c r="AW88" s="57">
        <f t="shared" si="27"/>
        <v>0</v>
      </c>
      <c r="AX88" s="33">
        <f t="shared" si="35"/>
        <v>0</v>
      </c>
      <c r="AY88">
        <v>0</v>
      </c>
      <c r="AZ88">
        <v>0</v>
      </c>
      <c r="BA88">
        <f t="shared" si="36"/>
        <v>0</v>
      </c>
      <c r="BB88" s="31">
        <f>(BE88*8)*BC88</f>
        <v>0</v>
      </c>
      <c r="BD88">
        <v>0</v>
      </c>
      <c r="BE88">
        <v>0</v>
      </c>
      <c r="BF88" s="33">
        <f t="shared" si="18"/>
        <v>0</v>
      </c>
      <c r="BG88">
        <v>1</v>
      </c>
      <c r="BH88">
        <v>1000</v>
      </c>
      <c r="BI88" t="s">
        <v>399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</row>
    <row r="89" spans="1:70" x14ac:dyDescent="0.2">
      <c r="A89">
        <v>88</v>
      </c>
      <c r="B89">
        <v>41</v>
      </c>
      <c r="C89">
        <v>1</v>
      </c>
      <c r="D89">
        <v>3</v>
      </c>
      <c r="E89" t="s">
        <v>323</v>
      </c>
      <c r="F89" s="55">
        <v>43599</v>
      </c>
      <c r="H89">
        <v>1</v>
      </c>
      <c r="I89">
        <v>500</v>
      </c>
      <c r="J89">
        <v>0</v>
      </c>
      <c r="K89">
        <v>0</v>
      </c>
      <c r="L89">
        <v>0</v>
      </c>
      <c r="N89">
        <v>0</v>
      </c>
      <c r="O89">
        <v>0</v>
      </c>
      <c r="P89">
        <v>0</v>
      </c>
      <c r="Q89">
        <v>0</v>
      </c>
      <c r="V89">
        <v>10</v>
      </c>
      <c r="W89">
        <v>0</v>
      </c>
      <c r="X89">
        <v>0</v>
      </c>
      <c r="Y89" s="48">
        <v>9</v>
      </c>
      <c r="Z89" s="48">
        <v>9</v>
      </c>
      <c r="AA89">
        <v>9</v>
      </c>
      <c r="AB89">
        <v>180</v>
      </c>
      <c r="AC89">
        <f t="shared" si="19"/>
        <v>500</v>
      </c>
      <c r="AD89">
        <f t="shared" si="17"/>
        <v>190</v>
      </c>
      <c r="AE89" s="45">
        <f t="shared" si="20"/>
        <v>690</v>
      </c>
      <c r="AF89" s="56">
        <f t="shared" si="33"/>
        <v>879.17999999999984</v>
      </c>
      <c r="AG89" s="47">
        <f t="shared" si="41"/>
        <v>1569.1799999999998</v>
      </c>
      <c r="AH89">
        <f t="shared" si="30"/>
        <v>254.57999999999998</v>
      </c>
      <c r="AI89">
        <f t="shared" si="39"/>
        <v>624.59999999999991</v>
      </c>
      <c r="AJ89">
        <f t="shared" si="24"/>
        <v>254.57999999999998</v>
      </c>
      <c r="AK89">
        <v>42.43</v>
      </c>
      <c r="AL89" s="33">
        <f t="shared" si="34"/>
        <v>6</v>
      </c>
      <c r="AM89">
        <v>4.5</v>
      </c>
      <c r="AN89">
        <v>1.5</v>
      </c>
      <c r="AO89">
        <f t="shared" si="40"/>
        <v>0</v>
      </c>
      <c r="AP89">
        <f t="shared" si="37"/>
        <v>0</v>
      </c>
      <c r="AQ89" s="31">
        <f t="shared" si="16"/>
        <v>0</v>
      </c>
      <c r="AT89" t="s">
        <v>245</v>
      </c>
      <c r="AU89">
        <v>0</v>
      </c>
      <c r="AV89">
        <v>0</v>
      </c>
      <c r="AW89" s="57">
        <f t="shared" si="27"/>
        <v>180</v>
      </c>
      <c r="AX89" s="33">
        <f t="shared" si="35"/>
        <v>6</v>
      </c>
      <c r="AY89">
        <v>4.5</v>
      </c>
      <c r="AZ89">
        <v>1.5</v>
      </c>
      <c r="BA89">
        <f t="shared" si="36"/>
        <v>0</v>
      </c>
      <c r="BB89" s="31">
        <f t="shared" ref="BB89:BB104" si="42">(BE89*8)*BC89</f>
        <v>0</v>
      </c>
      <c r="BD89" t="s">
        <v>324</v>
      </c>
      <c r="BE89">
        <v>104.1</v>
      </c>
      <c r="BF89" s="33">
        <f t="shared" si="18"/>
        <v>624.59999999999991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</row>
    <row r="90" spans="1:70" x14ac:dyDescent="0.2">
      <c r="A90">
        <v>89</v>
      </c>
      <c r="B90">
        <v>20</v>
      </c>
      <c r="C90">
        <v>1</v>
      </c>
      <c r="D90">
        <v>3</v>
      </c>
      <c r="E90" t="s">
        <v>235</v>
      </c>
      <c r="F90" s="55">
        <v>43599</v>
      </c>
      <c r="H90">
        <v>2</v>
      </c>
      <c r="I90">
        <v>0</v>
      </c>
      <c r="J90">
        <v>0</v>
      </c>
      <c r="K90">
        <v>0</v>
      </c>
      <c r="L90">
        <v>0</v>
      </c>
      <c r="N90">
        <v>0</v>
      </c>
      <c r="O90">
        <v>0</v>
      </c>
      <c r="P90">
        <v>0</v>
      </c>
      <c r="Q90">
        <v>0</v>
      </c>
      <c r="V90">
        <v>10</v>
      </c>
      <c r="W90">
        <v>0</v>
      </c>
      <c r="X90">
        <v>0</v>
      </c>
      <c r="Y90" s="48">
        <v>0</v>
      </c>
      <c r="Z90" s="48">
        <v>0</v>
      </c>
      <c r="AA90">
        <v>0</v>
      </c>
      <c r="AB90">
        <v>0</v>
      </c>
      <c r="AC90">
        <f t="shared" si="19"/>
        <v>0</v>
      </c>
      <c r="AD90">
        <f t="shared" si="17"/>
        <v>10</v>
      </c>
      <c r="AE90" s="45">
        <f t="shared" si="20"/>
        <v>10</v>
      </c>
      <c r="AF90" s="56">
        <f t="shared" si="33"/>
        <v>0</v>
      </c>
      <c r="AG90" s="47">
        <f t="shared" si="41"/>
        <v>10</v>
      </c>
      <c r="AH90">
        <f>AJ90</f>
        <v>0</v>
      </c>
      <c r="AI90">
        <f t="shared" si="39"/>
        <v>0</v>
      </c>
      <c r="AJ90">
        <f t="shared" si="24"/>
        <v>0</v>
      </c>
      <c r="AK90">
        <v>42.43</v>
      </c>
      <c r="AL90" s="33">
        <f t="shared" si="34"/>
        <v>0</v>
      </c>
      <c r="AM90">
        <v>0</v>
      </c>
      <c r="AN90">
        <v>0</v>
      </c>
      <c r="AO90">
        <f t="shared" si="40"/>
        <v>0</v>
      </c>
      <c r="AP90">
        <f t="shared" si="37"/>
        <v>0</v>
      </c>
      <c r="AQ90" s="31">
        <f t="shared" si="16"/>
        <v>0</v>
      </c>
      <c r="AT90" t="s">
        <v>245</v>
      </c>
      <c r="AU90">
        <v>0</v>
      </c>
      <c r="AV90">
        <v>0</v>
      </c>
      <c r="AW90" s="57">
        <f t="shared" si="27"/>
        <v>0</v>
      </c>
      <c r="AX90" s="33">
        <f t="shared" si="35"/>
        <v>0</v>
      </c>
      <c r="AY90">
        <v>0</v>
      </c>
      <c r="AZ90">
        <v>0</v>
      </c>
      <c r="BA90">
        <f t="shared" si="36"/>
        <v>0</v>
      </c>
      <c r="BB90" s="31">
        <f t="shared" si="42"/>
        <v>0</v>
      </c>
      <c r="BD90">
        <v>0</v>
      </c>
      <c r="BE90" s="15">
        <v>0</v>
      </c>
      <c r="BF90" s="33">
        <f t="shared" si="18"/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</row>
    <row r="91" spans="1:70" x14ac:dyDescent="0.2">
      <c r="A91">
        <v>90</v>
      </c>
      <c r="B91">
        <v>31</v>
      </c>
      <c r="C91">
        <v>2</v>
      </c>
      <c r="D91">
        <v>2</v>
      </c>
      <c r="F91" s="55">
        <v>43599</v>
      </c>
      <c r="H91">
        <v>1</v>
      </c>
      <c r="I91">
        <v>0</v>
      </c>
      <c r="J91">
        <v>0</v>
      </c>
      <c r="K91">
        <v>0</v>
      </c>
      <c r="L91">
        <v>0</v>
      </c>
      <c r="N91">
        <v>0</v>
      </c>
      <c r="O91">
        <v>0</v>
      </c>
      <c r="P91">
        <v>0</v>
      </c>
      <c r="Q91">
        <v>0</v>
      </c>
      <c r="S91">
        <v>1</v>
      </c>
      <c r="U91">
        <v>1</v>
      </c>
      <c r="V91">
        <v>0</v>
      </c>
      <c r="W91">
        <v>0</v>
      </c>
      <c r="X91">
        <v>0</v>
      </c>
      <c r="Y91" s="48">
        <v>20</v>
      </c>
      <c r="Z91" s="48">
        <v>0</v>
      </c>
      <c r="AA91">
        <v>20</v>
      </c>
      <c r="AB91">
        <v>200</v>
      </c>
      <c r="AC91">
        <f t="shared" si="19"/>
        <v>0</v>
      </c>
      <c r="AD91">
        <f t="shared" si="17"/>
        <v>200</v>
      </c>
      <c r="AE91" s="45">
        <f t="shared" si="20"/>
        <v>200</v>
      </c>
      <c r="AF91" s="56">
        <f t="shared" si="33"/>
        <v>23118.75</v>
      </c>
      <c r="AG91" s="47">
        <f t="shared" si="41"/>
        <v>23318.75</v>
      </c>
      <c r="AH91">
        <f t="shared" ref="AH91:AH110" si="43">AJ91</f>
        <v>23118.75</v>
      </c>
      <c r="AI91">
        <f t="shared" si="39"/>
        <v>0</v>
      </c>
      <c r="AJ91">
        <f t="shared" si="24"/>
        <v>23118.75</v>
      </c>
      <c r="AK91">
        <v>62.5</v>
      </c>
      <c r="AL91" s="33">
        <f t="shared" si="34"/>
        <v>369.9</v>
      </c>
      <c r="AM91">
        <v>6.6</v>
      </c>
      <c r="AN91">
        <v>3.3</v>
      </c>
      <c r="AO91">
        <f t="shared" si="40"/>
        <v>360</v>
      </c>
      <c r="AP91">
        <f t="shared" si="37"/>
        <v>0</v>
      </c>
      <c r="AQ91" s="31">
        <f t="shared" si="16"/>
        <v>22500</v>
      </c>
      <c r="AR91">
        <v>45</v>
      </c>
      <c r="AT91" t="s">
        <v>325</v>
      </c>
      <c r="AU91">
        <v>15000</v>
      </c>
      <c r="AV91">
        <v>0</v>
      </c>
      <c r="AW91" s="57">
        <f t="shared" si="27"/>
        <v>200</v>
      </c>
      <c r="AX91" s="33">
        <f t="shared" si="35"/>
        <v>0</v>
      </c>
      <c r="AY91">
        <v>0</v>
      </c>
      <c r="AZ91">
        <v>0</v>
      </c>
      <c r="BA91">
        <f t="shared" si="36"/>
        <v>0</v>
      </c>
      <c r="BB91" s="31">
        <f t="shared" si="42"/>
        <v>0</v>
      </c>
      <c r="BD91">
        <v>0</v>
      </c>
      <c r="BE91" s="15">
        <v>0</v>
      </c>
      <c r="BF91" s="33">
        <f t="shared" si="18"/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1</v>
      </c>
      <c r="BN91" s="15">
        <v>1000</v>
      </c>
      <c r="BO91" s="15" t="s">
        <v>374</v>
      </c>
      <c r="BP91" s="15">
        <v>0</v>
      </c>
      <c r="BQ91" s="15">
        <v>0</v>
      </c>
      <c r="BR91" t="s">
        <v>375</v>
      </c>
    </row>
    <row r="92" spans="1:70" x14ac:dyDescent="0.2">
      <c r="A92">
        <v>91</v>
      </c>
      <c r="B92">
        <v>24</v>
      </c>
      <c r="C92">
        <v>2</v>
      </c>
      <c r="D92">
        <v>2</v>
      </c>
      <c r="F92" s="55">
        <v>43599</v>
      </c>
      <c r="H92">
        <v>1</v>
      </c>
      <c r="I92">
        <v>0</v>
      </c>
      <c r="J92">
        <v>0</v>
      </c>
      <c r="K92">
        <v>0</v>
      </c>
      <c r="L92">
        <v>0</v>
      </c>
      <c r="N92">
        <v>0</v>
      </c>
      <c r="O92">
        <v>0</v>
      </c>
      <c r="P92">
        <v>0</v>
      </c>
      <c r="Q92">
        <v>0</v>
      </c>
      <c r="S92">
        <v>1</v>
      </c>
      <c r="U92">
        <v>1</v>
      </c>
      <c r="V92">
        <v>5</v>
      </c>
      <c r="W92">
        <v>0</v>
      </c>
      <c r="X92">
        <v>0</v>
      </c>
      <c r="Y92" s="48">
        <v>22</v>
      </c>
      <c r="Z92" s="48">
        <v>0</v>
      </c>
      <c r="AA92">
        <v>22</v>
      </c>
      <c r="AB92">
        <v>40</v>
      </c>
      <c r="AC92">
        <f t="shared" si="19"/>
        <v>0</v>
      </c>
      <c r="AD92">
        <f t="shared" si="17"/>
        <v>45</v>
      </c>
      <c r="AE92" s="45">
        <f t="shared" si="20"/>
        <v>45</v>
      </c>
      <c r="AF92" s="56">
        <f t="shared" si="33"/>
        <v>18317</v>
      </c>
      <c r="AG92" s="47">
        <f t="shared" si="41"/>
        <v>18362</v>
      </c>
      <c r="AH92">
        <f t="shared" si="43"/>
        <v>18317</v>
      </c>
      <c r="AI92">
        <f t="shared" si="39"/>
        <v>0</v>
      </c>
      <c r="AJ92">
        <f t="shared" si="24"/>
        <v>18317</v>
      </c>
      <c r="AK92">
        <v>50</v>
      </c>
      <c r="AL92" s="33">
        <f>AM92+AN92+AO92+AP92</f>
        <v>366.34</v>
      </c>
      <c r="AM92">
        <v>4.34</v>
      </c>
      <c r="AN92">
        <v>2</v>
      </c>
      <c r="AO92">
        <f t="shared" si="40"/>
        <v>360</v>
      </c>
      <c r="AP92">
        <f t="shared" si="37"/>
        <v>0</v>
      </c>
      <c r="AQ92" s="31">
        <f t="shared" si="16"/>
        <v>18000</v>
      </c>
      <c r="AR92">
        <v>45</v>
      </c>
      <c r="AT92" t="s">
        <v>326</v>
      </c>
      <c r="AU92">
        <v>12000</v>
      </c>
      <c r="AV92">
        <v>0</v>
      </c>
      <c r="AW92" s="57">
        <f t="shared" si="27"/>
        <v>40</v>
      </c>
      <c r="AX92" s="33">
        <f t="shared" si="35"/>
        <v>0</v>
      </c>
      <c r="AY92">
        <v>0</v>
      </c>
      <c r="AZ92">
        <v>0</v>
      </c>
      <c r="BA92">
        <f t="shared" si="36"/>
        <v>0</v>
      </c>
      <c r="BB92" s="31">
        <f t="shared" si="42"/>
        <v>0</v>
      </c>
      <c r="BD92">
        <v>0</v>
      </c>
      <c r="BE92" s="15">
        <v>0</v>
      </c>
      <c r="BF92" s="33">
        <f t="shared" si="18"/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</row>
    <row r="93" spans="1:70" x14ac:dyDescent="0.2">
      <c r="A93">
        <v>92</v>
      </c>
      <c r="B93">
        <v>20</v>
      </c>
      <c r="C93">
        <v>1</v>
      </c>
      <c r="D93">
        <v>2</v>
      </c>
      <c r="F93" s="55">
        <v>43580</v>
      </c>
      <c r="H93">
        <v>1</v>
      </c>
      <c r="I93">
        <v>0</v>
      </c>
      <c r="J93">
        <v>0</v>
      </c>
      <c r="K93">
        <v>0</v>
      </c>
      <c r="L93">
        <v>0</v>
      </c>
      <c r="N93">
        <v>0</v>
      </c>
      <c r="O93">
        <v>0</v>
      </c>
      <c r="P93">
        <v>0</v>
      </c>
      <c r="Q93">
        <v>0</v>
      </c>
      <c r="V93">
        <v>0</v>
      </c>
      <c r="W93">
        <v>0</v>
      </c>
      <c r="X93">
        <v>0</v>
      </c>
      <c r="Y93" s="48">
        <v>1</v>
      </c>
      <c r="Z93" s="48">
        <v>4</v>
      </c>
      <c r="AA93">
        <v>1</v>
      </c>
      <c r="AB93">
        <v>20</v>
      </c>
      <c r="AC93">
        <f t="shared" si="19"/>
        <v>0</v>
      </c>
      <c r="AD93">
        <f t="shared" si="17"/>
        <v>80</v>
      </c>
      <c r="AE93" s="45">
        <f t="shared" si="20"/>
        <v>80</v>
      </c>
      <c r="AF93" s="56">
        <f t="shared" si="33"/>
        <v>170.99289999999999</v>
      </c>
      <c r="AG93" s="47">
        <f t="shared" si="41"/>
        <v>250.99289999999999</v>
      </c>
      <c r="AH93">
        <f t="shared" si="43"/>
        <v>32.671100000000003</v>
      </c>
      <c r="AI93">
        <f t="shared" si="39"/>
        <v>138.3218</v>
      </c>
      <c r="AJ93">
        <f t="shared" si="24"/>
        <v>32.671100000000003</v>
      </c>
      <c r="AK93">
        <v>42.43</v>
      </c>
      <c r="AL93" s="33">
        <f t="shared" ref="AL93:AL111" si="44">AM93+AN93+AO93+AP93</f>
        <v>0.77</v>
      </c>
      <c r="AM93">
        <v>0.6</v>
      </c>
      <c r="AN93">
        <v>0.17</v>
      </c>
      <c r="AO93">
        <f t="shared" si="40"/>
        <v>0</v>
      </c>
      <c r="AP93">
        <f t="shared" si="37"/>
        <v>0</v>
      </c>
      <c r="AQ93" s="31">
        <f t="shared" si="16"/>
        <v>0</v>
      </c>
      <c r="AT93" t="s">
        <v>262</v>
      </c>
      <c r="AU93">
        <v>0</v>
      </c>
      <c r="AV93">
        <v>60</v>
      </c>
      <c r="AW93" s="57">
        <f t="shared" si="27"/>
        <v>80</v>
      </c>
      <c r="AX93" s="33">
        <f t="shared" si="35"/>
        <v>3.2600000000000002</v>
      </c>
      <c r="AY93">
        <v>2.66</v>
      </c>
      <c r="AZ93">
        <v>0.6</v>
      </c>
      <c r="BA93">
        <f t="shared" si="36"/>
        <v>0</v>
      </c>
      <c r="BB93" s="31">
        <f t="shared" si="42"/>
        <v>0</v>
      </c>
      <c r="BD93" t="s">
        <v>228</v>
      </c>
      <c r="BE93">
        <v>42.43</v>
      </c>
      <c r="BF93" s="33">
        <f t="shared" si="18"/>
        <v>138.3218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</row>
    <row r="94" spans="1:70" x14ac:dyDescent="0.2">
      <c r="A94">
        <v>93</v>
      </c>
      <c r="B94">
        <v>40</v>
      </c>
      <c r="C94">
        <v>1</v>
      </c>
      <c r="D94">
        <v>3</v>
      </c>
      <c r="E94" t="s">
        <v>240</v>
      </c>
      <c r="F94" s="55">
        <v>43542</v>
      </c>
      <c r="H94">
        <v>1</v>
      </c>
      <c r="I94">
        <v>0</v>
      </c>
      <c r="J94">
        <v>0</v>
      </c>
      <c r="K94">
        <v>0</v>
      </c>
      <c r="L94">
        <v>0</v>
      </c>
      <c r="N94">
        <v>0</v>
      </c>
      <c r="O94">
        <v>0</v>
      </c>
      <c r="P94">
        <v>0</v>
      </c>
      <c r="Q94">
        <v>0</v>
      </c>
      <c r="V94">
        <v>0</v>
      </c>
      <c r="W94">
        <v>0</v>
      </c>
      <c r="X94">
        <v>0</v>
      </c>
      <c r="Y94" s="48">
        <v>12</v>
      </c>
      <c r="Z94" s="48">
        <v>0</v>
      </c>
      <c r="AA94">
        <v>12</v>
      </c>
      <c r="AB94">
        <v>0</v>
      </c>
      <c r="AC94">
        <f>I94+J94+K94+L94+P94</f>
        <v>0</v>
      </c>
      <c r="AD94">
        <f t="shared" si="17"/>
        <v>0</v>
      </c>
      <c r="AE94" s="45">
        <f t="shared" si="20"/>
        <v>0</v>
      </c>
      <c r="AF94" s="56">
        <f t="shared" si="33"/>
        <v>13379.166666666666</v>
      </c>
      <c r="AG94" s="47">
        <f t="shared" si="41"/>
        <v>13379.166666666666</v>
      </c>
      <c r="AH94">
        <f t="shared" si="43"/>
        <v>13379.166666666666</v>
      </c>
      <c r="AI94">
        <f>BF94</f>
        <v>0</v>
      </c>
      <c r="AJ94">
        <f t="shared" si="24"/>
        <v>13379.166666666666</v>
      </c>
      <c r="AK94">
        <v>27.083333333333332</v>
      </c>
      <c r="AL94" s="33">
        <f t="shared" si="44"/>
        <v>494</v>
      </c>
      <c r="AM94">
        <v>12</v>
      </c>
      <c r="AN94">
        <v>2</v>
      </c>
      <c r="AO94">
        <f t="shared" si="40"/>
        <v>480</v>
      </c>
      <c r="AP94">
        <f t="shared" si="37"/>
        <v>0</v>
      </c>
      <c r="AQ94" s="31">
        <f t="shared" si="16"/>
        <v>13000</v>
      </c>
      <c r="AR94">
        <v>60</v>
      </c>
      <c r="AT94" t="s">
        <v>293</v>
      </c>
      <c r="AU94">
        <v>6500</v>
      </c>
      <c r="AV94">
        <v>0</v>
      </c>
      <c r="AW94" s="57">
        <f t="shared" si="27"/>
        <v>0</v>
      </c>
      <c r="AX94" s="33">
        <f t="shared" si="35"/>
        <v>0</v>
      </c>
      <c r="AY94">
        <v>0</v>
      </c>
      <c r="AZ94">
        <v>0</v>
      </c>
      <c r="BA94">
        <f t="shared" si="36"/>
        <v>0</v>
      </c>
      <c r="BB94" s="31">
        <f t="shared" si="42"/>
        <v>0</v>
      </c>
      <c r="BE94">
        <v>42.43</v>
      </c>
      <c r="BF94" s="33">
        <f t="shared" si="18"/>
        <v>0</v>
      </c>
      <c r="BG94">
        <v>1</v>
      </c>
      <c r="BH94">
        <v>10000</v>
      </c>
      <c r="BI94" t="s">
        <v>242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</row>
    <row r="95" spans="1:70" x14ac:dyDescent="0.2">
      <c r="A95">
        <v>94</v>
      </c>
      <c r="B95">
        <v>18</v>
      </c>
      <c r="C95">
        <v>1</v>
      </c>
      <c r="D95">
        <v>1</v>
      </c>
      <c r="F95" s="55">
        <v>43599</v>
      </c>
      <c r="H95">
        <v>1</v>
      </c>
      <c r="I95">
        <v>0</v>
      </c>
      <c r="J95">
        <v>0</v>
      </c>
      <c r="K95">
        <v>0</v>
      </c>
      <c r="L95">
        <v>0</v>
      </c>
      <c r="N95">
        <v>0</v>
      </c>
      <c r="O95">
        <v>0</v>
      </c>
      <c r="P95">
        <v>0</v>
      </c>
      <c r="Q95">
        <v>0</v>
      </c>
      <c r="V95">
        <v>2</v>
      </c>
      <c r="W95">
        <v>0</v>
      </c>
      <c r="X95">
        <v>0</v>
      </c>
      <c r="Y95" s="48">
        <v>2</v>
      </c>
      <c r="Z95" s="48">
        <v>2</v>
      </c>
      <c r="AA95">
        <v>2</v>
      </c>
      <c r="AB95">
        <v>400</v>
      </c>
      <c r="AC95">
        <f t="shared" ref="AC95:AC111" si="45">I95+J95+K95+L95+P95</f>
        <v>0</v>
      </c>
      <c r="AD95">
        <f t="shared" si="17"/>
        <v>402</v>
      </c>
      <c r="AE95" s="45">
        <f t="shared" si="20"/>
        <v>402</v>
      </c>
      <c r="AF95" s="56">
        <f>AH95+AI95</f>
        <v>1225.1779999999999</v>
      </c>
      <c r="AG95" s="47">
        <f t="shared" si="41"/>
        <v>1627.1779999999999</v>
      </c>
      <c r="AH95">
        <f t="shared" si="43"/>
        <v>195.178</v>
      </c>
      <c r="AI95">
        <f t="shared" ref="AI95:AI108" si="46">BF95</f>
        <v>1030</v>
      </c>
      <c r="AJ95">
        <f t="shared" si="24"/>
        <v>195.178</v>
      </c>
      <c r="AK95">
        <v>42.43</v>
      </c>
      <c r="AL95" s="33">
        <f t="shared" si="44"/>
        <v>4.5999999999999996</v>
      </c>
      <c r="AM95">
        <v>4</v>
      </c>
      <c r="AN95">
        <v>0.6</v>
      </c>
      <c r="AO95">
        <f t="shared" si="40"/>
        <v>0</v>
      </c>
      <c r="AP95">
        <f t="shared" si="37"/>
        <v>0</v>
      </c>
      <c r="AQ95" s="31">
        <f t="shared" si="16"/>
        <v>0</v>
      </c>
      <c r="AT95" t="s">
        <v>262</v>
      </c>
      <c r="AU95">
        <v>0</v>
      </c>
      <c r="AV95">
        <v>0</v>
      </c>
      <c r="AW95" s="57">
        <f t="shared" si="27"/>
        <v>400</v>
      </c>
      <c r="AX95" s="33">
        <f t="shared" si="35"/>
        <v>20.6</v>
      </c>
      <c r="AY95">
        <v>4</v>
      </c>
      <c r="AZ95">
        <v>0.6</v>
      </c>
      <c r="BA95">
        <f t="shared" si="36"/>
        <v>16</v>
      </c>
      <c r="BB95" s="31">
        <f t="shared" si="42"/>
        <v>800</v>
      </c>
      <c r="BC95">
        <v>2</v>
      </c>
      <c r="BD95" t="s">
        <v>327</v>
      </c>
      <c r="BE95" s="15">
        <v>50</v>
      </c>
      <c r="BF95" s="33">
        <f t="shared" si="18"/>
        <v>1030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</row>
    <row r="96" spans="1:70" x14ac:dyDescent="0.2">
      <c r="A96">
        <v>95</v>
      </c>
      <c r="B96">
        <v>22</v>
      </c>
      <c r="C96">
        <v>1</v>
      </c>
      <c r="D96">
        <v>1</v>
      </c>
      <c r="F96" s="55">
        <v>43599</v>
      </c>
      <c r="H96">
        <v>1</v>
      </c>
      <c r="I96">
        <v>0</v>
      </c>
      <c r="J96">
        <v>0</v>
      </c>
      <c r="K96">
        <v>0</v>
      </c>
      <c r="L96">
        <v>0</v>
      </c>
      <c r="N96">
        <v>0</v>
      </c>
      <c r="O96">
        <v>0</v>
      </c>
      <c r="P96">
        <v>0</v>
      </c>
      <c r="Q96">
        <v>0</v>
      </c>
      <c r="S96">
        <v>1</v>
      </c>
      <c r="U96">
        <v>1</v>
      </c>
      <c r="V96">
        <v>5</v>
      </c>
      <c r="W96">
        <v>0</v>
      </c>
      <c r="X96">
        <v>0</v>
      </c>
      <c r="Y96" s="48">
        <v>2</v>
      </c>
      <c r="Z96" s="48">
        <v>20</v>
      </c>
      <c r="AA96">
        <v>2</v>
      </c>
      <c r="AB96">
        <v>20</v>
      </c>
      <c r="AC96">
        <f t="shared" si="45"/>
        <v>0</v>
      </c>
      <c r="AD96">
        <f t="shared" si="17"/>
        <v>25</v>
      </c>
      <c r="AE96" s="45">
        <f t="shared" si="20"/>
        <v>25</v>
      </c>
      <c r="AF96" s="56">
        <f t="shared" si="33"/>
        <v>403.08499999999998</v>
      </c>
      <c r="AG96" s="47">
        <f t="shared" si="41"/>
        <v>428.08499999999998</v>
      </c>
      <c r="AH96">
        <f t="shared" si="43"/>
        <v>49.218799999999995</v>
      </c>
      <c r="AI96">
        <f t="shared" si="46"/>
        <v>353.86619999999999</v>
      </c>
      <c r="AJ96">
        <f t="shared" si="24"/>
        <v>49.218799999999995</v>
      </c>
      <c r="AK96">
        <v>42.43</v>
      </c>
      <c r="AL96" s="33">
        <f t="shared" si="44"/>
        <v>1.1599999999999999</v>
      </c>
      <c r="AM96">
        <v>1</v>
      </c>
      <c r="AN96">
        <v>0.16</v>
      </c>
      <c r="AO96">
        <f t="shared" si="40"/>
        <v>0</v>
      </c>
      <c r="AP96">
        <f>N96*24</f>
        <v>0</v>
      </c>
      <c r="AQ96" s="31">
        <f>(AU96/30)*AR96</f>
        <v>0</v>
      </c>
      <c r="AT96" t="s">
        <v>245</v>
      </c>
      <c r="AU96">
        <v>0</v>
      </c>
      <c r="AV96">
        <v>0</v>
      </c>
      <c r="AW96" s="57">
        <f t="shared" si="27"/>
        <v>20</v>
      </c>
      <c r="AX96" s="33">
        <f t="shared" si="35"/>
        <v>8.34</v>
      </c>
      <c r="AY96">
        <v>6.67</v>
      </c>
      <c r="AZ96">
        <v>1.67</v>
      </c>
      <c r="BA96">
        <f t="shared" si="36"/>
        <v>0</v>
      </c>
      <c r="BB96" s="31">
        <f t="shared" si="42"/>
        <v>0</v>
      </c>
      <c r="BD96" t="s">
        <v>278</v>
      </c>
      <c r="BE96">
        <v>42.43</v>
      </c>
      <c r="BF96" s="33">
        <f t="shared" si="18"/>
        <v>353.86619999999999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</row>
    <row r="97" spans="1:70" x14ac:dyDescent="0.2">
      <c r="A97">
        <v>96</v>
      </c>
      <c r="B97">
        <v>20</v>
      </c>
      <c r="C97">
        <v>2</v>
      </c>
      <c r="D97">
        <v>1</v>
      </c>
      <c r="F97" s="55">
        <v>43600</v>
      </c>
      <c r="H97">
        <v>1</v>
      </c>
      <c r="I97">
        <v>500</v>
      </c>
      <c r="J97">
        <v>0</v>
      </c>
      <c r="K97">
        <v>0</v>
      </c>
      <c r="L97">
        <v>0</v>
      </c>
      <c r="N97">
        <v>0</v>
      </c>
      <c r="O97">
        <v>0</v>
      </c>
      <c r="P97">
        <v>0</v>
      </c>
      <c r="Q97">
        <v>0</v>
      </c>
      <c r="S97">
        <v>1</v>
      </c>
      <c r="U97">
        <v>1</v>
      </c>
      <c r="V97">
        <v>0</v>
      </c>
      <c r="W97">
        <v>0</v>
      </c>
      <c r="X97">
        <v>0</v>
      </c>
      <c r="Y97" s="48">
        <v>50</v>
      </c>
      <c r="Z97" s="48">
        <v>50</v>
      </c>
      <c r="AA97">
        <v>50</v>
      </c>
      <c r="AB97">
        <v>1000</v>
      </c>
      <c r="AC97">
        <f t="shared" si="45"/>
        <v>500</v>
      </c>
      <c r="AD97">
        <f t="shared" si="17"/>
        <v>2000</v>
      </c>
      <c r="AE97" s="45">
        <f t="shared" si="20"/>
        <v>2500</v>
      </c>
      <c r="AF97" s="56">
        <f t="shared" si="33"/>
        <v>13504.3081</v>
      </c>
      <c r="AG97" s="47">
        <f t="shared" si="41"/>
        <v>16004.3081</v>
      </c>
      <c r="AH97">
        <f t="shared" si="43"/>
        <v>11736.25</v>
      </c>
      <c r="AI97">
        <f t="shared" si="46"/>
        <v>1768.0581</v>
      </c>
      <c r="AJ97">
        <f t="shared" si="24"/>
        <v>11736.25</v>
      </c>
      <c r="AK97">
        <v>41.666666666666664</v>
      </c>
      <c r="AL97" s="33">
        <f t="shared" si="44"/>
        <v>281.67</v>
      </c>
      <c r="AM97">
        <v>25</v>
      </c>
      <c r="AN97">
        <v>16.670000000000002</v>
      </c>
      <c r="AO97">
        <f t="shared" si="40"/>
        <v>240</v>
      </c>
      <c r="AP97">
        <f t="shared" ref="AP97:AP111" si="47">N97*24</f>
        <v>0</v>
      </c>
      <c r="AQ97" s="31">
        <f t="shared" si="16"/>
        <v>10000</v>
      </c>
      <c r="AR97">
        <v>30</v>
      </c>
      <c r="AT97" t="s">
        <v>252</v>
      </c>
      <c r="AU97">
        <v>10000</v>
      </c>
      <c r="AV97">
        <v>1000</v>
      </c>
      <c r="AW97" s="57">
        <f t="shared" si="27"/>
        <v>2000</v>
      </c>
      <c r="AX97" s="33">
        <f t="shared" si="35"/>
        <v>41.67</v>
      </c>
      <c r="AY97">
        <v>25</v>
      </c>
      <c r="AZ97">
        <v>16.670000000000002</v>
      </c>
      <c r="BA97">
        <f t="shared" si="36"/>
        <v>0</v>
      </c>
      <c r="BB97" s="31">
        <f t="shared" si="42"/>
        <v>0</v>
      </c>
      <c r="BD97" t="s">
        <v>278</v>
      </c>
      <c r="BE97">
        <v>42.43</v>
      </c>
      <c r="BF97" s="33">
        <f t="shared" si="18"/>
        <v>1768.0581</v>
      </c>
      <c r="BG97">
        <v>1</v>
      </c>
      <c r="BH97">
        <v>5000</v>
      </c>
      <c r="BI97" t="s">
        <v>399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</row>
    <row r="98" spans="1:70" x14ac:dyDescent="0.2">
      <c r="A98">
        <v>97</v>
      </c>
      <c r="B98">
        <v>40</v>
      </c>
      <c r="C98">
        <v>2</v>
      </c>
      <c r="D98">
        <v>3</v>
      </c>
      <c r="E98" t="s">
        <v>235</v>
      </c>
      <c r="F98" s="55">
        <v>43532</v>
      </c>
      <c r="H98">
        <v>1</v>
      </c>
      <c r="I98">
        <v>0</v>
      </c>
      <c r="J98">
        <v>0</v>
      </c>
      <c r="K98">
        <v>0</v>
      </c>
      <c r="L98">
        <v>0</v>
      </c>
      <c r="N98">
        <v>0</v>
      </c>
      <c r="O98">
        <v>0</v>
      </c>
      <c r="P98">
        <v>0</v>
      </c>
      <c r="Q98">
        <v>0</v>
      </c>
      <c r="V98">
        <v>0</v>
      </c>
      <c r="W98">
        <v>0</v>
      </c>
      <c r="X98">
        <v>0</v>
      </c>
      <c r="Y98" s="48">
        <v>8</v>
      </c>
      <c r="Z98" s="48">
        <v>0</v>
      </c>
      <c r="AA98">
        <v>8</v>
      </c>
      <c r="AB98">
        <v>80</v>
      </c>
      <c r="AC98">
        <f t="shared" si="45"/>
        <v>0</v>
      </c>
      <c r="AD98">
        <f t="shared" si="17"/>
        <v>80</v>
      </c>
      <c r="AE98" s="45">
        <f t="shared" si="20"/>
        <v>80</v>
      </c>
      <c r="AF98" s="56">
        <f t="shared" si="33"/>
        <v>140</v>
      </c>
      <c r="AG98" s="47">
        <f t="shared" si="41"/>
        <v>220</v>
      </c>
      <c r="AH98">
        <f t="shared" si="43"/>
        <v>140</v>
      </c>
      <c r="AI98">
        <f t="shared" si="46"/>
        <v>0</v>
      </c>
      <c r="AJ98">
        <f t="shared" si="24"/>
        <v>140</v>
      </c>
      <c r="AK98">
        <v>50</v>
      </c>
      <c r="AL98" s="33">
        <f t="shared" si="44"/>
        <v>2.8</v>
      </c>
      <c r="AM98">
        <v>1.4</v>
      </c>
      <c r="AN98">
        <v>1.4</v>
      </c>
      <c r="AO98">
        <f t="shared" si="40"/>
        <v>0</v>
      </c>
      <c r="AP98">
        <f t="shared" si="47"/>
        <v>0</v>
      </c>
      <c r="AQ98" s="31">
        <f t="shared" si="16"/>
        <v>0</v>
      </c>
      <c r="AT98" t="s">
        <v>329</v>
      </c>
      <c r="AU98">
        <v>12000</v>
      </c>
      <c r="AV98">
        <v>0</v>
      </c>
      <c r="AW98" s="57">
        <f t="shared" si="27"/>
        <v>80</v>
      </c>
      <c r="AX98" s="33">
        <f t="shared" si="35"/>
        <v>0</v>
      </c>
      <c r="AY98">
        <v>0</v>
      </c>
      <c r="AZ98">
        <v>0</v>
      </c>
      <c r="BA98">
        <f t="shared" si="36"/>
        <v>0</v>
      </c>
      <c r="BB98" s="31">
        <f t="shared" si="42"/>
        <v>0</v>
      </c>
      <c r="BD98">
        <v>0</v>
      </c>
      <c r="BE98">
        <v>0</v>
      </c>
      <c r="BF98" s="33">
        <f t="shared" si="18"/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</row>
    <row r="99" spans="1:70" x14ac:dyDescent="0.2">
      <c r="A99">
        <v>98</v>
      </c>
      <c r="B99">
        <v>34</v>
      </c>
      <c r="C99">
        <v>1</v>
      </c>
      <c r="D99">
        <v>3</v>
      </c>
      <c r="E99" t="s">
        <v>235</v>
      </c>
      <c r="F99" s="55">
        <v>43584</v>
      </c>
      <c r="H99">
        <v>1</v>
      </c>
      <c r="I99">
        <v>0</v>
      </c>
      <c r="J99">
        <v>0</v>
      </c>
      <c r="K99">
        <v>0</v>
      </c>
      <c r="L99">
        <v>0</v>
      </c>
      <c r="N99">
        <v>0</v>
      </c>
      <c r="O99">
        <v>0</v>
      </c>
      <c r="P99">
        <v>0</v>
      </c>
      <c r="Q99">
        <v>0</v>
      </c>
      <c r="V99">
        <v>5</v>
      </c>
      <c r="W99">
        <v>0</v>
      </c>
      <c r="X99">
        <v>0</v>
      </c>
      <c r="Y99" s="48">
        <v>20</v>
      </c>
      <c r="Z99" s="48">
        <v>0</v>
      </c>
      <c r="AA99">
        <v>20</v>
      </c>
      <c r="AB99">
        <v>0</v>
      </c>
      <c r="AC99">
        <f t="shared" si="45"/>
        <v>0</v>
      </c>
      <c r="AD99">
        <f t="shared" si="17"/>
        <v>5</v>
      </c>
      <c r="AE99" s="45">
        <f t="shared" si="20"/>
        <v>5</v>
      </c>
      <c r="AF99" s="56">
        <f t="shared" si="33"/>
        <v>706.88379999999995</v>
      </c>
      <c r="AG99" s="47">
        <f t="shared" si="41"/>
        <v>711.88379999999995</v>
      </c>
      <c r="AH99">
        <f t="shared" si="43"/>
        <v>706.88379999999995</v>
      </c>
      <c r="AI99">
        <f t="shared" si="46"/>
        <v>0</v>
      </c>
      <c r="AJ99">
        <f t="shared" si="24"/>
        <v>706.88379999999995</v>
      </c>
      <c r="AK99">
        <v>42.43</v>
      </c>
      <c r="AL99" s="33">
        <f t="shared" si="44"/>
        <v>16.66</v>
      </c>
      <c r="AM99">
        <v>13.33</v>
      </c>
      <c r="AN99">
        <v>3.33</v>
      </c>
      <c r="AO99">
        <f t="shared" si="40"/>
        <v>0</v>
      </c>
      <c r="AP99">
        <f t="shared" si="47"/>
        <v>0</v>
      </c>
      <c r="AQ99" s="31">
        <f t="shared" si="16"/>
        <v>0</v>
      </c>
      <c r="AT99" t="s">
        <v>245</v>
      </c>
      <c r="AU99">
        <v>0</v>
      </c>
      <c r="AV99">
        <v>0</v>
      </c>
      <c r="AW99" s="57">
        <f t="shared" si="27"/>
        <v>0</v>
      </c>
      <c r="AX99" s="33">
        <f>AY99+AZ99+BA99</f>
        <v>0</v>
      </c>
      <c r="AY99">
        <v>0</v>
      </c>
      <c r="AZ99">
        <v>0</v>
      </c>
      <c r="BA99">
        <f>BC99*8</f>
        <v>0</v>
      </c>
      <c r="BB99" s="31">
        <f t="shared" si="42"/>
        <v>0</v>
      </c>
      <c r="BD99">
        <v>0</v>
      </c>
      <c r="BE99">
        <v>0</v>
      </c>
      <c r="BF99" s="33">
        <f t="shared" si="18"/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</row>
    <row r="100" spans="1:70" x14ac:dyDescent="0.2">
      <c r="A100">
        <v>99</v>
      </c>
      <c r="B100">
        <v>29</v>
      </c>
      <c r="C100">
        <v>2</v>
      </c>
      <c r="D100">
        <v>1</v>
      </c>
      <c r="F100" s="55">
        <v>43600</v>
      </c>
      <c r="H100">
        <v>1</v>
      </c>
      <c r="I100">
        <v>12</v>
      </c>
      <c r="J100">
        <v>0</v>
      </c>
      <c r="K100">
        <v>0</v>
      </c>
      <c r="L100">
        <v>0</v>
      </c>
      <c r="N100">
        <v>0</v>
      </c>
      <c r="O100">
        <v>0</v>
      </c>
      <c r="P100">
        <v>0</v>
      </c>
      <c r="Q100">
        <v>0</v>
      </c>
      <c r="V100">
        <v>0</v>
      </c>
      <c r="W100">
        <v>0</v>
      </c>
      <c r="X100">
        <v>0</v>
      </c>
      <c r="Y100" s="48">
        <v>12</v>
      </c>
      <c r="Z100" s="48">
        <v>0</v>
      </c>
      <c r="AA100">
        <v>12</v>
      </c>
      <c r="AB100">
        <v>0</v>
      </c>
      <c r="AC100">
        <f t="shared" si="45"/>
        <v>12</v>
      </c>
      <c r="AD100">
        <f t="shared" si="17"/>
        <v>0</v>
      </c>
      <c r="AE100" s="45">
        <f t="shared" si="20"/>
        <v>12</v>
      </c>
      <c r="AF100" s="56">
        <f t="shared" si="33"/>
        <v>14262.5</v>
      </c>
      <c r="AG100" s="47">
        <f t="shared" si="41"/>
        <v>14274.5</v>
      </c>
      <c r="AH100">
        <f t="shared" si="43"/>
        <v>14262.5</v>
      </c>
      <c r="AI100">
        <f t="shared" si="46"/>
        <v>0</v>
      </c>
      <c r="AJ100">
        <f t="shared" si="24"/>
        <v>14262.5</v>
      </c>
      <c r="AK100">
        <v>29.166666666666668</v>
      </c>
      <c r="AL100" s="33">
        <f t="shared" si="44"/>
        <v>489</v>
      </c>
      <c r="AM100">
        <v>6</v>
      </c>
      <c r="AN100">
        <v>3</v>
      </c>
      <c r="AO100">
        <f t="shared" si="40"/>
        <v>480</v>
      </c>
      <c r="AP100">
        <f t="shared" si="47"/>
        <v>0</v>
      </c>
      <c r="AQ100" s="31">
        <f t="shared" si="16"/>
        <v>14000</v>
      </c>
      <c r="AR100">
        <v>60</v>
      </c>
      <c r="AT100" t="s">
        <v>293</v>
      </c>
      <c r="AU100">
        <v>7000</v>
      </c>
      <c r="AV100">
        <v>0</v>
      </c>
      <c r="AW100" s="57">
        <f t="shared" si="27"/>
        <v>0</v>
      </c>
      <c r="AX100" s="33">
        <f t="shared" ref="AX100:AX111" si="48">AY100+AZ100+BA100</f>
        <v>0</v>
      </c>
      <c r="AY100">
        <v>0</v>
      </c>
      <c r="AZ100">
        <v>0</v>
      </c>
      <c r="BA100">
        <f t="shared" ref="BA100:BA111" si="49">BC100*8</f>
        <v>0</v>
      </c>
      <c r="BB100" s="31">
        <f t="shared" si="42"/>
        <v>0</v>
      </c>
      <c r="BD100">
        <v>0</v>
      </c>
      <c r="BE100" s="15">
        <v>0</v>
      </c>
      <c r="BF100" s="33">
        <f t="shared" si="18"/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1</v>
      </c>
      <c r="BL100" t="s">
        <v>401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</row>
    <row r="101" spans="1:70" x14ac:dyDescent="0.2">
      <c r="A101">
        <v>100</v>
      </c>
      <c r="B101">
        <v>30</v>
      </c>
      <c r="C101">
        <v>1</v>
      </c>
      <c r="D101">
        <v>1</v>
      </c>
      <c r="F101" s="55">
        <v>43600</v>
      </c>
      <c r="H101">
        <v>1</v>
      </c>
      <c r="I101">
        <v>0</v>
      </c>
      <c r="J101">
        <v>0</v>
      </c>
      <c r="K101">
        <v>0</v>
      </c>
      <c r="L101">
        <v>0</v>
      </c>
      <c r="N101">
        <v>0</v>
      </c>
      <c r="O101">
        <v>0</v>
      </c>
      <c r="P101">
        <v>0</v>
      </c>
      <c r="Q101">
        <v>0</v>
      </c>
      <c r="V101">
        <v>0</v>
      </c>
      <c r="W101">
        <v>0</v>
      </c>
      <c r="X101">
        <v>0</v>
      </c>
      <c r="Y101" s="48">
        <v>50</v>
      </c>
      <c r="Z101" s="48">
        <v>0</v>
      </c>
      <c r="AA101">
        <v>50</v>
      </c>
      <c r="AB101">
        <v>2500</v>
      </c>
      <c r="AC101">
        <f t="shared" si="45"/>
        <v>0</v>
      </c>
      <c r="AD101">
        <f t="shared" si="17"/>
        <v>2500</v>
      </c>
      <c r="AE101" s="45">
        <f t="shared" si="20"/>
        <v>2500</v>
      </c>
      <c r="AF101" s="56">
        <f t="shared" si="33"/>
        <v>2475.3661999999999</v>
      </c>
      <c r="AG101" s="47">
        <f t="shared" si="41"/>
        <v>4975.3662000000004</v>
      </c>
      <c r="AH101">
        <f t="shared" si="43"/>
        <v>2475.3661999999999</v>
      </c>
      <c r="AI101">
        <f t="shared" si="46"/>
        <v>0</v>
      </c>
      <c r="AJ101">
        <f t="shared" si="24"/>
        <v>2475.3661999999999</v>
      </c>
      <c r="AK101">
        <v>42.43</v>
      </c>
      <c r="AL101" s="33">
        <f t="shared" si="44"/>
        <v>58.34</v>
      </c>
      <c r="AM101">
        <v>50</v>
      </c>
      <c r="AN101">
        <v>8.34</v>
      </c>
      <c r="AO101">
        <f t="shared" si="40"/>
        <v>0</v>
      </c>
      <c r="AP101">
        <f t="shared" si="47"/>
        <v>0</v>
      </c>
      <c r="AQ101" s="31">
        <f t="shared" si="16"/>
        <v>0</v>
      </c>
      <c r="AT101" t="s">
        <v>245</v>
      </c>
      <c r="AU101">
        <v>0</v>
      </c>
      <c r="AV101">
        <v>0</v>
      </c>
      <c r="AW101" s="57">
        <f t="shared" si="27"/>
        <v>2500</v>
      </c>
      <c r="AX101" s="33">
        <f t="shared" si="48"/>
        <v>0</v>
      </c>
      <c r="AY101">
        <v>0</v>
      </c>
      <c r="AZ101">
        <v>0</v>
      </c>
      <c r="BA101">
        <f t="shared" si="49"/>
        <v>0</v>
      </c>
      <c r="BB101" s="31">
        <f t="shared" si="42"/>
        <v>0</v>
      </c>
      <c r="BD101">
        <v>0</v>
      </c>
      <c r="BE101" s="15">
        <v>0</v>
      </c>
      <c r="BF101" s="33">
        <f t="shared" si="18"/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</row>
    <row r="102" spans="1:70" x14ac:dyDescent="0.2">
      <c r="A102">
        <v>101</v>
      </c>
      <c r="B102">
        <v>18</v>
      </c>
      <c r="C102">
        <v>1</v>
      </c>
      <c r="D102">
        <v>3</v>
      </c>
      <c r="E102" t="s">
        <v>240</v>
      </c>
      <c r="F102" s="55">
        <v>43600</v>
      </c>
      <c r="H102">
        <v>1</v>
      </c>
      <c r="I102">
        <v>0</v>
      </c>
      <c r="J102">
        <v>0</v>
      </c>
      <c r="K102">
        <v>0</v>
      </c>
      <c r="L102">
        <v>0</v>
      </c>
      <c r="N102">
        <v>0</v>
      </c>
      <c r="O102">
        <v>0</v>
      </c>
      <c r="P102">
        <v>30</v>
      </c>
      <c r="Q102" t="s">
        <v>389</v>
      </c>
      <c r="R102">
        <v>1</v>
      </c>
      <c r="S102">
        <v>1</v>
      </c>
      <c r="U102">
        <v>2</v>
      </c>
      <c r="V102">
        <v>5</v>
      </c>
      <c r="W102">
        <v>0</v>
      </c>
      <c r="X102">
        <v>0</v>
      </c>
      <c r="Y102" s="48">
        <v>12</v>
      </c>
      <c r="Z102" s="48">
        <v>12</v>
      </c>
      <c r="AA102">
        <v>12</v>
      </c>
      <c r="AB102">
        <v>240</v>
      </c>
      <c r="AC102">
        <f t="shared" si="45"/>
        <v>30</v>
      </c>
      <c r="AD102">
        <f t="shared" si="17"/>
        <v>485</v>
      </c>
      <c r="AE102" s="45">
        <f t="shared" si="20"/>
        <v>515</v>
      </c>
      <c r="AF102" s="56">
        <f t="shared" si="33"/>
        <v>848.6</v>
      </c>
      <c r="AG102" s="47">
        <f t="shared" si="41"/>
        <v>1363.6</v>
      </c>
      <c r="AH102">
        <f t="shared" si="43"/>
        <v>424.3</v>
      </c>
      <c r="AI102">
        <f t="shared" si="46"/>
        <v>424.3</v>
      </c>
      <c r="AJ102">
        <f t="shared" si="24"/>
        <v>424.3</v>
      </c>
      <c r="AK102">
        <v>42.43</v>
      </c>
      <c r="AL102" s="33">
        <f t="shared" si="44"/>
        <v>10</v>
      </c>
      <c r="AM102">
        <v>8</v>
      </c>
      <c r="AN102">
        <v>2</v>
      </c>
      <c r="AO102">
        <f t="shared" si="40"/>
        <v>0</v>
      </c>
      <c r="AP102">
        <f t="shared" si="47"/>
        <v>0</v>
      </c>
      <c r="AQ102" s="31">
        <f t="shared" si="16"/>
        <v>0</v>
      </c>
      <c r="AT102" t="s">
        <v>262</v>
      </c>
      <c r="AU102">
        <v>0</v>
      </c>
      <c r="AV102">
        <v>240</v>
      </c>
      <c r="AW102" s="57">
        <f t="shared" si="27"/>
        <v>480</v>
      </c>
      <c r="AX102" s="33">
        <f t="shared" si="48"/>
        <v>10</v>
      </c>
      <c r="AY102">
        <v>8</v>
      </c>
      <c r="AZ102">
        <v>2</v>
      </c>
      <c r="BA102">
        <f t="shared" si="49"/>
        <v>0</v>
      </c>
      <c r="BB102" s="31">
        <f t="shared" si="42"/>
        <v>0</v>
      </c>
      <c r="BD102" t="s">
        <v>278</v>
      </c>
      <c r="BE102">
        <v>42.43</v>
      </c>
      <c r="BF102" s="33">
        <f t="shared" si="18"/>
        <v>424.3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</row>
    <row r="103" spans="1:70" x14ac:dyDescent="0.2">
      <c r="A103">
        <v>102</v>
      </c>
      <c r="B103">
        <v>28</v>
      </c>
      <c r="C103">
        <v>2</v>
      </c>
      <c r="D103">
        <v>1</v>
      </c>
      <c r="F103" s="55">
        <v>43600</v>
      </c>
      <c r="H103">
        <v>1</v>
      </c>
      <c r="I103">
        <v>0</v>
      </c>
      <c r="J103">
        <v>0</v>
      </c>
      <c r="K103">
        <v>0</v>
      </c>
      <c r="L103">
        <v>0</v>
      </c>
      <c r="N103">
        <v>0</v>
      </c>
      <c r="O103">
        <v>0</v>
      </c>
      <c r="P103">
        <v>0</v>
      </c>
      <c r="Q103">
        <v>0</v>
      </c>
      <c r="S103">
        <v>1</v>
      </c>
      <c r="U103">
        <v>1</v>
      </c>
      <c r="V103">
        <v>0</v>
      </c>
      <c r="W103">
        <v>0</v>
      </c>
      <c r="X103">
        <v>0</v>
      </c>
      <c r="Y103" s="48">
        <v>9</v>
      </c>
      <c r="Z103" s="48">
        <v>0</v>
      </c>
      <c r="AA103">
        <v>9</v>
      </c>
      <c r="AB103">
        <v>360</v>
      </c>
      <c r="AC103">
        <f t="shared" si="45"/>
        <v>0</v>
      </c>
      <c r="AD103">
        <f t="shared" si="17"/>
        <v>360</v>
      </c>
      <c r="AE103" s="45">
        <f t="shared" si="20"/>
        <v>360</v>
      </c>
      <c r="AF103" s="56">
        <f t="shared" si="33"/>
        <v>421.875</v>
      </c>
      <c r="AG103" s="47">
        <f t="shared" si="41"/>
        <v>781.875</v>
      </c>
      <c r="AH103">
        <f t="shared" si="43"/>
        <v>421.875</v>
      </c>
      <c r="AI103">
        <f t="shared" si="46"/>
        <v>0</v>
      </c>
      <c r="AJ103">
        <f t="shared" si="24"/>
        <v>421.875</v>
      </c>
      <c r="AK103">
        <v>62.5</v>
      </c>
      <c r="AL103" s="33">
        <f t="shared" si="44"/>
        <v>6.75</v>
      </c>
      <c r="AM103">
        <v>6</v>
      </c>
      <c r="AN103">
        <v>0.75</v>
      </c>
      <c r="AO103">
        <f t="shared" si="40"/>
        <v>0</v>
      </c>
      <c r="AP103">
        <f t="shared" si="47"/>
        <v>0</v>
      </c>
      <c r="AQ103" s="31">
        <f t="shared" si="16"/>
        <v>0</v>
      </c>
      <c r="AT103" t="s">
        <v>281</v>
      </c>
      <c r="AU103">
        <v>15000</v>
      </c>
      <c r="AV103">
        <v>0</v>
      </c>
      <c r="AW103" s="57">
        <f t="shared" si="27"/>
        <v>360</v>
      </c>
      <c r="AX103" s="33">
        <f t="shared" si="48"/>
        <v>0</v>
      </c>
      <c r="AY103">
        <v>0</v>
      </c>
      <c r="AZ103">
        <v>0</v>
      </c>
      <c r="BA103">
        <f t="shared" si="49"/>
        <v>0</v>
      </c>
      <c r="BB103" s="31">
        <f>(BE103*8)*BC103</f>
        <v>0</v>
      </c>
      <c r="BD103">
        <v>0</v>
      </c>
      <c r="BE103" s="15">
        <v>0</v>
      </c>
      <c r="BF103" s="33">
        <f t="shared" si="18"/>
        <v>0</v>
      </c>
      <c r="BG103" s="15">
        <v>0</v>
      </c>
      <c r="BH103" s="15">
        <v>0</v>
      </c>
      <c r="BI103" s="15">
        <v>0</v>
      </c>
      <c r="BJ103" s="15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</row>
    <row r="104" spans="1:70" x14ac:dyDescent="0.2">
      <c r="A104">
        <v>103</v>
      </c>
      <c r="B104">
        <v>39</v>
      </c>
      <c r="C104">
        <v>2</v>
      </c>
      <c r="D104">
        <v>1</v>
      </c>
      <c r="F104" s="55">
        <v>43600</v>
      </c>
      <c r="H104">
        <v>1</v>
      </c>
      <c r="I104">
        <v>0</v>
      </c>
      <c r="J104">
        <v>0</v>
      </c>
      <c r="K104">
        <v>0</v>
      </c>
      <c r="L104">
        <v>0</v>
      </c>
      <c r="N104">
        <v>0</v>
      </c>
      <c r="O104">
        <v>0</v>
      </c>
      <c r="P104">
        <v>0</v>
      </c>
      <c r="Q104">
        <v>0</v>
      </c>
      <c r="S104">
        <v>1</v>
      </c>
      <c r="U104">
        <v>1</v>
      </c>
      <c r="V104">
        <v>10</v>
      </c>
      <c r="W104">
        <v>0</v>
      </c>
      <c r="X104">
        <v>0</v>
      </c>
      <c r="Y104" s="48">
        <v>22</v>
      </c>
      <c r="Z104" s="48">
        <v>0</v>
      </c>
      <c r="AA104">
        <v>22</v>
      </c>
      <c r="AB104">
        <v>440</v>
      </c>
      <c r="AC104">
        <f t="shared" si="45"/>
        <v>0</v>
      </c>
      <c r="AD104">
        <f t="shared" si="17"/>
        <v>450</v>
      </c>
      <c r="AE104" s="45">
        <f t="shared" si="20"/>
        <v>450</v>
      </c>
      <c r="AF104" s="56">
        <f t="shared" si="33"/>
        <v>3930.833333333333</v>
      </c>
      <c r="AG104" s="47">
        <f t="shared" si="41"/>
        <v>4380.833333333333</v>
      </c>
      <c r="AH104">
        <f t="shared" si="43"/>
        <v>3930.833333333333</v>
      </c>
      <c r="AI104">
        <f t="shared" si="46"/>
        <v>0</v>
      </c>
      <c r="AJ104">
        <f t="shared" si="24"/>
        <v>3930.833333333333</v>
      </c>
      <c r="AK104">
        <v>41.666666666666664</v>
      </c>
      <c r="AL104" s="33">
        <f t="shared" si="44"/>
        <v>94.34</v>
      </c>
      <c r="AM104">
        <v>10.67</v>
      </c>
      <c r="AN104">
        <v>3.67</v>
      </c>
      <c r="AO104">
        <f t="shared" si="40"/>
        <v>80</v>
      </c>
      <c r="AP104">
        <f t="shared" si="47"/>
        <v>0</v>
      </c>
      <c r="AQ104" s="31">
        <f t="shared" si="16"/>
        <v>3333.333333333333</v>
      </c>
      <c r="AR104">
        <v>10</v>
      </c>
      <c r="AT104" t="s">
        <v>331</v>
      </c>
      <c r="AU104">
        <v>10000</v>
      </c>
      <c r="AV104">
        <v>0</v>
      </c>
      <c r="AW104" s="57">
        <f t="shared" si="27"/>
        <v>440</v>
      </c>
      <c r="AX104" s="33">
        <f t="shared" si="48"/>
        <v>0</v>
      </c>
      <c r="AY104">
        <v>0</v>
      </c>
      <c r="AZ104">
        <v>0</v>
      </c>
      <c r="BA104">
        <f t="shared" si="49"/>
        <v>0</v>
      </c>
      <c r="BB104" s="31">
        <f t="shared" si="42"/>
        <v>0</v>
      </c>
      <c r="BD104">
        <v>0</v>
      </c>
      <c r="BE104" s="15">
        <v>0</v>
      </c>
      <c r="BF104" s="33">
        <f t="shared" si="18"/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>
        <v>0</v>
      </c>
    </row>
    <row r="105" spans="1:70" x14ac:dyDescent="0.2">
      <c r="A105">
        <v>104</v>
      </c>
      <c r="B105">
        <v>48</v>
      </c>
      <c r="C105">
        <v>2</v>
      </c>
      <c r="D105">
        <v>1</v>
      </c>
      <c r="F105" s="55">
        <v>43601</v>
      </c>
      <c r="H105">
        <v>2</v>
      </c>
      <c r="I105">
        <v>0</v>
      </c>
      <c r="J105">
        <v>0</v>
      </c>
      <c r="K105">
        <v>0</v>
      </c>
      <c r="L105">
        <v>0</v>
      </c>
      <c r="N105">
        <v>0</v>
      </c>
      <c r="O105">
        <v>0</v>
      </c>
      <c r="P105">
        <v>0</v>
      </c>
      <c r="Q105">
        <v>0</v>
      </c>
      <c r="V105">
        <v>0</v>
      </c>
      <c r="W105">
        <v>0</v>
      </c>
      <c r="X105">
        <v>0</v>
      </c>
      <c r="Y105" s="48">
        <v>8</v>
      </c>
      <c r="Z105" s="48">
        <v>0</v>
      </c>
      <c r="AA105">
        <v>8</v>
      </c>
      <c r="AB105">
        <v>0</v>
      </c>
      <c r="AC105">
        <f t="shared" si="45"/>
        <v>0</v>
      </c>
      <c r="AD105">
        <f t="shared" si="17"/>
        <v>0</v>
      </c>
      <c r="AE105" s="45">
        <f t="shared" si="20"/>
        <v>0</v>
      </c>
      <c r="AF105" s="56">
        <f t="shared" si="33"/>
        <v>18175.125</v>
      </c>
      <c r="AG105" s="47">
        <f t="shared" si="41"/>
        <v>18175.125</v>
      </c>
      <c r="AH105">
        <f t="shared" si="43"/>
        <v>18175.125</v>
      </c>
      <c r="AI105">
        <f t="shared" si="46"/>
        <v>0</v>
      </c>
      <c r="AJ105">
        <f t="shared" si="24"/>
        <v>18175.125</v>
      </c>
      <c r="AK105">
        <v>37.5</v>
      </c>
      <c r="AL105" s="33">
        <f t="shared" si="44"/>
        <v>484.67</v>
      </c>
      <c r="AM105">
        <v>4</v>
      </c>
      <c r="AN105">
        <v>0.67</v>
      </c>
      <c r="AO105">
        <f t="shared" si="40"/>
        <v>480</v>
      </c>
      <c r="AP105">
        <f t="shared" si="47"/>
        <v>0</v>
      </c>
      <c r="AQ105" s="31">
        <f t="shared" si="16"/>
        <v>18000</v>
      </c>
      <c r="AR105">
        <v>60</v>
      </c>
      <c r="AT105" t="s">
        <v>293</v>
      </c>
      <c r="AU105">
        <v>9000</v>
      </c>
      <c r="AV105">
        <v>0</v>
      </c>
      <c r="AW105" s="57">
        <f t="shared" si="27"/>
        <v>0</v>
      </c>
      <c r="AX105" s="33">
        <f t="shared" si="48"/>
        <v>0</v>
      </c>
      <c r="AY105">
        <v>0</v>
      </c>
      <c r="AZ105">
        <v>0</v>
      </c>
      <c r="BA105">
        <f t="shared" si="49"/>
        <v>0</v>
      </c>
      <c r="BB105" s="31">
        <f>(BE105*8)*BC105</f>
        <v>0</v>
      </c>
      <c r="BD105">
        <v>0</v>
      </c>
      <c r="BE105" s="15">
        <v>0</v>
      </c>
      <c r="BF105" s="33">
        <f t="shared" si="18"/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0</v>
      </c>
      <c r="BQ105" s="15">
        <v>0</v>
      </c>
      <c r="BR105" s="15">
        <v>0</v>
      </c>
    </row>
    <row r="106" spans="1:70" x14ac:dyDescent="0.2">
      <c r="A106">
        <v>105</v>
      </c>
      <c r="B106">
        <v>24</v>
      </c>
      <c r="C106">
        <v>1</v>
      </c>
      <c r="D106">
        <v>2</v>
      </c>
      <c r="F106" s="62">
        <v>43601</v>
      </c>
      <c r="H106">
        <v>1</v>
      </c>
      <c r="I106">
        <v>1500</v>
      </c>
      <c r="J106">
        <v>0</v>
      </c>
      <c r="K106">
        <v>0</v>
      </c>
      <c r="L106">
        <v>0</v>
      </c>
      <c r="N106">
        <v>0</v>
      </c>
      <c r="O106">
        <v>0</v>
      </c>
      <c r="P106">
        <v>0</v>
      </c>
      <c r="Q106">
        <v>0</v>
      </c>
      <c r="S106">
        <v>1</v>
      </c>
      <c r="U106">
        <v>1</v>
      </c>
      <c r="V106">
        <v>10</v>
      </c>
      <c r="W106">
        <v>0</v>
      </c>
      <c r="X106">
        <v>0</v>
      </c>
      <c r="Y106" s="48">
        <v>45</v>
      </c>
      <c r="Z106" s="48">
        <v>45</v>
      </c>
      <c r="AA106">
        <v>45</v>
      </c>
      <c r="AB106">
        <v>900</v>
      </c>
      <c r="AC106">
        <f t="shared" si="45"/>
        <v>1500</v>
      </c>
      <c r="AD106">
        <f t="shared" si="17"/>
        <v>1810</v>
      </c>
      <c r="AE106" s="45">
        <f t="shared" si="20"/>
        <v>3310</v>
      </c>
      <c r="AF106" s="56">
        <f t="shared" si="33"/>
        <v>3818.7</v>
      </c>
      <c r="AG106" s="47">
        <f t="shared" si="41"/>
        <v>7128.7</v>
      </c>
      <c r="AH106">
        <f t="shared" si="43"/>
        <v>1909.35</v>
      </c>
      <c r="AI106">
        <f t="shared" si="46"/>
        <v>1909.35</v>
      </c>
      <c r="AJ106">
        <f t="shared" si="24"/>
        <v>1909.35</v>
      </c>
      <c r="AK106">
        <v>42.43</v>
      </c>
      <c r="AL106" s="33">
        <f t="shared" si="44"/>
        <v>45</v>
      </c>
      <c r="AM106">
        <v>22.5</v>
      </c>
      <c r="AN106">
        <v>22.5</v>
      </c>
      <c r="AO106">
        <f t="shared" si="40"/>
        <v>0</v>
      </c>
      <c r="AP106">
        <f t="shared" si="47"/>
        <v>0</v>
      </c>
      <c r="AQ106" s="31">
        <f t="shared" si="16"/>
        <v>0</v>
      </c>
      <c r="AT106" t="s">
        <v>245</v>
      </c>
      <c r="AU106">
        <v>0</v>
      </c>
      <c r="AV106">
        <v>900</v>
      </c>
      <c r="AW106" s="57">
        <f t="shared" si="27"/>
        <v>1800</v>
      </c>
      <c r="AX106" s="33">
        <f t="shared" si="48"/>
        <v>45</v>
      </c>
      <c r="AY106">
        <v>22.5</v>
      </c>
      <c r="AZ106">
        <v>22.5</v>
      </c>
      <c r="BA106">
        <f t="shared" si="49"/>
        <v>0</v>
      </c>
      <c r="BB106" s="31">
        <f t="shared" ref="BB106:BB111" si="50">(BE106*8)*BC106</f>
        <v>0</v>
      </c>
      <c r="BD106" t="s">
        <v>278</v>
      </c>
      <c r="BE106">
        <v>42.43</v>
      </c>
      <c r="BF106" s="33">
        <f t="shared" si="18"/>
        <v>1909.35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</row>
    <row r="107" spans="1:70" x14ac:dyDescent="0.2">
      <c r="A107">
        <v>106</v>
      </c>
      <c r="B107">
        <v>46</v>
      </c>
      <c r="C107">
        <v>2</v>
      </c>
      <c r="D107">
        <v>1</v>
      </c>
      <c r="F107" s="55">
        <v>43602</v>
      </c>
      <c r="H107">
        <v>1</v>
      </c>
      <c r="I107">
        <v>0</v>
      </c>
      <c r="J107">
        <v>0</v>
      </c>
      <c r="K107">
        <v>0</v>
      </c>
      <c r="L107">
        <v>0</v>
      </c>
      <c r="N107">
        <v>0</v>
      </c>
      <c r="O107">
        <v>0</v>
      </c>
      <c r="P107">
        <v>0</v>
      </c>
      <c r="Q107">
        <v>0</v>
      </c>
      <c r="S107">
        <v>1</v>
      </c>
      <c r="U107">
        <v>1</v>
      </c>
      <c r="V107">
        <v>10</v>
      </c>
      <c r="W107">
        <v>0</v>
      </c>
      <c r="X107">
        <v>0</v>
      </c>
      <c r="Y107" s="48">
        <v>12</v>
      </c>
      <c r="Z107" s="48">
        <v>0</v>
      </c>
      <c r="AA107">
        <v>12</v>
      </c>
      <c r="AB107">
        <v>80</v>
      </c>
      <c r="AC107">
        <f t="shared" si="45"/>
        <v>0</v>
      </c>
      <c r="AD107">
        <f t="shared" si="17"/>
        <v>90</v>
      </c>
      <c r="AE107" s="45">
        <f t="shared" si="20"/>
        <v>90</v>
      </c>
      <c r="AF107" s="56">
        <f t="shared" si="33"/>
        <v>266.33333333333337</v>
      </c>
      <c r="AG107" s="47">
        <f t="shared" si="41"/>
        <v>356.33333333333337</v>
      </c>
      <c r="AH107">
        <f t="shared" si="43"/>
        <v>266.33333333333337</v>
      </c>
      <c r="AI107">
        <f t="shared" si="46"/>
        <v>0</v>
      </c>
      <c r="AJ107">
        <f t="shared" si="24"/>
        <v>266.33333333333337</v>
      </c>
      <c r="AK107">
        <v>33.333333333333336</v>
      </c>
      <c r="AL107" s="33">
        <f t="shared" si="44"/>
        <v>7.99</v>
      </c>
      <c r="AM107">
        <v>5.33</v>
      </c>
      <c r="AN107">
        <v>2.66</v>
      </c>
      <c r="AO107">
        <f t="shared" si="40"/>
        <v>0</v>
      </c>
      <c r="AP107">
        <f t="shared" si="47"/>
        <v>0</v>
      </c>
      <c r="AQ107" s="31">
        <f>(AU107/30)*AR107</f>
        <v>0</v>
      </c>
      <c r="AT107" t="s">
        <v>293</v>
      </c>
      <c r="AU107">
        <v>8000</v>
      </c>
      <c r="AV107">
        <v>0</v>
      </c>
      <c r="AW107" s="57">
        <f t="shared" si="27"/>
        <v>80</v>
      </c>
      <c r="AX107" s="33">
        <f t="shared" si="48"/>
        <v>0</v>
      </c>
      <c r="AY107">
        <v>0</v>
      </c>
      <c r="AZ107">
        <v>0</v>
      </c>
      <c r="BA107">
        <f t="shared" si="49"/>
        <v>0</v>
      </c>
      <c r="BB107" s="31">
        <f t="shared" si="50"/>
        <v>0</v>
      </c>
      <c r="BD107">
        <v>0</v>
      </c>
      <c r="BE107" s="15">
        <v>0</v>
      </c>
      <c r="BF107" s="33">
        <f t="shared" si="18"/>
        <v>0</v>
      </c>
      <c r="BG107" s="15">
        <v>1</v>
      </c>
      <c r="BH107" s="15">
        <v>500</v>
      </c>
      <c r="BI107" t="s">
        <v>399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</row>
    <row r="108" spans="1:70" x14ac:dyDescent="0.2">
      <c r="A108">
        <v>107</v>
      </c>
      <c r="B108">
        <v>32</v>
      </c>
      <c r="C108">
        <v>1</v>
      </c>
      <c r="D108">
        <v>1</v>
      </c>
      <c r="F108" s="55">
        <v>43603</v>
      </c>
      <c r="H108">
        <v>2</v>
      </c>
      <c r="I108">
        <v>0</v>
      </c>
      <c r="J108">
        <v>0</v>
      </c>
      <c r="K108">
        <v>0</v>
      </c>
      <c r="L108">
        <v>0</v>
      </c>
      <c r="N108">
        <v>0</v>
      </c>
      <c r="O108">
        <v>0</v>
      </c>
      <c r="P108">
        <v>0</v>
      </c>
      <c r="Q108">
        <v>0</v>
      </c>
      <c r="V108">
        <v>4</v>
      </c>
      <c r="W108">
        <v>0</v>
      </c>
      <c r="X108">
        <v>0</v>
      </c>
      <c r="Y108" s="48">
        <v>2</v>
      </c>
      <c r="Z108" s="48">
        <v>2</v>
      </c>
      <c r="AA108">
        <v>2</v>
      </c>
      <c r="AB108">
        <v>40</v>
      </c>
      <c r="AC108">
        <f t="shared" si="45"/>
        <v>0</v>
      </c>
      <c r="AD108">
        <f t="shared" si="17"/>
        <v>44</v>
      </c>
      <c r="AE108" s="45">
        <f t="shared" si="20"/>
        <v>44</v>
      </c>
      <c r="AF108" s="56">
        <f t="shared" si="33"/>
        <v>1962.5968999999998</v>
      </c>
      <c r="AG108" s="47">
        <f t="shared" si="41"/>
        <v>2006.5968999999998</v>
      </c>
      <c r="AH108">
        <f t="shared" si="43"/>
        <v>183.72190000000001</v>
      </c>
      <c r="AI108">
        <f t="shared" si="46"/>
        <v>1778.8749999999998</v>
      </c>
      <c r="AJ108">
        <f t="shared" si="24"/>
        <v>183.72190000000001</v>
      </c>
      <c r="AK108">
        <v>42.43</v>
      </c>
      <c r="AL108" s="33">
        <f t="shared" si="44"/>
        <v>4.33</v>
      </c>
      <c r="AM108">
        <v>4</v>
      </c>
      <c r="AN108">
        <v>0.33</v>
      </c>
      <c r="AO108">
        <f>(AR108*8)+(AS108*8)</f>
        <v>0</v>
      </c>
      <c r="AP108">
        <f t="shared" si="47"/>
        <v>0</v>
      </c>
      <c r="AQ108" s="31">
        <f t="shared" si="16"/>
        <v>0</v>
      </c>
      <c r="AT108" t="s">
        <v>245</v>
      </c>
      <c r="AU108">
        <v>0</v>
      </c>
      <c r="AV108">
        <v>0</v>
      </c>
      <c r="AW108" s="57">
        <f t="shared" si="27"/>
        <v>40</v>
      </c>
      <c r="AX108" s="33">
        <f t="shared" si="48"/>
        <v>20.329999999999998</v>
      </c>
      <c r="AY108">
        <v>4</v>
      </c>
      <c r="AZ108">
        <v>0.33</v>
      </c>
      <c r="BA108">
        <f t="shared" si="49"/>
        <v>16</v>
      </c>
      <c r="BB108" s="31">
        <f t="shared" si="50"/>
        <v>1400</v>
      </c>
      <c r="BC108">
        <v>2</v>
      </c>
      <c r="BD108" t="s">
        <v>246</v>
      </c>
      <c r="BE108" s="15">
        <v>87.5</v>
      </c>
      <c r="BF108" s="33">
        <f t="shared" si="18"/>
        <v>1778.8749999999998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0</v>
      </c>
      <c r="BQ108">
        <v>0</v>
      </c>
      <c r="BR108">
        <v>0</v>
      </c>
    </row>
    <row r="109" spans="1:70" x14ac:dyDescent="0.2">
      <c r="A109">
        <v>108</v>
      </c>
      <c r="B109">
        <v>21</v>
      </c>
      <c r="C109">
        <v>1</v>
      </c>
      <c r="D109">
        <v>1</v>
      </c>
      <c r="F109" s="55">
        <v>43603</v>
      </c>
      <c r="H109">
        <v>1</v>
      </c>
      <c r="I109">
        <v>0</v>
      </c>
      <c r="J109">
        <v>0</v>
      </c>
      <c r="K109">
        <v>0</v>
      </c>
      <c r="L109">
        <v>0</v>
      </c>
      <c r="N109">
        <v>0</v>
      </c>
      <c r="O109">
        <v>0</v>
      </c>
      <c r="P109">
        <v>0</v>
      </c>
      <c r="Q109">
        <v>0</v>
      </c>
      <c r="V109">
        <v>5</v>
      </c>
      <c r="W109">
        <v>0</v>
      </c>
      <c r="X109">
        <v>0</v>
      </c>
      <c r="Y109" s="48">
        <v>30</v>
      </c>
      <c r="Z109" s="48">
        <v>0</v>
      </c>
      <c r="AA109">
        <v>30</v>
      </c>
      <c r="AB109">
        <v>0</v>
      </c>
      <c r="AC109">
        <f t="shared" si="45"/>
        <v>0</v>
      </c>
      <c r="AD109">
        <f t="shared" si="17"/>
        <v>5</v>
      </c>
      <c r="AE109" s="45">
        <f t="shared" si="20"/>
        <v>5</v>
      </c>
      <c r="AF109" s="56">
        <f t="shared" si="33"/>
        <v>636.45000000000005</v>
      </c>
      <c r="AG109" s="47">
        <f t="shared" si="41"/>
        <v>641.45000000000005</v>
      </c>
      <c r="AH109">
        <f t="shared" si="43"/>
        <v>636.45000000000005</v>
      </c>
      <c r="AI109">
        <f>BF109</f>
        <v>0</v>
      </c>
      <c r="AJ109">
        <f t="shared" si="24"/>
        <v>636.45000000000005</v>
      </c>
      <c r="AK109" s="3">
        <v>42.43</v>
      </c>
      <c r="AL109" s="33">
        <f t="shared" si="44"/>
        <v>15</v>
      </c>
      <c r="AM109">
        <v>10</v>
      </c>
      <c r="AN109">
        <v>5</v>
      </c>
      <c r="AO109">
        <f t="shared" si="40"/>
        <v>0</v>
      </c>
      <c r="AP109">
        <f t="shared" si="47"/>
        <v>0</v>
      </c>
      <c r="AQ109" s="31">
        <f t="shared" si="16"/>
        <v>0</v>
      </c>
      <c r="AT109" t="s">
        <v>245</v>
      </c>
      <c r="AU109">
        <v>0</v>
      </c>
      <c r="AV109" s="3">
        <v>0</v>
      </c>
      <c r="AW109" s="57">
        <f t="shared" si="27"/>
        <v>0</v>
      </c>
      <c r="AX109" s="33">
        <f t="shared" si="48"/>
        <v>0</v>
      </c>
      <c r="AY109">
        <v>0</v>
      </c>
      <c r="AZ109">
        <v>0</v>
      </c>
      <c r="BA109">
        <f t="shared" si="49"/>
        <v>0</v>
      </c>
      <c r="BB109" s="31">
        <f t="shared" si="50"/>
        <v>0</v>
      </c>
      <c r="BD109">
        <v>0</v>
      </c>
      <c r="BE109" s="15">
        <v>0</v>
      </c>
      <c r="BF109" s="33">
        <f t="shared" si="18"/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</row>
    <row r="110" spans="1:70" x14ac:dyDescent="0.2">
      <c r="A110">
        <v>109</v>
      </c>
      <c r="B110">
        <v>26</v>
      </c>
      <c r="C110">
        <v>1</v>
      </c>
      <c r="D110">
        <v>1</v>
      </c>
      <c r="F110" s="55">
        <v>43599</v>
      </c>
      <c r="H110">
        <v>1</v>
      </c>
      <c r="I110">
        <v>1200</v>
      </c>
      <c r="J110">
        <v>0</v>
      </c>
      <c r="K110">
        <v>400</v>
      </c>
      <c r="L110">
        <v>0</v>
      </c>
      <c r="N110">
        <v>0</v>
      </c>
      <c r="O110">
        <v>0</v>
      </c>
      <c r="P110">
        <v>0</v>
      </c>
      <c r="Q110">
        <v>0</v>
      </c>
      <c r="S110">
        <v>1</v>
      </c>
      <c r="U110">
        <v>1</v>
      </c>
      <c r="V110">
        <v>0</v>
      </c>
      <c r="W110">
        <v>0</v>
      </c>
      <c r="X110">
        <v>0</v>
      </c>
      <c r="Y110" s="48">
        <v>60</v>
      </c>
      <c r="Z110" s="48">
        <v>60</v>
      </c>
      <c r="AA110">
        <v>60</v>
      </c>
      <c r="AB110">
        <v>600</v>
      </c>
      <c r="AC110">
        <f t="shared" si="45"/>
        <v>1600</v>
      </c>
      <c r="AD110">
        <f t="shared" si="17"/>
        <v>1200</v>
      </c>
      <c r="AE110" s="45">
        <f t="shared" si="20"/>
        <v>2800</v>
      </c>
      <c r="AF110" s="56">
        <f t="shared" si="33"/>
        <v>1198.95</v>
      </c>
      <c r="AG110" s="47">
        <f t="shared" si="41"/>
        <v>3998.95</v>
      </c>
      <c r="AH110">
        <f t="shared" si="43"/>
        <v>636.45000000000005</v>
      </c>
      <c r="AI110">
        <f t="shared" ref="AI110:AI111" si="51">BF110</f>
        <v>562.5</v>
      </c>
      <c r="AJ110">
        <f t="shared" si="24"/>
        <v>636.45000000000005</v>
      </c>
      <c r="AK110" s="3">
        <v>42.43</v>
      </c>
      <c r="AL110" s="33">
        <f t="shared" si="44"/>
        <v>15</v>
      </c>
      <c r="AM110">
        <v>10</v>
      </c>
      <c r="AN110">
        <v>5</v>
      </c>
      <c r="AO110">
        <f t="shared" si="40"/>
        <v>0</v>
      </c>
      <c r="AP110">
        <f t="shared" si="47"/>
        <v>0</v>
      </c>
      <c r="AQ110" s="31">
        <f t="shared" si="16"/>
        <v>0</v>
      </c>
      <c r="AT110" t="s">
        <v>245</v>
      </c>
      <c r="AU110">
        <v>0</v>
      </c>
      <c r="AV110" s="3">
        <v>600</v>
      </c>
      <c r="AW110" s="57">
        <f t="shared" si="27"/>
        <v>1200</v>
      </c>
      <c r="AX110" s="33">
        <f t="shared" si="48"/>
        <v>15</v>
      </c>
      <c r="AY110">
        <v>10</v>
      </c>
      <c r="AZ110">
        <v>5</v>
      </c>
      <c r="BA110">
        <f t="shared" si="49"/>
        <v>0</v>
      </c>
      <c r="BB110" s="31">
        <f t="shared" si="50"/>
        <v>0</v>
      </c>
      <c r="BD110" t="s">
        <v>246</v>
      </c>
      <c r="BE110" s="15">
        <v>37.5</v>
      </c>
      <c r="BF110" s="33">
        <f t="shared" si="18"/>
        <v>562.5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</row>
    <row r="111" spans="1:70" x14ac:dyDescent="0.2">
      <c r="A111">
        <v>110</v>
      </c>
      <c r="B111">
        <v>56</v>
      </c>
      <c r="C111">
        <v>1</v>
      </c>
      <c r="D111">
        <v>1</v>
      </c>
      <c r="F111" s="55">
        <v>43589</v>
      </c>
      <c r="H111">
        <v>1</v>
      </c>
      <c r="I111">
        <v>0</v>
      </c>
      <c r="J111">
        <v>0</v>
      </c>
      <c r="K111">
        <v>0</v>
      </c>
      <c r="L111">
        <v>0</v>
      </c>
      <c r="N111">
        <v>0</v>
      </c>
      <c r="O111">
        <v>0</v>
      </c>
      <c r="P111">
        <v>0</v>
      </c>
      <c r="Q111">
        <v>0</v>
      </c>
      <c r="S111">
        <v>1</v>
      </c>
      <c r="U111">
        <v>1</v>
      </c>
      <c r="V111">
        <v>0</v>
      </c>
      <c r="W111">
        <v>6000</v>
      </c>
      <c r="X111" t="s">
        <v>377</v>
      </c>
      <c r="Y111" s="48">
        <v>1</v>
      </c>
      <c r="Z111" s="48">
        <v>8</v>
      </c>
      <c r="AA111">
        <v>1</v>
      </c>
      <c r="AB111">
        <v>0</v>
      </c>
      <c r="AC111">
        <f t="shared" si="45"/>
        <v>0</v>
      </c>
      <c r="AD111">
        <f t="shared" si="17"/>
        <v>6080</v>
      </c>
      <c r="AE111" s="45">
        <f t="shared" si="20"/>
        <v>6080</v>
      </c>
      <c r="AF111" s="56">
        <f t="shared" si="33"/>
        <v>122.8125</v>
      </c>
      <c r="AG111" s="47">
        <f t="shared" si="41"/>
        <v>6202.8125</v>
      </c>
      <c r="AH111">
        <f>AJ111</f>
        <v>0</v>
      </c>
      <c r="AI111">
        <f t="shared" si="51"/>
        <v>122.8125</v>
      </c>
      <c r="AJ111">
        <f t="shared" si="24"/>
        <v>0</v>
      </c>
      <c r="AK111" s="3">
        <v>42.43</v>
      </c>
      <c r="AL111" s="33">
        <f t="shared" si="44"/>
        <v>0</v>
      </c>
      <c r="AM111">
        <v>0</v>
      </c>
      <c r="AN111">
        <v>0</v>
      </c>
      <c r="AO111">
        <f>(AR111*8)+(AS111*8)</f>
        <v>0</v>
      </c>
      <c r="AP111">
        <f t="shared" si="47"/>
        <v>0</v>
      </c>
      <c r="AQ111" s="31">
        <f t="shared" si="16"/>
        <v>0</v>
      </c>
      <c r="AT111" t="s">
        <v>245</v>
      </c>
      <c r="AU111">
        <v>0</v>
      </c>
      <c r="AV111" s="3">
        <v>80</v>
      </c>
      <c r="AW111" s="57">
        <f t="shared" si="27"/>
        <v>80</v>
      </c>
      <c r="AX111" s="33">
        <f t="shared" si="48"/>
        <v>3.93</v>
      </c>
      <c r="AY111">
        <v>2.6</v>
      </c>
      <c r="AZ111">
        <v>1.33</v>
      </c>
      <c r="BA111">
        <f t="shared" si="49"/>
        <v>0</v>
      </c>
      <c r="BB111" s="31">
        <f t="shared" si="50"/>
        <v>0</v>
      </c>
      <c r="BD111">
        <v>0</v>
      </c>
      <c r="BE111" s="15">
        <v>31.25</v>
      </c>
      <c r="BF111" s="33">
        <f t="shared" si="18"/>
        <v>122.8125</v>
      </c>
      <c r="BG111" s="15">
        <v>1</v>
      </c>
      <c r="BH111" s="15">
        <v>500</v>
      </c>
      <c r="BI111" t="s">
        <v>256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44F7-3B7C-D649-9AD7-FDDCE6BD5FEB}">
  <dimension ref="A1:BQ111"/>
  <sheetViews>
    <sheetView workbookViewId="0">
      <selection activeCell="BD8" sqref="BD8"/>
    </sheetView>
  </sheetViews>
  <sheetFormatPr baseColWidth="10" defaultRowHeight="16" x14ac:dyDescent="0.2"/>
  <sheetData>
    <row r="1" spans="1:69" x14ac:dyDescent="0.2">
      <c r="A1" s="37" t="s">
        <v>0</v>
      </c>
      <c r="B1" s="1" t="s">
        <v>1</v>
      </c>
      <c r="C1" s="37" t="s">
        <v>147</v>
      </c>
      <c r="D1" s="37" t="s">
        <v>2</v>
      </c>
      <c r="E1" s="37" t="s">
        <v>148</v>
      </c>
      <c r="F1" s="37" t="s">
        <v>402</v>
      </c>
      <c r="G1" s="37" t="s">
        <v>15</v>
      </c>
      <c r="H1" s="37" t="s">
        <v>149</v>
      </c>
      <c r="I1" s="37" t="s">
        <v>150</v>
      </c>
      <c r="J1" s="37" t="s">
        <v>151</v>
      </c>
      <c r="K1" s="37" t="s">
        <v>23</v>
      </c>
      <c r="L1" s="38" t="s">
        <v>26</v>
      </c>
      <c r="M1" s="38" t="s">
        <v>403</v>
      </c>
      <c r="N1" s="37" t="s">
        <v>50</v>
      </c>
      <c r="O1" s="39" t="s">
        <v>152</v>
      </c>
      <c r="P1" s="37" t="s">
        <v>143</v>
      </c>
      <c r="Q1" s="37" t="s">
        <v>404</v>
      </c>
      <c r="R1" s="37" t="s">
        <v>17</v>
      </c>
      <c r="S1" s="37" t="s">
        <v>405</v>
      </c>
      <c r="T1" s="37" t="s">
        <v>406</v>
      </c>
      <c r="U1" s="37" t="s">
        <v>407</v>
      </c>
      <c r="V1" s="37" t="s">
        <v>408</v>
      </c>
      <c r="W1" s="37" t="s">
        <v>409</v>
      </c>
      <c r="X1" s="4" t="s">
        <v>27</v>
      </c>
      <c r="Y1" s="37" t="s">
        <v>410</v>
      </c>
      <c r="Z1" s="37"/>
      <c r="AA1" s="37" t="s">
        <v>88</v>
      </c>
      <c r="AB1" t="s">
        <v>89</v>
      </c>
      <c r="AC1" s="1" t="s">
        <v>90</v>
      </c>
      <c r="AD1" s="1" t="s">
        <v>92</v>
      </c>
      <c r="AE1" s="1" t="s">
        <v>93</v>
      </c>
      <c r="AF1" s="1"/>
      <c r="AG1" s="1" t="s">
        <v>170</v>
      </c>
      <c r="AH1" t="s">
        <v>171</v>
      </c>
      <c r="AI1" s="40" t="s">
        <v>172</v>
      </c>
      <c r="AJ1" s="53" t="s">
        <v>173</v>
      </c>
      <c r="AK1" s="42" t="s">
        <v>174</v>
      </c>
      <c r="AL1" s="30"/>
      <c r="AM1" s="30" t="s">
        <v>411</v>
      </c>
      <c r="AN1" s="1" t="s">
        <v>412</v>
      </c>
      <c r="AO1" s="64" t="s">
        <v>413</v>
      </c>
      <c r="AP1" s="53" t="s">
        <v>414</v>
      </c>
      <c r="AQ1" s="42" t="s">
        <v>415</v>
      </c>
      <c r="AS1" s="1" t="s">
        <v>416</v>
      </c>
      <c r="AT1" s="1" t="s">
        <v>417</v>
      </c>
      <c r="AU1" s="1" t="s">
        <v>418</v>
      </c>
      <c r="AV1" s="1" t="s">
        <v>419</v>
      </c>
      <c r="AW1" s="1" t="s">
        <v>420</v>
      </c>
      <c r="AX1" s="1" t="s">
        <v>421</v>
      </c>
      <c r="AZ1" s="1" t="s">
        <v>422</v>
      </c>
      <c r="BA1" s="1" t="s">
        <v>423</v>
      </c>
      <c r="BB1" s="1" t="s">
        <v>424</v>
      </c>
      <c r="BC1" s="1"/>
      <c r="BE1" s="1"/>
      <c r="BF1" s="1"/>
      <c r="BG1" s="8"/>
      <c r="BH1" s="25"/>
      <c r="BJ1" s="1"/>
      <c r="BK1" s="1"/>
      <c r="BL1" s="1"/>
      <c r="BM1" s="1"/>
      <c r="BO1" s="1"/>
      <c r="BP1" s="1"/>
      <c r="BQ1" s="1"/>
    </row>
    <row r="2" spans="1:69" x14ac:dyDescent="0.2">
      <c r="A2" s="3">
        <v>1</v>
      </c>
      <c r="B2">
        <v>20</v>
      </c>
      <c r="C2" s="3">
        <v>1</v>
      </c>
      <c r="D2" s="3">
        <v>1</v>
      </c>
      <c r="E2" s="3">
        <v>1</v>
      </c>
      <c r="F2" s="3">
        <f>IF(E2=1,1,2)</f>
        <v>1</v>
      </c>
      <c r="G2" s="3">
        <v>1</v>
      </c>
      <c r="H2" s="3">
        <v>3</v>
      </c>
      <c r="I2" s="3">
        <v>1</v>
      </c>
      <c r="J2" s="3">
        <v>1</v>
      </c>
      <c r="K2" s="3">
        <v>0</v>
      </c>
      <c r="L2" s="44">
        <v>5</v>
      </c>
      <c r="M2" s="44">
        <v>1</v>
      </c>
      <c r="N2" s="3">
        <v>1</v>
      </c>
      <c r="O2" s="3">
        <v>0</v>
      </c>
      <c r="P2" s="3">
        <v>2</v>
      </c>
      <c r="Q2" s="3">
        <v>2</v>
      </c>
      <c r="R2" s="3">
        <v>1</v>
      </c>
      <c r="S2" s="3">
        <v>1</v>
      </c>
      <c r="T2" s="3">
        <v>1</v>
      </c>
      <c r="U2" s="3">
        <v>2</v>
      </c>
      <c r="V2" s="3">
        <v>1</v>
      </c>
      <c r="W2" s="3">
        <v>1</v>
      </c>
      <c r="X2" s="5">
        <v>3</v>
      </c>
      <c r="Y2" s="3">
        <v>1</v>
      </c>
      <c r="Z2" s="3"/>
      <c r="AA2" s="3">
        <v>3582</v>
      </c>
      <c r="AB2">
        <v>1200</v>
      </c>
      <c r="AC2">
        <v>4782</v>
      </c>
      <c r="AD2">
        <v>3975.2974999999997</v>
      </c>
      <c r="AE2">
        <v>8757.2975000000006</v>
      </c>
      <c r="AG2">
        <v>60</v>
      </c>
      <c r="AH2">
        <v>424</v>
      </c>
      <c r="AI2">
        <v>484</v>
      </c>
      <c r="AJ2">
        <v>3915.2221</v>
      </c>
      <c r="AK2">
        <v>4399.2221</v>
      </c>
      <c r="AM2">
        <f>AA2+AG2</f>
        <v>3642</v>
      </c>
      <c r="AN2">
        <f>AB2+AH2</f>
        <v>1624</v>
      </c>
      <c r="AO2" s="59">
        <f>AC2+AI2</f>
        <v>5266</v>
      </c>
      <c r="AP2" s="56">
        <f>AD2+AJ2</f>
        <v>7890.5195999999996</v>
      </c>
      <c r="AQ2" s="47">
        <f>AE2+AK2</f>
        <v>13156.5196</v>
      </c>
      <c r="AS2">
        <v>42</v>
      </c>
      <c r="AT2">
        <v>54.3</v>
      </c>
      <c r="AU2">
        <v>22.92</v>
      </c>
      <c r="AV2">
        <v>0</v>
      </c>
      <c r="AW2">
        <v>0</v>
      </c>
      <c r="AX2">
        <v>77.22</v>
      </c>
      <c r="AZ2">
        <v>0</v>
      </c>
      <c r="BA2">
        <v>1</v>
      </c>
      <c r="BB2">
        <v>0</v>
      </c>
      <c r="BG2" s="9"/>
    </row>
    <row r="3" spans="1:69" x14ac:dyDescent="0.2">
      <c r="A3" s="3">
        <v>2</v>
      </c>
      <c r="B3">
        <v>33</v>
      </c>
      <c r="C3" s="3">
        <v>2</v>
      </c>
      <c r="D3" s="3">
        <v>2</v>
      </c>
      <c r="E3" s="3">
        <v>1</v>
      </c>
      <c r="F3" s="3">
        <f t="shared" ref="F3:F66" si="0">IF(E3=1,1,2)</f>
        <v>1</v>
      </c>
      <c r="G3" s="3">
        <v>1</v>
      </c>
      <c r="H3" s="3">
        <v>3</v>
      </c>
      <c r="I3" s="3">
        <v>1</v>
      </c>
      <c r="J3" s="3">
        <v>1</v>
      </c>
      <c r="K3" s="3">
        <v>0</v>
      </c>
      <c r="L3" s="44">
        <v>1</v>
      </c>
      <c r="M3" s="44">
        <v>5</v>
      </c>
      <c r="N3" s="3">
        <v>0</v>
      </c>
      <c r="O3" s="3">
        <v>0</v>
      </c>
      <c r="P3" s="3">
        <v>2</v>
      </c>
      <c r="Q3" s="3">
        <v>2</v>
      </c>
      <c r="R3" s="3">
        <v>2</v>
      </c>
      <c r="S3" s="3">
        <v>2</v>
      </c>
      <c r="T3" s="3">
        <v>2</v>
      </c>
      <c r="U3" s="3">
        <v>2</v>
      </c>
      <c r="V3" s="3">
        <v>1</v>
      </c>
      <c r="W3" s="3">
        <v>1</v>
      </c>
      <c r="X3" s="5">
        <v>1</v>
      </c>
      <c r="Y3" s="3">
        <v>1</v>
      </c>
      <c r="Z3" s="3"/>
      <c r="AA3" s="3">
        <v>32</v>
      </c>
      <c r="AB3">
        <v>70</v>
      </c>
      <c r="AC3">
        <v>102</v>
      </c>
      <c r="AD3">
        <v>1106.5600000000002</v>
      </c>
      <c r="AE3">
        <v>1208.5600000000002</v>
      </c>
      <c r="AG3">
        <v>0</v>
      </c>
      <c r="AH3">
        <v>2825</v>
      </c>
      <c r="AI3">
        <v>2825</v>
      </c>
      <c r="AJ3">
        <v>58701.135000000002</v>
      </c>
      <c r="AK3">
        <v>61526.135000000002</v>
      </c>
      <c r="AM3">
        <f>AA3+AG3</f>
        <v>32</v>
      </c>
      <c r="AN3">
        <f t="shared" ref="AN3:AQ25" si="1">AB3+AH3</f>
        <v>2895</v>
      </c>
      <c r="AO3" s="59">
        <f>AC3+AI3</f>
        <v>2927</v>
      </c>
      <c r="AP3" s="56">
        <f t="shared" ref="AP3:AQ16" si="2">AD3+AJ3</f>
        <v>59807.695</v>
      </c>
      <c r="AQ3" s="47">
        <f>AE3+AK3</f>
        <v>62734.695</v>
      </c>
      <c r="AS3">
        <v>79</v>
      </c>
      <c r="AT3">
        <v>93.6</v>
      </c>
      <c r="AU3">
        <v>21.5</v>
      </c>
      <c r="AV3">
        <v>0</v>
      </c>
      <c r="AW3">
        <v>1216</v>
      </c>
      <c r="AX3">
        <v>1331.1</v>
      </c>
      <c r="AZ3">
        <v>0</v>
      </c>
      <c r="BA3">
        <v>1</v>
      </c>
      <c r="BB3">
        <v>152</v>
      </c>
      <c r="BG3" s="9"/>
    </row>
    <row r="4" spans="1:69" x14ac:dyDescent="0.2">
      <c r="A4" s="3">
        <v>3</v>
      </c>
      <c r="B4">
        <v>37</v>
      </c>
      <c r="C4" s="3">
        <v>2</v>
      </c>
      <c r="D4" s="3">
        <v>2</v>
      </c>
      <c r="E4" s="3">
        <v>1</v>
      </c>
      <c r="F4" s="3">
        <f t="shared" si="0"/>
        <v>1</v>
      </c>
      <c r="G4" s="3">
        <v>1</v>
      </c>
      <c r="H4" s="3">
        <v>1</v>
      </c>
      <c r="I4" s="3">
        <v>3</v>
      </c>
      <c r="J4" s="3">
        <v>1</v>
      </c>
      <c r="K4" s="3">
        <v>0</v>
      </c>
      <c r="L4" s="44">
        <v>1</v>
      </c>
      <c r="M4" s="44">
        <v>5</v>
      </c>
      <c r="N4" s="3">
        <v>0</v>
      </c>
      <c r="O4" s="3">
        <v>0</v>
      </c>
      <c r="P4" s="3">
        <v>3</v>
      </c>
      <c r="Q4" s="3">
        <v>1</v>
      </c>
      <c r="R4" s="3">
        <v>2</v>
      </c>
      <c r="S4" s="3">
        <v>2</v>
      </c>
      <c r="T4" s="3">
        <v>2</v>
      </c>
      <c r="U4" s="3">
        <v>1</v>
      </c>
      <c r="V4" s="3">
        <v>2</v>
      </c>
      <c r="W4" s="3">
        <v>1</v>
      </c>
      <c r="X4" s="5">
        <v>1</v>
      </c>
      <c r="Y4" s="3">
        <v>2</v>
      </c>
      <c r="Z4" s="3"/>
      <c r="AA4" s="3">
        <v>822</v>
      </c>
      <c r="AB4">
        <v>450</v>
      </c>
      <c r="AC4">
        <v>1272</v>
      </c>
      <c r="AD4">
        <v>18799.3</v>
      </c>
      <c r="AE4">
        <v>20071.3</v>
      </c>
      <c r="AG4">
        <v>0</v>
      </c>
      <c r="AH4">
        <v>430</v>
      </c>
      <c r="AI4">
        <v>430</v>
      </c>
      <c r="AJ4">
        <v>14212.875</v>
      </c>
      <c r="AK4">
        <v>14642.875</v>
      </c>
      <c r="AM4">
        <f t="shared" ref="AM4:AQ26" si="3">AA4+AG4</f>
        <v>822</v>
      </c>
      <c r="AN4">
        <f>AB4+AH4</f>
        <v>880</v>
      </c>
      <c r="AO4" s="59">
        <f t="shared" ref="AO4:AO16" si="4">AC4+AI4</f>
        <v>1702</v>
      </c>
      <c r="AP4" s="56">
        <f t="shared" si="2"/>
        <v>33012.175000000003</v>
      </c>
      <c r="AQ4" s="47">
        <f t="shared" si="2"/>
        <v>34714.175000000003</v>
      </c>
      <c r="AS4">
        <v>13</v>
      </c>
      <c r="AT4">
        <v>20.67</v>
      </c>
      <c r="AU4">
        <v>8.34</v>
      </c>
      <c r="AV4">
        <v>0</v>
      </c>
      <c r="AW4">
        <v>840</v>
      </c>
      <c r="AX4">
        <v>869.01</v>
      </c>
      <c r="AZ4">
        <v>0</v>
      </c>
      <c r="BA4">
        <v>1</v>
      </c>
      <c r="BB4">
        <v>105</v>
      </c>
      <c r="BG4" s="9"/>
    </row>
    <row r="5" spans="1:69" x14ac:dyDescent="0.2">
      <c r="A5" s="3">
        <v>4</v>
      </c>
      <c r="B5">
        <v>26</v>
      </c>
      <c r="C5" s="3">
        <v>2</v>
      </c>
      <c r="D5" s="3">
        <v>2</v>
      </c>
      <c r="E5" s="3">
        <v>1</v>
      </c>
      <c r="F5" s="3">
        <f t="shared" si="0"/>
        <v>1</v>
      </c>
      <c r="G5" s="3">
        <v>1</v>
      </c>
      <c r="H5" s="3">
        <v>4</v>
      </c>
      <c r="I5" s="3">
        <v>2</v>
      </c>
      <c r="J5" s="3">
        <v>2</v>
      </c>
      <c r="K5" s="3">
        <v>1</v>
      </c>
      <c r="L5" s="44">
        <v>4</v>
      </c>
      <c r="M5" s="44">
        <v>2</v>
      </c>
      <c r="N5" s="3">
        <v>1</v>
      </c>
      <c r="O5" s="3">
        <v>0</v>
      </c>
      <c r="P5" s="3">
        <v>3</v>
      </c>
      <c r="Q5" s="3">
        <v>1</v>
      </c>
      <c r="R5" s="3">
        <v>2</v>
      </c>
      <c r="S5" s="3">
        <v>2</v>
      </c>
      <c r="T5" s="3">
        <v>1</v>
      </c>
      <c r="U5" s="3">
        <v>2</v>
      </c>
      <c r="V5" s="3">
        <v>2</v>
      </c>
      <c r="W5" s="3">
        <v>2</v>
      </c>
      <c r="X5" s="5">
        <v>3</v>
      </c>
      <c r="Y5" s="3">
        <v>2</v>
      </c>
      <c r="Z5" s="3"/>
      <c r="AA5" s="3">
        <v>1152</v>
      </c>
      <c r="AB5">
        <v>40</v>
      </c>
      <c r="AC5">
        <v>1192</v>
      </c>
      <c r="AD5">
        <v>30178.1</v>
      </c>
      <c r="AE5">
        <v>31370.1</v>
      </c>
      <c r="AG5">
        <v>1800</v>
      </c>
      <c r="AH5">
        <v>545</v>
      </c>
      <c r="AI5">
        <v>2345</v>
      </c>
      <c r="AJ5">
        <v>11885.625</v>
      </c>
      <c r="AK5">
        <v>14230.625</v>
      </c>
      <c r="AM5">
        <f t="shared" si="3"/>
        <v>2952</v>
      </c>
      <c r="AN5">
        <f t="shared" si="1"/>
        <v>585</v>
      </c>
      <c r="AO5" s="59">
        <f>AC5+AI5</f>
        <v>3537</v>
      </c>
      <c r="AP5" s="56">
        <f>AD5+AJ5</f>
        <v>42063.724999999999</v>
      </c>
      <c r="AQ5" s="47">
        <f t="shared" si="2"/>
        <v>45600.724999999999</v>
      </c>
      <c r="AS5">
        <v>76</v>
      </c>
      <c r="AT5">
        <v>16.97</v>
      </c>
      <c r="AU5">
        <v>25.88</v>
      </c>
      <c r="AV5">
        <v>0</v>
      </c>
      <c r="AW5">
        <v>528</v>
      </c>
      <c r="AX5">
        <v>570.85</v>
      </c>
      <c r="AZ5">
        <v>0</v>
      </c>
      <c r="BA5">
        <v>1</v>
      </c>
      <c r="BB5">
        <v>66</v>
      </c>
      <c r="BG5" s="9"/>
    </row>
    <row r="6" spans="1:69" x14ac:dyDescent="0.2">
      <c r="A6" s="3">
        <v>5</v>
      </c>
      <c r="B6">
        <v>45</v>
      </c>
      <c r="C6" s="3">
        <v>2</v>
      </c>
      <c r="D6" s="3">
        <v>2</v>
      </c>
      <c r="E6" s="3">
        <v>3</v>
      </c>
      <c r="F6" s="3">
        <f t="shared" si="0"/>
        <v>2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44">
        <v>4</v>
      </c>
      <c r="M6" s="44">
        <v>2</v>
      </c>
      <c r="N6" s="3">
        <v>0</v>
      </c>
      <c r="O6" s="3">
        <v>0</v>
      </c>
      <c r="P6" s="3">
        <v>3</v>
      </c>
      <c r="Q6" s="3">
        <v>1</v>
      </c>
      <c r="R6" s="3">
        <v>2</v>
      </c>
      <c r="S6" s="3">
        <v>2</v>
      </c>
      <c r="T6" s="3">
        <v>2</v>
      </c>
      <c r="U6" s="3">
        <v>1</v>
      </c>
      <c r="V6" s="3">
        <v>1</v>
      </c>
      <c r="W6" s="3">
        <v>1</v>
      </c>
      <c r="X6" s="5">
        <v>3</v>
      </c>
      <c r="Y6" s="3">
        <v>2</v>
      </c>
      <c r="Z6" s="3"/>
      <c r="AA6" s="3">
        <v>2</v>
      </c>
      <c r="AB6">
        <v>1360</v>
      </c>
      <c r="AC6">
        <v>1362</v>
      </c>
      <c r="AD6">
        <v>4384.531899999999</v>
      </c>
      <c r="AE6">
        <v>5746.531899999999</v>
      </c>
      <c r="AG6">
        <v>0</v>
      </c>
      <c r="AH6">
        <v>6730</v>
      </c>
      <c r="AI6">
        <v>6730</v>
      </c>
      <c r="AJ6">
        <v>1233.8519999999999</v>
      </c>
      <c r="AK6">
        <v>7963.8520000000008</v>
      </c>
      <c r="AM6">
        <f t="shared" si="3"/>
        <v>2</v>
      </c>
      <c r="AN6">
        <f t="shared" si="1"/>
        <v>8090</v>
      </c>
      <c r="AO6" s="59">
        <f t="shared" si="4"/>
        <v>8092</v>
      </c>
      <c r="AP6" s="56">
        <f t="shared" si="2"/>
        <v>5618.3838999999989</v>
      </c>
      <c r="AQ6" s="47">
        <f t="shared" si="2"/>
        <v>13710.383900000001</v>
      </c>
      <c r="AS6">
        <v>46</v>
      </c>
      <c r="AT6">
        <v>33.5</v>
      </c>
      <c r="AU6">
        <v>31.939999999999998</v>
      </c>
      <c r="AV6">
        <v>0</v>
      </c>
      <c r="AW6">
        <v>56</v>
      </c>
      <c r="AX6">
        <v>121.44</v>
      </c>
      <c r="AZ6">
        <v>0</v>
      </c>
      <c r="BA6">
        <v>1</v>
      </c>
      <c r="BB6">
        <v>7</v>
      </c>
      <c r="BG6" s="9"/>
    </row>
    <row r="7" spans="1:69" x14ac:dyDescent="0.2">
      <c r="A7" s="3">
        <v>6</v>
      </c>
      <c r="B7">
        <v>21</v>
      </c>
      <c r="C7" s="3">
        <v>1</v>
      </c>
      <c r="D7" s="3">
        <v>2</v>
      </c>
      <c r="E7" s="3">
        <v>1</v>
      </c>
      <c r="F7" s="3">
        <f t="shared" si="0"/>
        <v>1</v>
      </c>
      <c r="G7" s="3">
        <v>1</v>
      </c>
      <c r="H7" s="3">
        <v>3</v>
      </c>
      <c r="I7" s="3">
        <v>2</v>
      </c>
      <c r="J7" s="3">
        <v>1</v>
      </c>
      <c r="K7" s="3">
        <v>0</v>
      </c>
      <c r="L7" s="44">
        <v>3</v>
      </c>
      <c r="M7" s="44">
        <v>3</v>
      </c>
      <c r="N7" s="3">
        <v>1</v>
      </c>
      <c r="O7" s="3">
        <v>0</v>
      </c>
      <c r="P7" s="3">
        <v>3</v>
      </c>
      <c r="Q7" s="3">
        <v>1</v>
      </c>
      <c r="R7" s="3">
        <v>2</v>
      </c>
      <c r="S7" s="3">
        <v>2</v>
      </c>
      <c r="T7" s="3">
        <v>1</v>
      </c>
      <c r="U7" s="3">
        <v>2</v>
      </c>
      <c r="V7" s="3">
        <v>2</v>
      </c>
      <c r="W7" s="3">
        <v>1</v>
      </c>
      <c r="X7" s="5">
        <v>2</v>
      </c>
      <c r="Y7" s="3">
        <v>2</v>
      </c>
      <c r="Z7" s="3"/>
      <c r="AA7" s="3">
        <v>1362</v>
      </c>
      <c r="AB7">
        <v>20</v>
      </c>
      <c r="AC7">
        <v>1382</v>
      </c>
      <c r="AD7">
        <v>4606</v>
      </c>
      <c r="AE7">
        <v>5988</v>
      </c>
      <c r="AG7">
        <v>450</v>
      </c>
      <c r="AH7">
        <v>4240</v>
      </c>
      <c r="AI7">
        <v>4690</v>
      </c>
      <c r="AJ7">
        <v>60168</v>
      </c>
      <c r="AK7">
        <v>64858</v>
      </c>
      <c r="AM7">
        <f t="shared" si="3"/>
        <v>1812</v>
      </c>
      <c r="AN7">
        <f t="shared" si="1"/>
        <v>4260</v>
      </c>
      <c r="AO7" s="59">
        <f t="shared" si="4"/>
        <v>6072</v>
      </c>
      <c r="AP7" s="56">
        <f t="shared" si="2"/>
        <v>64774</v>
      </c>
      <c r="AQ7" s="47">
        <f t="shared" si="2"/>
        <v>70846</v>
      </c>
      <c r="AS7">
        <v>156</v>
      </c>
      <c r="AT7">
        <v>27.03</v>
      </c>
      <c r="AU7">
        <v>20.45</v>
      </c>
      <c r="AV7">
        <v>0</v>
      </c>
      <c r="AW7">
        <v>1248</v>
      </c>
      <c r="AX7">
        <v>1295.48</v>
      </c>
      <c r="AZ7">
        <v>0</v>
      </c>
      <c r="BA7">
        <v>1</v>
      </c>
      <c r="BB7">
        <v>156</v>
      </c>
      <c r="BG7" s="9"/>
    </row>
    <row r="8" spans="1:69" x14ac:dyDescent="0.2">
      <c r="A8" s="3">
        <v>7</v>
      </c>
      <c r="B8">
        <v>22</v>
      </c>
      <c r="C8" s="3">
        <v>1</v>
      </c>
      <c r="D8" s="3">
        <v>1</v>
      </c>
      <c r="E8" s="3">
        <v>3</v>
      </c>
      <c r="F8" s="3">
        <f t="shared" si="0"/>
        <v>2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44">
        <v>1</v>
      </c>
      <c r="M8" s="44">
        <v>5</v>
      </c>
      <c r="N8" s="3">
        <v>0</v>
      </c>
      <c r="O8" s="3">
        <v>0</v>
      </c>
      <c r="P8" s="3">
        <v>2</v>
      </c>
      <c r="Q8" s="3">
        <v>2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5">
        <v>1</v>
      </c>
      <c r="Y8" s="3">
        <v>1</v>
      </c>
      <c r="Z8" s="3"/>
      <c r="AA8" s="3">
        <v>4430</v>
      </c>
      <c r="AB8">
        <v>20</v>
      </c>
      <c r="AC8">
        <v>4450</v>
      </c>
      <c r="AD8">
        <v>63.644999999999996</v>
      </c>
      <c r="AE8">
        <v>4513.6450000000004</v>
      </c>
      <c r="AG8">
        <v>3190</v>
      </c>
      <c r="AH8">
        <v>402</v>
      </c>
      <c r="AI8">
        <v>3592</v>
      </c>
      <c r="AJ8">
        <v>886.78700000000003</v>
      </c>
      <c r="AK8">
        <v>4478.7870000000003</v>
      </c>
      <c r="AM8">
        <f t="shared" si="3"/>
        <v>7620</v>
      </c>
      <c r="AN8">
        <f t="shared" si="1"/>
        <v>422</v>
      </c>
      <c r="AO8" s="59">
        <f t="shared" si="4"/>
        <v>8042</v>
      </c>
      <c r="AP8" s="56">
        <f t="shared" si="2"/>
        <v>950.43200000000002</v>
      </c>
      <c r="AQ8" s="47">
        <f t="shared" si="2"/>
        <v>8992.4320000000007</v>
      </c>
      <c r="AS8">
        <v>41</v>
      </c>
      <c r="AT8">
        <v>17.5</v>
      </c>
      <c r="AU8">
        <v>4.9000000000000004</v>
      </c>
      <c r="AV8">
        <v>0</v>
      </c>
      <c r="AW8">
        <v>0</v>
      </c>
      <c r="AX8">
        <v>22.4</v>
      </c>
      <c r="AZ8">
        <v>0</v>
      </c>
      <c r="BA8">
        <v>1</v>
      </c>
      <c r="BB8">
        <v>0</v>
      </c>
      <c r="BG8" s="9"/>
    </row>
    <row r="9" spans="1:69" x14ac:dyDescent="0.2">
      <c r="A9" s="3">
        <v>8</v>
      </c>
      <c r="B9">
        <v>30</v>
      </c>
      <c r="C9" s="3">
        <v>2</v>
      </c>
      <c r="D9" s="3">
        <v>1</v>
      </c>
      <c r="E9" s="3">
        <v>3</v>
      </c>
      <c r="F9" s="3">
        <f t="shared" si="0"/>
        <v>2</v>
      </c>
      <c r="G9" s="3">
        <v>1</v>
      </c>
      <c r="H9" s="3">
        <v>3</v>
      </c>
      <c r="I9" s="3">
        <v>1</v>
      </c>
      <c r="J9" s="3">
        <v>1</v>
      </c>
      <c r="K9" s="3">
        <v>0</v>
      </c>
      <c r="L9" s="44">
        <v>5</v>
      </c>
      <c r="M9" s="44">
        <v>1</v>
      </c>
      <c r="N9" s="3">
        <v>0</v>
      </c>
      <c r="O9" s="3">
        <v>0</v>
      </c>
      <c r="P9" s="3">
        <v>3</v>
      </c>
      <c r="Q9" s="3">
        <v>1</v>
      </c>
      <c r="R9" s="3">
        <v>1</v>
      </c>
      <c r="S9" s="3">
        <v>1</v>
      </c>
      <c r="T9" s="3">
        <v>1</v>
      </c>
      <c r="U9" s="3">
        <v>2</v>
      </c>
      <c r="V9" s="3">
        <v>1</v>
      </c>
      <c r="W9" s="3">
        <v>1</v>
      </c>
      <c r="X9" s="5">
        <v>3</v>
      </c>
      <c r="Y9" s="3">
        <v>2</v>
      </c>
      <c r="Z9" s="3"/>
      <c r="AA9" s="3">
        <v>1952</v>
      </c>
      <c r="AB9">
        <v>20</v>
      </c>
      <c r="AC9">
        <v>1972</v>
      </c>
      <c r="AD9">
        <v>197.72380000000001</v>
      </c>
      <c r="AE9">
        <v>2169.7238000000002</v>
      </c>
      <c r="AG9">
        <v>1590</v>
      </c>
      <c r="AH9">
        <v>110</v>
      </c>
      <c r="AI9">
        <v>1700</v>
      </c>
      <c r="AJ9">
        <v>662.33230000000003</v>
      </c>
      <c r="AK9">
        <v>2362.3323</v>
      </c>
      <c r="AM9">
        <f t="shared" si="3"/>
        <v>3542</v>
      </c>
      <c r="AN9">
        <f t="shared" si="1"/>
        <v>130</v>
      </c>
      <c r="AO9" s="59">
        <f t="shared" si="4"/>
        <v>3672</v>
      </c>
      <c r="AP9" s="56">
        <f t="shared" si="2"/>
        <v>860.05610000000001</v>
      </c>
      <c r="AQ9" s="47">
        <f t="shared" si="2"/>
        <v>4532.0560999999998</v>
      </c>
      <c r="AS9">
        <v>48</v>
      </c>
      <c r="AT9">
        <v>9.43</v>
      </c>
      <c r="AU9">
        <v>10.84</v>
      </c>
      <c r="AV9">
        <v>0</v>
      </c>
      <c r="AW9">
        <v>0</v>
      </c>
      <c r="AX9">
        <v>20.27</v>
      </c>
      <c r="AZ9">
        <v>0</v>
      </c>
      <c r="BA9">
        <v>1</v>
      </c>
      <c r="BB9">
        <v>0</v>
      </c>
      <c r="BG9" s="9"/>
    </row>
    <row r="10" spans="1:69" x14ac:dyDescent="0.2">
      <c r="A10" s="3">
        <v>9</v>
      </c>
      <c r="B10">
        <v>25</v>
      </c>
      <c r="C10" s="3">
        <v>1</v>
      </c>
      <c r="D10" s="3">
        <v>1</v>
      </c>
      <c r="E10" s="3">
        <v>1</v>
      </c>
      <c r="F10" s="3">
        <f t="shared" si="0"/>
        <v>1</v>
      </c>
      <c r="G10" s="3">
        <v>1</v>
      </c>
      <c r="H10" s="3">
        <v>3</v>
      </c>
      <c r="I10" s="3">
        <v>1</v>
      </c>
      <c r="J10" s="3">
        <v>1</v>
      </c>
      <c r="K10" s="3">
        <v>0</v>
      </c>
      <c r="L10" s="44">
        <v>3</v>
      </c>
      <c r="M10" s="44">
        <v>3</v>
      </c>
      <c r="N10" s="3">
        <v>1</v>
      </c>
      <c r="O10" s="3">
        <v>0</v>
      </c>
      <c r="P10" s="3">
        <v>2</v>
      </c>
      <c r="Q10" s="3">
        <v>2</v>
      </c>
      <c r="R10" s="3">
        <v>2</v>
      </c>
      <c r="S10" s="3">
        <v>2</v>
      </c>
      <c r="T10" s="3">
        <v>1</v>
      </c>
      <c r="U10" s="3">
        <v>2</v>
      </c>
      <c r="V10" s="3">
        <v>1</v>
      </c>
      <c r="W10" s="3">
        <v>1</v>
      </c>
      <c r="X10" s="5">
        <v>2</v>
      </c>
      <c r="Y10" s="3">
        <v>1</v>
      </c>
      <c r="Z10" s="3"/>
      <c r="AA10" s="3">
        <v>2700</v>
      </c>
      <c r="AB10">
        <v>160</v>
      </c>
      <c r="AC10">
        <v>2860</v>
      </c>
      <c r="AD10">
        <v>2891.1899999999996</v>
      </c>
      <c r="AE10">
        <v>5751.19</v>
      </c>
      <c r="AG10">
        <v>0</v>
      </c>
      <c r="AH10">
        <v>6045</v>
      </c>
      <c r="AI10">
        <v>6045</v>
      </c>
      <c r="AJ10">
        <v>699.53309999999999</v>
      </c>
      <c r="AK10">
        <v>6744.5330999999996</v>
      </c>
      <c r="AM10">
        <f t="shared" si="3"/>
        <v>2700</v>
      </c>
      <c r="AN10">
        <f t="shared" si="1"/>
        <v>6205</v>
      </c>
      <c r="AO10" s="59">
        <f t="shared" si="4"/>
        <v>8905</v>
      </c>
      <c r="AP10" s="56">
        <f t="shared" si="2"/>
        <v>3590.7230999999997</v>
      </c>
      <c r="AQ10" s="47">
        <f t="shared" si="2"/>
        <v>12495.723099999999</v>
      </c>
      <c r="AS10">
        <v>103</v>
      </c>
      <c r="AT10">
        <v>13.84</v>
      </c>
      <c r="AU10">
        <v>10.167</v>
      </c>
      <c r="AV10">
        <v>0</v>
      </c>
      <c r="AW10">
        <v>80</v>
      </c>
      <c r="AX10">
        <v>104.00700000000001</v>
      </c>
      <c r="AZ10">
        <v>0</v>
      </c>
      <c r="BA10">
        <v>1</v>
      </c>
      <c r="BB10">
        <v>10</v>
      </c>
      <c r="BG10" s="9"/>
    </row>
    <row r="11" spans="1:69" x14ac:dyDescent="0.2">
      <c r="A11" s="3">
        <v>10</v>
      </c>
      <c r="B11">
        <v>25</v>
      </c>
      <c r="C11" s="3">
        <v>1</v>
      </c>
      <c r="D11" s="3">
        <v>1</v>
      </c>
      <c r="E11" s="3">
        <v>3</v>
      </c>
      <c r="F11" s="3">
        <f t="shared" si="0"/>
        <v>2</v>
      </c>
      <c r="G11" s="3">
        <v>1</v>
      </c>
      <c r="H11" s="3">
        <v>2</v>
      </c>
      <c r="I11" s="3">
        <v>1</v>
      </c>
      <c r="J11" s="3">
        <v>1</v>
      </c>
      <c r="K11" s="3">
        <v>0</v>
      </c>
      <c r="L11" s="44">
        <v>2</v>
      </c>
      <c r="M11" s="44">
        <v>4</v>
      </c>
      <c r="N11" s="3">
        <v>1</v>
      </c>
      <c r="O11" s="3">
        <v>0</v>
      </c>
      <c r="P11" s="3">
        <v>1</v>
      </c>
      <c r="Q11" s="3">
        <v>3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5">
        <v>1</v>
      </c>
      <c r="Y11" s="3">
        <v>1</v>
      </c>
      <c r="Z11" s="3"/>
      <c r="AA11" s="3">
        <v>1000</v>
      </c>
      <c r="AB11">
        <v>5280</v>
      </c>
      <c r="AC11">
        <v>6280</v>
      </c>
      <c r="AD11">
        <v>20726.879999999997</v>
      </c>
      <c r="AE11">
        <v>27006.879999999997</v>
      </c>
      <c r="AG11">
        <v>0</v>
      </c>
      <c r="AH11">
        <v>6920</v>
      </c>
      <c r="AI11">
        <v>6920</v>
      </c>
      <c r="AJ11">
        <v>3660.2856999999999</v>
      </c>
      <c r="AK11">
        <v>10580.2857</v>
      </c>
      <c r="AM11">
        <f t="shared" si="3"/>
        <v>1000</v>
      </c>
      <c r="AN11">
        <f t="shared" si="1"/>
        <v>12200</v>
      </c>
      <c r="AO11" s="59">
        <f t="shared" si="4"/>
        <v>13200</v>
      </c>
      <c r="AP11" s="56">
        <f t="shared" si="2"/>
        <v>24387.165699999998</v>
      </c>
      <c r="AQ11" s="47">
        <f t="shared" si="2"/>
        <v>37587.165699999998</v>
      </c>
      <c r="AS11">
        <v>32</v>
      </c>
      <c r="AT11">
        <v>73.33</v>
      </c>
      <c r="AU11">
        <v>141.66</v>
      </c>
      <c r="AV11">
        <v>0</v>
      </c>
      <c r="AW11">
        <v>0</v>
      </c>
      <c r="AX11">
        <v>214.99</v>
      </c>
      <c r="AZ11">
        <v>0</v>
      </c>
      <c r="BA11">
        <v>1</v>
      </c>
      <c r="BB11">
        <v>0</v>
      </c>
      <c r="BG11" s="9"/>
    </row>
    <row r="12" spans="1:69" x14ac:dyDescent="0.2">
      <c r="A12" s="3">
        <v>11</v>
      </c>
      <c r="B12">
        <v>29</v>
      </c>
      <c r="C12" s="3">
        <v>2</v>
      </c>
      <c r="D12" s="3">
        <v>2</v>
      </c>
      <c r="E12" s="3">
        <v>2</v>
      </c>
      <c r="F12" s="3">
        <f t="shared" si="0"/>
        <v>2</v>
      </c>
      <c r="G12" s="3">
        <v>1</v>
      </c>
      <c r="H12" s="3">
        <v>3</v>
      </c>
      <c r="I12" s="3">
        <v>3</v>
      </c>
      <c r="J12" s="3">
        <v>1</v>
      </c>
      <c r="K12" s="3">
        <v>0</v>
      </c>
      <c r="L12" s="44">
        <v>5</v>
      </c>
      <c r="M12" s="44">
        <v>1</v>
      </c>
      <c r="N12" s="3">
        <v>1</v>
      </c>
      <c r="O12" s="3">
        <v>0</v>
      </c>
      <c r="P12" s="3">
        <v>1</v>
      </c>
      <c r="Q12" s="3">
        <v>3</v>
      </c>
      <c r="R12" s="3">
        <v>2</v>
      </c>
      <c r="S12" s="3">
        <v>2</v>
      </c>
      <c r="T12" s="3">
        <v>1</v>
      </c>
      <c r="U12" s="3">
        <v>2</v>
      </c>
      <c r="V12" s="3">
        <v>2</v>
      </c>
      <c r="W12" s="3">
        <v>1</v>
      </c>
      <c r="X12" s="5">
        <v>3</v>
      </c>
      <c r="Y12" s="3">
        <v>1</v>
      </c>
      <c r="Z12" s="3"/>
      <c r="AA12" s="3">
        <v>2705</v>
      </c>
      <c r="AB12">
        <v>30</v>
      </c>
      <c r="AC12">
        <v>2735</v>
      </c>
      <c r="AD12">
        <v>4582.875</v>
      </c>
      <c r="AE12">
        <v>7317.875</v>
      </c>
      <c r="AG12">
        <v>1850</v>
      </c>
      <c r="AH12">
        <v>3120</v>
      </c>
      <c r="AI12">
        <v>4970</v>
      </c>
      <c r="AJ12">
        <v>774.58920000000001</v>
      </c>
      <c r="AK12">
        <v>5744.5891999999994</v>
      </c>
      <c r="AM12">
        <f t="shared" si="3"/>
        <v>4555</v>
      </c>
      <c r="AN12">
        <f t="shared" si="1"/>
        <v>3150</v>
      </c>
      <c r="AO12" s="59">
        <f t="shared" si="4"/>
        <v>7705</v>
      </c>
      <c r="AP12" s="56">
        <f t="shared" si="2"/>
        <v>5357.4642000000003</v>
      </c>
      <c r="AQ12" s="47">
        <f t="shared" si="2"/>
        <v>13062.464199999999</v>
      </c>
      <c r="AS12">
        <v>31</v>
      </c>
      <c r="AT12">
        <v>5.34</v>
      </c>
      <c r="AU12">
        <v>11.4</v>
      </c>
      <c r="AV12">
        <v>0</v>
      </c>
      <c r="AW12">
        <v>144</v>
      </c>
      <c r="AX12">
        <v>160.74</v>
      </c>
      <c r="AZ12">
        <v>0</v>
      </c>
      <c r="BA12">
        <v>1</v>
      </c>
      <c r="BB12">
        <v>18</v>
      </c>
      <c r="BG12" s="9"/>
    </row>
    <row r="13" spans="1:69" x14ac:dyDescent="0.2">
      <c r="A13" s="3">
        <v>12</v>
      </c>
      <c r="B13">
        <v>25</v>
      </c>
      <c r="C13" s="3">
        <v>1</v>
      </c>
      <c r="D13" s="3">
        <v>1</v>
      </c>
      <c r="E13" s="3">
        <v>1</v>
      </c>
      <c r="F13" s="3">
        <f t="shared" si="0"/>
        <v>1</v>
      </c>
      <c r="G13" s="3">
        <v>1</v>
      </c>
      <c r="H13" s="3">
        <v>1</v>
      </c>
      <c r="I13" s="3">
        <v>1</v>
      </c>
      <c r="J13" s="3">
        <v>1</v>
      </c>
      <c r="K13" s="3">
        <v>0</v>
      </c>
      <c r="L13" s="44">
        <v>2</v>
      </c>
      <c r="M13" s="44">
        <v>4</v>
      </c>
      <c r="N13" s="3">
        <v>1</v>
      </c>
      <c r="O13" s="3">
        <v>0</v>
      </c>
      <c r="P13" s="3">
        <v>3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5">
        <v>1</v>
      </c>
      <c r="Y13" s="3">
        <v>2</v>
      </c>
      <c r="Z13" s="3"/>
      <c r="AA13" s="3">
        <v>5880</v>
      </c>
      <c r="AB13">
        <v>960</v>
      </c>
      <c r="AC13">
        <v>6840</v>
      </c>
      <c r="AD13">
        <v>2630.2848000000004</v>
      </c>
      <c r="AE13">
        <v>9470.2848000000013</v>
      </c>
      <c r="AG13">
        <v>220</v>
      </c>
      <c r="AH13">
        <v>4284</v>
      </c>
      <c r="AI13">
        <v>4504</v>
      </c>
      <c r="AJ13">
        <v>795.5625</v>
      </c>
      <c r="AK13">
        <v>5299.5625</v>
      </c>
      <c r="AM13">
        <f t="shared" si="3"/>
        <v>6100</v>
      </c>
      <c r="AN13">
        <f t="shared" si="1"/>
        <v>5244</v>
      </c>
      <c r="AO13" s="59">
        <f t="shared" si="4"/>
        <v>11344</v>
      </c>
      <c r="AP13" s="56">
        <f t="shared" si="2"/>
        <v>3425.8473000000004</v>
      </c>
      <c r="AQ13" s="47">
        <f t="shared" si="2"/>
        <v>14769.847300000001</v>
      </c>
      <c r="AS13">
        <v>51</v>
      </c>
      <c r="AT13">
        <v>26.66</v>
      </c>
      <c r="AU13">
        <v>19.45</v>
      </c>
      <c r="AV13">
        <v>0</v>
      </c>
      <c r="AW13">
        <v>0</v>
      </c>
      <c r="AX13">
        <v>46.11</v>
      </c>
      <c r="AZ13">
        <v>0</v>
      </c>
      <c r="BA13">
        <v>1</v>
      </c>
      <c r="BB13">
        <v>0</v>
      </c>
      <c r="BG13" s="9"/>
    </row>
    <row r="14" spans="1:69" x14ac:dyDescent="0.2">
      <c r="A14" s="3">
        <v>13</v>
      </c>
      <c r="B14">
        <v>32</v>
      </c>
      <c r="C14" s="3">
        <v>2</v>
      </c>
      <c r="D14" s="3">
        <v>1</v>
      </c>
      <c r="E14" s="3">
        <v>1</v>
      </c>
      <c r="F14" s="3">
        <f t="shared" si="0"/>
        <v>1</v>
      </c>
      <c r="G14" s="3">
        <v>1</v>
      </c>
      <c r="H14" s="3">
        <v>2</v>
      </c>
      <c r="I14" s="3">
        <v>1</v>
      </c>
      <c r="J14" s="3">
        <v>1</v>
      </c>
      <c r="K14" s="3">
        <v>0</v>
      </c>
      <c r="L14" s="44">
        <v>1</v>
      </c>
      <c r="M14" s="44">
        <v>5</v>
      </c>
      <c r="N14" s="3">
        <v>1</v>
      </c>
      <c r="O14" s="3">
        <v>0</v>
      </c>
      <c r="P14" s="3">
        <v>3</v>
      </c>
      <c r="Q14" s="3">
        <v>1</v>
      </c>
      <c r="R14" s="3">
        <v>2</v>
      </c>
      <c r="S14" s="3">
        <v>2</v>
      </c>
      <c r="T14" s="3">
        <v>2</v>
      </c>
      <c r="U14" s="3">
        <v>1</v>
      </c>
      <c r="V14" s="3">
        <v>1</v>
      </c>
      <c r="W14" s="3">
        <v>1</v>
      </c>
      <c r="X14" s="5">
        <v>1</v>
      </c>
      <c r="Y14" s="3">
        <v>2</v>
      </c>
      <c r="Z14" s="3"/>
      <c r="AA14" s="3">
        <v>852</v>
      </c>
      <c r="AB14">
        <v>660</v>
      </c>
      <c r="AC14">
        <v>1512</v>
      </c>
      <c r="AD14">
        <v>3105.2820000000002</v>
      </c>
      <c r="AE14">
        <v>4617.2820000000002</v>
      </c>
      <c r="AG14">
        <v>1850</v>
      </c>
      <c r="AH14">
        <v>1210</v>
      </c>
      <c r="AI14">
        <v>3060</v>
      </c>
      <c r="AJ14">
        <v>398.25</v>
      </c>
      <c r="AK14">
        <v>3458.25</v>
      </c>
      <c r="AM14">
        <f t="shared" si="3"/>
        <v>2702</v>
      </c>
      <c r="AN14">
        <f t="shared" si="1"/>
        <v>1870</v>
      </c>
      <c r="AO14" s="59">
        <f t="shared" si="4"/>
        <v>4572</v>
      </c>
      <c r="AP14" s="56">
        <f t="shared" si="2"/>
        <v>3503.5320000000002</v>
      </c>
      <c r="AQ14" s="47">
        <f t="shared" si="2"/>
        <v>8075.5320000000002</v>
      </c>
      <c r="AS14">
        <v>28</v>
      </c>
      <c r="AT14">
        <v>10.34</v>
      </c>
      <c r="AU14">
        <v>15.74</v>
      </c>
      <c r="AV14">
        <v>0</v>
      </c>
      <c r="AW14">
        <v>56</v>
      </c>
      <c r="AX14">
        <v>82.08</v>
      </c>
      <c r="AZ14">
        <v>0</v>
      </c>
      <c r="BA14">
        <v>1</v>
      </c>
      <c r="BB14">
        <v>7</v>
      </c>
      <c r="BG14" s="9"/>
    </row>
    <row r="15" spans="1:69" x14ac:dyDescent="0.2">
      <c r="A15" s="3">
        <v>14</v>
      </c>
      <c r="B15">
        <v>23</v>
      </c>
      <c r="C15" s="3">
        <v>1</v>
      </c>
      <c r="D15" s="3">
        <v>1</v>
      </c>
      <c r="E15" s="3">
        <v>3</v>
      </c>
      <c r="F15" s="3">
        <f t="shared" si="0"/>
        <v>2</v>
      </c>
      <c r="G15" s="3">
        <v>1</v>
      </c>
      <c r="H15" s="3">
        <v>3</v>
      </c>
      <c r="I15" s="3">
        <v>1</v>
      </c>
      <c r="J15" s="3">
        <v>1</v>
      </c>
      <c r="K15" s="3">
        <v>0</v>
      </c>
      <c r="L15" s="44">
        <v>1</v>
      </c>
      <c r="M15" s="44">
        <v>5</v>
      </c>
      <c r="N15" s="3">
        <v>1</v>
      </c>
      <c r="O15" s="3">
        <v>0</v>
      </c>
      <c r="P15" s="3">
        <v>1</v>
      </c>
      <c r="Q15" s="3">
        <v>3</v>
      </c>
      <c r="R15" s="3">
        <v>1</v>
      </c>
      <c r="S15" s="3">
        <v>1</v>
      </c>
      <c r="T15" s="3">
        <v>1</v>
      </c>
      <c r="U15" s="3">
        <v>2</v>
      </c>
      <c r="V15" s="3">
        <v>1</v>
      </c>
      <c r="W15" s="3">
        <v>1</v>
      </c>
      <c r="X15" s="5">
        <v>1</v>
      </c>
      <c r="Y15" s="3">
        <v>1</v>
      </c>
      <c r="Z15" s="3"/>
      <c r="AA15" s="3">
        <v>4900</v>
      </c>
      <c r="AB15">
        <v>1080</v>
      </c>
      <c r="AC15">
        <v>5980</v>
      </c>
      <c r="AD15">
        <v>2864.3599999999997</v>
      </c>
      <c r="AE15">
        <v>8844.36</v>
      </c>
      <c r="AG15">
        <v>1130</v>
      </c>
      <c r="AH15">
        <v>172</v>
      </c>
      <c r="AI15">
        <v>1302</v>
      </c>
      <c r="AJ15">
        <v>2574.2280999999998</v>
      </c>
      <c r="AK15">
        <v>3876.2281000000003</v>
      </c>
      <c r="AM15">
        <f t="shared" si="3"/>
        <v>6030</v>
      </c>
      <c r="AN15">
        <f t="shared" si="1"/>
        <v>1252</v>
      </c>
      <c r="AO15" s="59">
        <f t="shared" si="4"/>
        <v>7282</v>
      </c>
      <c r="AP15" s="56">
        <f t="shared" si="2"/>
        <v>5438.588099999999</v>
      </c>
      <c r="AQ15" s="47">
        <f t="shared" si="2"/>
        <v>12720.588100000001</v>
      </c>
      <c r="AS15">
        <v>80</v>
      </c>
      <c r="AT15">
        <v>47</v>
      </c>
      <c r="AU15">
        <v>40.67</v>
      </c>
      <c r="AV15">
        <v>0</v>
      </c>
      <c r="AW15">
        <v>0</v>
      </c>
      <c r="AX15">
        <v>87.67</v>
      </c>
      <c r="AZ15">
        <v>0</v>
      </c>
      <c r="BA15">
        <v>1</v>
      </c>
      <c r="BB15">
        <v>0</v>
      </c>
      <c r="BG15" s="9"/>
    </row>
    <row r="16" spans="1:69" x14ac:dyDescent="0.2">
      <c r="A16" s="3">
        <v>15</v>
      </c>
      <c r="B16">
        <v>50</v>
      </c>
      <c r="C16" s="3">
        <v>3</v>
      </c>
      <c r="D16" s="3">
        <v>2</v>
      </c>
      <c r="E16" s="3">
        <v>1</v>
      </c>
      <c r="F16" s="3">
        <f t="shared" si="0"/>
        <v>1</v>
      </c>
      <c r="G16" s="3">
        <v>1</v>
      </c>
      <c r="H16" s="3">
        <v>4</v>
      </c>
      <c r="I16" s="3">
        <v>1</v>
      </c>
      <c r="J16" s="3">
        <v>1</v>
      </c>
      <c r="K16" s="3">
        <v>0</v>
      </c>
      <c r="L16" s="44">
        <v>5</v>
      </c>
      <c r="M16" s="44">
        <v>1</v>
      </c>
      <c r="N16" s="3">
        <v>1</v>
      </c>
      <c r="O16" s="3">
        <v>0</v>
      </c>
      <c r="P16" s="3">
        <v>3</v>
      </c>
      <c r="Q16" s="3">
        <v>1</v>
      </c>
      <c r="R16" s="3">
        <v>3</v>
      </c>
      <c r="S16" s="3">
        <v>3</v>
      </c>
      <c r="T16" s="3">
        <v>2</v>
      </c>
      <c r="U16" s="3">
        <v>2</v>
      </c>
      <c r="V16" s="3">
        <v>1</v>
      </c>
      <c r="W16" s="3">
        <v>1</v>
      </c>
      <c r="X16" s="5">
        <v>3</v>
      </c>
      <c r="Y16" s="3">
        <v>2</v>
      </c>
      <c r="Z16" s="3"/>
      <c r="AA16" s="3">
        <v>50352</v>
      </c>
      <c r="AB16">
        <v>420</v>
      </c>
      <c r="AC16">
        <v>50772</v>
      </c>
      <c r="AD16">
        <v>14763.942800000001</v>
      </c>
      <c r="AE16">
        <v>65535.942800000004</v>
      </c>
      <c r="AG16">
        <v>0</v>
      </c>
      <c r="AH16">
        <v>14600</v>
      </c>
      <c r="AI16">
        <v>14600</v>
      </c>
      <c r="AJ16">
        <v>20680.8063</v>
      </c>
      <c r="AK16">
        <v>35280.806300000004</v>
      </c>
      <c r="AM16">
        <f t="shared" si="3"/>
        <v>50352</v>
      </c>
      <c r="AN16">
        <f t="shared" si="1"/>
        <v>15020</v>
      </c>
      <c r="AO16" s="59">
        <f t="shared" si="4"/>
        <v>65372</v>
      </c>
      <c r="AP16" s="56">
        <f t="shared" si="2"/>
        <v>35444.749100000001</v>
      </c>
      <c r="AQ16" s="47">
        <f t="shared" si="2"/>
        <v>100816.74910000002</v>
      </c>
      <c r="AS16">
        <v>21</v>
      </c>
      <c r="AT16">
        <v>5.34</v>
      </c>
      <c r="AU16">
        <v>5.3699999999999992</v>
      </c>
      <c r="AV16">
        <v>144</v>
      </c>
      <c r="AW16">
        <v>480</v>
      </c>
      <c r="AX16">
        <v>634.71</v>
      </c>
      <c r="AZ16">
        <v>6</v>
      </c>
      <c r="BA16">
        <v>2</v>
      </c>
      <c r="BB16">
        <v>60</v>
      </c>
      <c r="BG16" s="9"/>
    </row>
    <row r="17" spans="1:68" x14ac:dyDescent="0.2">
      <c r="A17" s="49"/>
      <c r="B17" s="47"/>
      <c r="C17" s="50"/>
      <c r="D17" s="50"/>
      <c r="E17" s="50"/>
      <c r="F17" s="50"/>
      <c r="G17" s="50"/>
      <c r="H17" s="50"/>
      <c r="I17" s="50"/>
      <c r="J17" s="50"/>
      <c r="K17" s="50"/>
      <c r="L17" s="49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7"/>
      <c r="Y17" s="50"/>
      <c r="Z17" s="50"/>
      <c r="AA17" s="50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BB17" s="47"/>
      <c r="BC17" s="47"/>
      <c r="BD17" s="47"/>
      <c r="BE17" s="47"/>
      <c r="BF17" s="47"/>
      <c r="BG17" s="9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:68" x14ac:dyDescent="0.2">
      <c r="A18" s="3">
        <v>17</v>
      </c>
      <c r="B18">
        <v>30</v>
      </c>
      <c r="C18" s="3">
        <v>2</v>
      </c>
      <c r="D18" s="3">
        <v>2</v>
      </c>
      <c r="E18" s="3">
        <v>1</v>
      </c>
      <c r="F18" s="3">
        <f t="shared" si="0"/>
        <v>1</v>
      </c>
      <c r="G18" s="3">
        <v>2</v>
      </c>
      <c r="H18" s="3">
        <v>2</v>
      </c>
      <c r="I18" s="3">
        <v>3</v>
      </c>
      <c r="J18" s="3">
        <v>1</v>
      </c>
      <c r="K18" s="3">
        <v>1</v>
      </c>
      <c r="L18" s="44">
        <v>5</v>
      </c>
      <c r="M18" s="44">
        <v>1</v>
      </c>
      <c r="N18" s="3">
        <v>1</v>
      </c>
      <c r="O18" s="3">
        <v>0</v>
      </c>
      <c r="P18" s="3">
        <v>3</v>
      </c>
      <c r="Q18" s="3">
        <v>1</v>
      </c>
      <c r="R18" s="3">
        <v>2</v>
      </c>
      <c r="S18" s="3">
        <v>2</v>
      </c>
      <c r="T18" s="3">
        <v>1</v>
      </c>
      <c r="U18" s="3">
        <v>1</v>
      </c>
      <c r="V18" s="3">
        <v>2</v>
      </c>
      <c r="W18" s="3">
        <v>1</v>
      </c>
      <c r="X18" s="5">
        <v>3</v>
      </c>
      <c r="Y18" s="3">
        <v>2</v>
      </c>
      <c r="Z18" s="3"/>
      <c r="AA18" s="3">
        <v>350</v>
      </c>
      <c r="AB18">
        <v>840</v>
      </c>
      <c r="AC18">
        <v>1190</v>
      </c>
      <c r="AD18">
        <v>10791.984999999999</v>
      </c>
      <c r="AE18">
        <v>11981.984999999999</v>
      </c>
      <c r="AG18">
        <v>0</v>
      </c>
      <c r="AH18">
        <v>102</v>
      </c>
      <c r="AI18">
        <v>102</v>
      </c>
      <c r="AJ18">
        <v>784.71180000000004</v>
      </c>
      <c r="AK18">
        <v>886.71180000000004</v>
      </c>
      <c r="AM18">
        <f t="shared" si="3"/>
        <v>350</v>
      </c>
      <c r="AN18">
        <f t="shared" si="1"/>
        <v>942</v>
      </c>
      <c r="AO18" s="59">
        <f t="shared" si="1"/>
        <v>1292</v>
      </c>
      <c r="AP18" s="56">
        <f t="shared" si="1"/>
        <v>11576.696799999998</v>
      </c>
      <c r="AQ18" s="47">
        <f t="shared" si="1"/>
        <v>12868.696799999998</v>
      </c>
      <c r="AS18">
        <v>8</v>
      </c>
      <c r="AT18">
        <v>6.5</v>
      </c>
      <c r="AU18">
        <v>29.167000000000002</v>
      </c>
      <c r="AV18">
        <v>0</v>
      </c>
      <c r="AW18">
        <v>256</v>
      </c>
      <c r="AX18">
        <v>291.66700000000003</v>
      </c>
      <c r="AZ18">
        <v>0</v>
      </c>
      <c r="BA18">
        <v>1</v>
      </c>
      <c r="BB18">
        <v>32</v>
      </c>
      <c r="BG18" s="9"/>
    </row>
    <row r="19" spans="1:68" x14ac:dyDescent="0.2">
      <c r="A19" s="3">
        <v>18</v>
      </c>
      <c r="B19">
        <v>72</v>
      </c>
      <c r="C19" s="3">
        <v>3</v>
      </c>
      <c r="D19" s="3">
        <v>2</v>
      </c>
      <c r="E19" s="3">
        <v>2</v>
      </c>
      <c r="F19" s="3">
        <f t="shared" si="0"/>
        <v>2</v>
      </c>
      <c r="G19" s="3">
        <v>2</v>
      </c>
      <c r="H19" s="3">
        <v>3</v>
      </c>
      <c r="I19" s="3">
        <v>2</v>
      </c>
      <c r="J19" s="3">
        <v>1</v>
      </c>
      <c r="K19" s="3">
        <v>0</v>
      </c>
      <c r="L19" s="44">
        <v>3</v>
      </c>
      <c r="M19" s="44">
        <v>3</v>
      </c>
      <c r="N19" s="3">
        <v>1</v>
      </c>
      <c r="O19" s="3">
        <v>0</v>
      </c>
      <c r="P19" s="3">
        <v>1</v>
      </c>
      <c r="Q19" s="3">
        <v>3</v>
      </c>
      <c r="R19" s="3">
        <v>3</v>
      </c>
      <c r="S19" s="3">
        <v>3</v>
      </c>
      <c r="T19" s="3">
        <v>2</v>
      </c>
      <c r="U19" s="3">
        <v>2</v>
      </c>
      <c r="V19" s="3">
        <v>2</v>
      </c>
      <c r="W19" s="3">
        <v>1</v>
      </c>
      <c r="X19" s="5">
        <v>2</v>
      </c>
      <c r="Y19" s="3">
        <v>1</v>
      </c>
      <c r="Z19" s="3"/>
      <c r="AA19" s="3">
        <v>87618</v>
      </c>
      <c r="AB19">
        <v>220</v>
      </c>
      <c r="AC19">
        <v>87838</v>
      </c>
      <c r="AD19">
        <v>15171.74</v>
      </c>
      <c r="AE19">
        <v>103009.74</v>
      </c>
      <c r="AG19">
        <v>0</v>
      </c>
      <c r="AH19">
        <v>200</v>
      </c>
      <c r="AI19">
        <v>200</v>
      </c>
      <c r="AJ19">
        <v>90.064000000000007</v>
      </c>
      <c r="AK19">
        <v>290.06400000000002</v>
      </c>
      <c r="AM19">
        <f t="shared" si="3"/>
        <v>87618</v>
      </c>
      <c r="AN19">
        <f t="shared" si="1"/>
        <v>420</v>
      </c>
      <c r="AO19" s="59">
        <f t="shared" si="1"/>
        <v>88038</v>
      </c>
      <c r="AP19" s="56">
        <f t="shared" si="1"/>
        <v>15261.804</v>
      </c>
      <c r="AQ19" s="47">
        <f t="shared" si="1"/>
        <v>103299.804</v>
      </c>
      <c r="AS19">
        <v>11</v>
      </c>
      <c r="AT19">
        <v>5.5</v>
      </c>
      <c r="AU19">
        <v>2.5700000000000003</v>
      </c>
      <c r="AV19">
        <v>120</v>
      </c>
      <c r="AW19">
        <v>0</v>
      </c>
      <c r="AX19">
        <v>128.07</v>
      </c>
      <c r="AZ19">
        <v>5</v>
      </c>
      <c r="BA19">
        <v>2</v>
      </c>
      <c r="BB19">
        <v>0</v>
      </c>
      <c r="BG19" s="9"/>
    </row>
    <row r="20" spans="1:68" x14ac:dyDescent="0.2">
      <c r="A20" s="3">
        <v>19</v>
      </c>
      <c r="B20">
        <v>27</v>
      </c>
      <c r="C20" s="3">
        <v>2</v>
      </c>
      <c r="D20" s="3">
        <v>2</v>
      </c>
      <c r="E20" s="3">
        <v>3</v>
      </c>
      <c r="F20" s="3">
        <f t="shared" si="0"/>
        <v>2</v>
      </c>
      <c r="G20" s="3">
        <v>1</v>
      </c>
      <c r="H20" s="3">
        <v>4</v>
      </c>
      <c r="I20" s="3">
        <v>3</v>
      </c>
      <c r="J20" s="3">
        <v>1</v>
      </c>
      <c r="K20" s="3">
        <v>0</v>
      </c>
      <c r="L20" s="44">
        <v>5</v>
      </c>
      <c r="M20" s="44">
        <v>1</v>
      </c>
      <c r="N20" s="3">
        <v>1</v>
      </c>
      <c r="O20" s="3">
        <v>0</v>
      </c>
      <c r="P20" s="3">
        <v>3</v>
      </c>
      <c r="Q20" s="3">
        <v>1</v>
      </c>
      <c r="R20" s="3">
        <v>2</v>
      </c>
      <c r="S20" s="3">
        <v>2</v>
      </c>
      <c r="T20" s="3">
        <v>1</v>
      </c>
      <c r="U20" s="3">
        <v>2</v>
      </c>
      <c r="V20" s="3">
        <v>2</v>
      </c>
      <c r="W20" s="3">
        <v>1</v>
      </c>
      <c r="X20" s="5">
        <v>3</v>
      </c>
      <c r="Y20" s="3">
        <v>2</v>
      </c>
      <c r="Z20" s="3"/>
      <c r="AA20" s="3">
        <v>1615</v>
      </c>
      <c r="AB20">
        <v>20</v>
      </c>
      <c r="AC20">
        <v>1635</v>
      </c>
      <c r="AD20">
        <v>4467.4947900000006</v>
      </c>
      <c r="AE20">
        <v>6102.4947900000006</v>
      </c>
      <c r="AG20">
        <v>1500</v>
      </c>
      <c r="AH20">
        <v>240</v>
      </c>
      <c r="AI20">
        <v>1740</v>
      </c>
      <c r="AJ20">
        <v>7957.9500000000007</v>
      </c>
      <c r="AK20">
        <v>9697.9500000000007</v>
      </c>
      <c r="AM20">
        <f t="shared" si="3"/>
        <v>3115</v>
      </c>
      <c r="AN20">
        <f t="shared" si="1"/>
        <v>260</v>
      </c>
      <c r="AO20" s="59">
        <f t="shared" si="1"/>
        <v>3375</v>
      </c>
      <c r="AP20" s="56">
        <f t="shared" si="1"/>
        <v>12425.444790000001</v>
      </c>
      <c r="AQ20" s="47">
        <f t="shared" si="1"/>
        <v>15800.444790000001</v>
      </c>
      <c r="AS20">
        <v>25</v>
      </c>
      <c r="AT20">
        <v>5.72</v>
      </c>
      <c r="AU20">
        <v>3.5100000000000002</v>
      </c>
      <c r="AV20">
        <v>0</v>
      </c>
      <c r="AW20">
        <v>152</v>
      </c>
      <c r="AX20">
        <v>161.22999999999999</v>
      </c>
      <c r="AZ20">
        <v>0</v>
      </c>
      <c r="BA20">
        <v>1</v>
      </c>
      <c r="BB20">
        <v>19</v>
      </c>
      <c r="BG20" s="9"/>
    </row>
    <row r="21" spans="1:68" x14ac:dyDescent="0.2">
      <c r="A21" s="3">
        <v>20</v>
      </c>
      <c r="B21">
        <v>50</v>
      </c>
      <c r="C21" s="3">
        <v>3</v>
      </c>
      <c r="D21" s="3">
        <v>2</v>
      </c>
      <c r="E21" s="3">
        <v>1</v>
      </c>
      <c r="F21" s="3">
        <f t="shared" si="0"/>
        <v>1</v>
      </c>
      <c r="G21" s="3">
        <v>1</v>
      </c>
      <c r="H21" s="3">
        <v>3</v>
      </c>
      <c r="I21" s="3">
        <v>1</v>
      </c>
      <c r="J21" s="3">
        <v>1</v>
      </c>
      <c r="K21" s="3">
        <v>0</v>
      </c>
      <c r="L21" s="44">
        <v>4</v>
      </c>
      <c r="M21" s="44">
        <v>2</v>
      </c>
      <c r="N21" s="3">
        <v>0</v>
      </c>
      <c r="O21" s="3">
        <v>0</v>
      </c>
      <c r="P21" s="3">
        <v>3</v>
      </c>
      <c r="Q21" s="3">
        <v>1</v>
      </c>
      <c r="R21" s="3">
        <v>2</v>
      </c>
      <c r="S21" s="3">
        <v>2</v>
      </c>
      <c r="T21" s="3">
        <v>2</v>
      </c>
      <c r="U21" s="3">
        <v>2</v>
      </c>
      <c r="V21" s="3">
        <v>1</v>
      </c>
      <c r="W21" s="3">
        <v>1</v>
      </c>
      <c r="X21" s="5">
        <v>3</v>
      </c>
      <c r="Y21" s="3">
        <v>2</v>
      </c>
      <c r="Z21" s="3"/>
      <c r="AA21" s="3">
        <v>1110</v>
      </c>
      <c r="AB21">
        <v>80</v>
      </c>
      <c r="AC21">
        <v>1190</v>
      </c>
      <c r="AD21">
        <v>12350</v>
      </c>
      <c r="AE21">
        <v>13540</v>
      </c>
      <c r="AG21">
        <v>0</v>
      </c>
      <c r="AH21">
        <v>7260</v>
      </c>
      <c r="AI21">
        <v>7260</v>
      </c>
      <c r="AJ21">
        <v>12975</v>
      </c>
      <c r="AK21">
        <v>20235</v>
      </c>
      <c r="AM21">
        <f t="shared" si="3"/>
        <v>1110</v>
      </c>
      <c r="AN21">
        <f t="shared" si="1"/>
        <v>7340</v>
      </c>
      <c r="AO21" s="59">
        <f t="shared" si="1"/>
        <v>8450</v>
      </c>
      <c r="AP21" s="56">
        <f t="shared" si="1"/>
        <v>25325</v>
      </c>
      <c r="AQ21" s="47">
        <f t="shared" si="1"/>
        <v>33775</v>
      </c>
      <c r="AS21">
        <v>26</v>
      </c>
      <c r="AT21">
        <v>5</v>
      </c>
      <c r="AU21">
        <v>21.5</v>
      </c>
      <c r="AV21">
        <v>0</v>
      </c>
      <c r="AW21">
        <v>480</v>
      </c>
      <c r="AX21">
        <v>506.5</v>
      </c>
      <c r="AZ21">
        <v>0</v>
      </c>
      <c r="BA21">
        <v>1</v>
      </c>
      <c r="BB21">
        <v>60</v>
      </c>
      <c r="BG21" s="9"/>
    </row>
    <row r="22" spans="1:68" x14ac:dyDescent="0.2">
      <c r="A22" s="3">
        <v>21</v>
      </c>
      <c r="B22">
        <v>22</v>
      </c>
      <c r="C22" s="3">
        <v>1</v>
      </c>
      <c r="D22" s="3">
        <v>2</v>
      </c>
      <c r="E22" s="3">
        <v>1</v>
      </c>
      <c r="F22" s="3">
        <f t="shared" si="0"/>
        <v>1</v>
      </c>
      <c r="G22" s="3">
        <v>1</v>
      </c>
      <c r="H22" s="3">
        <v>4</v>
      </c>
      <c r="I22" s="3">
        <v>1</v>
      </c>
      <c r="J22" s="3">
        <v>1</v>
      </c>
      <c r="K22" s="3">
        <v>0</v>
      </c>
      <c r="L22" s="44">
        <v>5</v>
      </c>
      <c r="M22" s="44">
        <v>1</v>
      </c>
      <c r="N22" s="3">
        <v>1</v>
      </c>
      <c r="O22" s="3">
        <v>0</v>
      </c>
      <c r="P22" s="3">
        <v>3</v>
      </c>
      <c r="Q22" s="3">
        <v>1</v>
      </c>
      <c r="R22" s="3">
        <v>4</v>
      </c>
      <c r="S22" s="3">
        <v>3</v>
      </c>
      <c r="T22" s="3">
        <v>1</v>
      </c>
      <c r="U22" s="3">
        <v>2</v>
      </c>
      <c r="V22" s="3">
        <v>1</v>
      </c>
      <c r="W22" s="3">
        <v>1</v>
      </c>
      <c r="X22" s="5">
        <v>3</v>
      </c>
      <c r="Y22" s="3">
        <v>2</v>
      </c>
      <c r="Z22" s="3"/>
      <c r="AA22" s="3">
        <v>180</v>
      </c>
      <c r="AB22">
        <v>2200</v>
      </c>
      <c r="AC22">
        <v>2380</v>
      </c>
      <c r="AD22">
        <v>2063.6275999999998</v>
      </c>
      <c r="AE22">
        <v>4443.6275999999998</v>
      </c>
      <c r="AG22">
        <v>0</v>
      </c>
      <c r="AH22">
        <v>16840</v>
      </c>
      <c r="AI22">
        <v>16840</v>
      </c>
      <c r="AJ22">
        <v>14600.809510000001</v>
      </c>
      <c r="AK22">
        <v>31440.809509999999</v>
      </c>
      <c r="AM22">
        <f t="shared" si="3"/>
        <v>180</v>
      </c>
      <c r="AN22">
        <f t="shared" si="1"/>
        <v>19040</v>
      </c>
      <c r="AO22" s="59">
        <f t="shared" si="1"/>
        <v>19220</v>
      </c>
      <c r="AP22" s="56">
        <f t="shared" si="1"/>
        <v>16664.437109999999</v>
      </c>
      <c r="AQ22" s="47">
        <f t="shared" si="1"/>
        <v>35884.437109999999</v>
      </c>
      <c r="AS22">
        <v>6</v>
      </c>
      <c r="AT22">
        <v>7.2370000000000001</v>
      </c>
      <c r="AU22">
        <v>0.84000000000000008</v>
      </c>
      <c r="AV22">
        <v>0</v>
      </c>
      <c r="AW22">
        <v>320</v>
      </c>
      <c r="AX22">
        <v>328.077</v>
      </c>
      <c r="AZ22">
        <v>0</v>
      </c>
      <c r="BA22">
        <v>1</v>
      </c>
      <c r="BB22">
        <v>131</v>
      </c>
      <c r="BG22" s="9"/>
    </row>
    <row r="23" spans="1:68" x14ac:dyDescent="0.2">
      <c r="A23" s="3">
        <v>22</v>
      </c>
      <c r="B23">
        <v>54</v>
      </c>
      <c r="C23" s="3">
        <v>3</v>
      </c>
      <c r="D23" s="3">
        <v>2</v>
      </c>
      <c r="E23" s="3">
        <v>3</v>
      </c>
      <c r="F23" s="3">
        <f t="shared" si="0"/>
        <v>2</v>
      </c>
      <c r="G23" s="3">
        <v>1</v>
      </c>
      <c r="H23" s="3">
        <v>1</v>
      </c>
      <c r="I23" s="3">
        <v>2</v>
      </c>
      <c r="J23" s="3">
        <v>1</v>
      </c>
      <c r="K23" s="3">
        <v>0</v>
      </c>
      <c r="L23" s="44">
        <v>3</v>
      </c>
      <c r="M23" s="44">
        <v>3</v>
      </c>
      <c r="N23" s="3">
        <v>1</v>
      </c>
      <c r="O23" s="3">
        <v>0</v>
      </c>
      <c r="P23" s="3">
        <v>1</v>
      </c>
      <c r="Q23" s="3">
        <v>3</v>
      </c>
      <c r="R23" s="3">
        <v>2</v>
      </c>
      <c r="S23" s="3">
        <v>2</v>
      </c>
      <c r="T23" s="3">
        <v>2</v>
      </c>
      <c r="U23" s="3">
        <v>1</v>
      </c>
      <c r="V23" s="3">
        <v>2</v>
      </c>
      <c r="W23" s="3">
        <v>1</v>
      </c>
      <c r="X23" s="5">
        <v>2</v>
      </c>
      <c r="Y23" s="3">
        <v>1</v>
      </c>
      <c r="Z23" s="3"/>
      <c r="AA23" s="3">
        <v>6400</v>
      </c>
      <c r="AB23">
        <v>440</v>
      </c>
      <c r="AC23">
        <v>6840</v>
      </c>
      <c r="AD23">
        <v>9958.6785999999993</v>
      </c>
      <c r="AE23">
        <v>16798.678599999999</v>
      </c>
      <c r="AG23">
        <v>0</v>
      </c>
      <c r="AH23">
        <v>3830</v>
      </c>
      <c r="AI23">
        <v>3830</v>
      </c>
      <c r="AJ23">
        <v>17968.75</v>
      </c>
      <c r="AK23">
        <v>21798.75</v>
      </c>
      <c r="AM23">
        <f t="shared" si="3"/>
        <v>6400</v>
      </c>
      <c r="AN23">
        <f t="shared" si="1"/>
        <v>4270</v>
      </c>
      <c r="AO23" s="59">
        <f t="shared" si="1"/>
        <v>10670</v>
      </c>
      <c r="AP23" s="56">
        <f t="shared" si="1"/>
        <v>27927.428599999999</v>
      </c>
      <c r="AQ23" s="47">
        <f t="shared" si="1"/>
        <v>38597.428599999999</v>
      </c>
      <c r="AS23">
        <v>33</v>
      </c>
      <c r="AT23">
        <v>14</v>
      </c>
      <c r="AU23">
        <v>10.17</v>
      </c>
      <c r="AV23">
        <v>0</v>
      </c>
      <c r="AW23">
        <v>800</v>
      </c>
      <c r="AX23">
        <v>824.17</v>
      </c>
      <c r="AZ23">
        <v>0</v>
      </c>
      <c r="BA23">
        <v>1</v>
      </c>
      <c r="BB23">
        <v>100</v>
      </c>
      <c r="BG23" s="9"/>
    </row>
    <row r="24" spans="1:68" x14ac:dyDescent="0.2">
      <c r="A24" s="3">
        <v>23</v>
      </c>
      <c r="B24">
        <v>34</v>
      </c>
      <c r="C24" s="3">
        <v>2</v>
      </c>
      <c r="D24" s="3">
        <v>1</v>
      </c>
      <c r="E24" s="3">
        <v>1</v>
      </c>
      <c r="F24" s="3">
        <f t="shared" si="0"/>
        <v>1</v>
      </c>
      <c r="G24" s="3">
        <v>1</v>
      </c>
      <c r="H24" s="3">
        <v>3</v>
      </c>
      <c r="I24" s="3">
        <v>1</v>
      </c>
      <c r="J24" s="3">
        <v>1</v>
      </c>
      <c r="K24" s="3">
        <v>0</v>
      </c>
      <c r="L24" s="44">
        <v>4</v>
      </c>
      <c r="M24" s="44">
        <v>2</v>
      </c>
      <c r="N24" s="3">
        <v>1</v>
      </c>
      <c r="O24" s="3">
        <v>0</v>
      </c>
      <c r="P24" s="3">
        <v>3</v>
      </c>
      <c r="Q24" s="3">
        <v>1</v>
      </c>
      <c r="R24" s="3">
        <v>2</v>
      </c>
      <c r="S24" s="3">
        <v>2</v>
      </c>
      <c r="T24" s="3">
        <v>2</v>
      </c>
      <c r="U24" s="3">
        <v>2</v>
      </c>
      <c r="V24" s="3">
        <v>1</v>
      </c>
      <c r="W24" s="3">
        <v>1</v>
      </c>
      <c r="X24" s="5">
        <v>3</v>
      </c>
      <c r="Y24" s="3">
        <v>2</v>
      </c>
      <c r="Z24" s="3"/>
      <c r="AA24" s="3">
        <v>4900</v>
      </c>
      <c r="AB24">
        <v>300</v>
      </c>
      <c r="AC24">
        <v>5200</v>
      </c>
      <c r="AD24">
        <v>21125.321599999999</v>
      </c>
      <c r="AE24">
        <v>26325.321599999999</v>
      </c>
      <c r="AG24">
        <v>0</v>
      </c>
      <c r="AH24">
        <v>162</v>
      </c>
      <c r="AI24">
        <v>162</v>
      </c>
      <c r="AJ24">
        <v>956.25</v>
      </c>
      <c r="AK24">
        <v>1118.25</v>
      </c>
      <c r="AM24">
        <f t="shared" si="3"/>
        <v>4900</v>
      </c>
      <c r="AN24">
        <f t="shared" si="1"/>
        <v>462</v>
      </c>
      <c r="AO24" s="59">
        <f t="shared" si="1"/>
        <v>5362</v>
      </c>
      <c r="AP24" s="56">
        <f t="shared" si="1"/>
        <v>22081.571599999999</v>
      </c>
      <c r="AQ24" s="47">
        <f t="shared" si="1"/>
        <v>27443.571599999999</v>
      </c>
      <c r="AS24">
        <v>30</v>
      </c>
      <c r="AT24">
        <v>14.16</v>
      </c>
      <c r="AU24">
        <v>7.3159999999999998</v>
      </c>
      <c r="AV24">
        <v>0</v>
      </c>
      <c r="AW24">
        <v>240</v>
      </c>
      <c r="AX24">
        <v>261.476</v>
      </c>
      <c r="AZ24">
        <v>0</v>
      </c>
      <c r="BA24">
        <v>1</v>
      </c>
      <c r="BB24">
        <v>30</v>
      </c>
      <c r="BG24" s="9"/>
    </row>
    <row r="25" spans="1:68" x14ac:dyDescent="0.2">
      <c r="A25" s="3">
        <v>24</v>
      </c>
      <c r="B25">
        <v>28</v>
      </c>
      <c r="C25" s="3">
        <v>2</v>
      </c>
      <c r="D25" s="3">
        <v>1</v>
      </c>
      <c r="E25" s="3">
        <v>1</v>
      </c>
      <c r="F25" s="3">
        <f t="shared" si="0"/>
        <v>1</v>
      </c>
      <c r="G25" s="3">
        <v>1</v>
      </c>
      <c r="H25" s="3">
        <v>3</v>
      </c>
      <c r="I25" s="3">
        <v>1</v>
      </c>
      <c r="J25" s="3">
        <v>1</v>
      </c>
      <c r="K25" s="3">
        <v>0</v>
      </c>
      <c r="L25" s="44">
        <v>4</v>
      </c>
      <c r="M25" s="44">
        <v>2</v>
      </c>
      <c r="N25" s="3">
        <v>1</v>
      </c>
      <c r="O25" s="3">
        <v>0</v>
      </c>
      <c r="P25" s="3">
        <v>2</v>
      </c>
      <c r="Q25" s="3">
        <v>2</v>
      </c>
      <c r="R25" s="3">
        <v>1</v>
      </c>
      <c r="S25" s="3">
        <v>1</v>
      </c>
      <c r="T25" s="3">
        <v>1</v>
      </c>
      <c r="U25" s="3">
        <v>2</v>
      </c>
      <c r="V25" s="3">
        <v>1</v>
      </c>
      <c r="W25" s="3">
        <v>1</v>
      </c>
      <c r="X25" s="5">
        <v>3</v>
      </c>
      <c r="Y25" s="3">
        <v>1</v>
      </c>
      <c r="Z25" s="3"/>
      <c r="AA25" s="3">
        <v>1750</v>
      </c>
      <c r="AB25">
        <v>1200</v>
      </c>
      <c r="AC25">
        <v>2950</v>
      </c>
      <c r="AD25">
        <v>1073.0546999999999</v>
      </c>
      <c r="AE25">
        <v>4023.0546999999997</v>
      </c>
      <c r="AG25">
        <v>0</v>
      </c>
      <c r="AH25">
        <v>5</v>
      </c>
      <c r="AI25">
        <v>5</v>
      </c>
      <c r="AJ25">
        <v>93557.72570000001</v>
      </c>
      <c r="AK25">
        <v>93562.72570000001</v>
      </c>
      <c r="AM25">
        <f t="shared" si="3"/>
        <v>1750</v>
      </c>
      <c r="AN25">
        <f t="shared" si="1"/>
        <v>1205</v>
      </c>
      <c r="AO25" s="59">
        <f t="shared" si="1"/>
        <v>2955</v>
      </c>
      <c r="AP25" s="56">
        <f t="shared" si="1"/>
        <v>94630.780400000003</v>
      </c>
      <c r="AQ25" s="47">
        <f t="shared" si="1"/>
        <v>97585.780400000003</v>
      </c>
      <c r="AS25">
        <v>45</v>
      </c>
      <c r="AT25">
        <v>60.39</v>
      </c>
      <c r="AU25">
        <v>2169.89</v>
      </c>
      <c r="AV25">
        <v>0</v>
      </c>
      <c r="AW25">
        <v>0</v>
      </c>
      <c r="AX25">
        <v>2230.2799999999997</v>
      </c>
      <c r="AZ25">
        <v>0</v>
      </c>
      <c r="BA25">
        <v>1</v>
      </c>
      <c r="BB25">
        <v>0</v>
      </c>
      <c r="BG25" s="9"/>
    </row>
    <row r="26" spans="1:68" x14ac:dyDescent="0.2">
      <c r="A26" s="3">
        <v>25</v>
      </c>
      <c r="B26">
        <v>53</v>
      </c>
      <c r="C26" s="3">
        <v>3</v>
      </c>
      <c r="D26" s="3">
        <v>2</v>
      </c>
      <c r="E26" s="3">
        <v>1</v>
      </c>
      <c r="F26" s="3">
        <f t="shared" si="0"/>
        <v>1</v>
      </c>
      <c r="G26" s="3">
        <v>1</v>
      </c>
      <c r="H26" s="3">
        <v>2</v>
      </c>
      <c r="I26" s="3">
        <v>3</v>
      </c>
      <c r="J26" s="3">
        <v>1</v>
      </c>
      <c r="K26" s="3">
        <v>0</v>
      </c>
      <c r="L26" s="44">
        <v>4</v>
      </c>
      <c r="M26" s="44">
        <v>2</v>
      </c>
      <c r="N26" s="3">
        <v>1</v>
      </c>
      <c r="O26" s="3">
        <v>0</v>
      </c>
      <c r="P26" s="3">
        <v>3</v>
      </c>
      <c r="Q26" s="3">
        <v>1</v>
      </c>
      <c r="R26" s="3">
        <v>3</v>
      </c>
      <c r="S26" s="3">
        <v>3</v>
      </c>
      <c r="T26" s="3">
        <v>2</v>
      </c>
      <c r="U26" s="3">
        <v>1</v>
      </c>
      <c r="V26" s="3">
        <v>2</v>
      </c>
      <c r="W26" s="3">
        <v>1</v>
      </c>
      <c r="X26" s="5">
        <v>3</v>
      </c>
      <c r="Y26" s="3">
        <v>2</v>
      </c>
      <c r="Z26" s="3"/>
      <c r="AA26" s="3">
        <v>1200</v>
      </c>
      <c r="AB26">
        <v>20</v>
      </c>
      <c r="AC26">
        <v>1220</v>
      </c>
      <c r="AD26">
        <v>91.648800000000008</v>
      </c>
      <c r="AE26">
        <v>1311.6487999999999</v>
      </c>
      <c r="AG26">
        <v>0</v>
      </c>
      <c r="AH26">
        <v>850</v>
      </c>
      <c r="AI26">
        <v>850</v>
      </c>
      <c r="AJ26">
        <v>580.0181</v>
      </c>
      <c r="AK26">
        <v>1430.0181</v>
      </c>
      <c r="AM26">
        <f t="shared" si="3"/>
        <v>1200</v>
      </c>
      <c r="AN26">
        <f t="shared" si="3"/>
        <v>870</v>
      </c>
      <c r="AO26" s="59">
        <f t="shared" si="3"/>
        <v>2070</v>
      </c>
      <c r="AP26" s="56">
        <f t="shared" si="3"/>
        <v>671.66690000000006</v>
      </c>
      <c r="AQ26" s="47">
        <f t="shared" si="3"/>
        <v>2741.6669000000002</v>
      </c>
      <c r="AS26">
        <v>28</v>
      </c>
      <c r="AT26">
        <v>10.83</v>
      </c>
      <c r="AU26">
        <v>5</v>
      </c>
      <c r="AV26">
        <v>0</v>
      </c>
      <c r="AW26">
        <v>0</v>
      </c>
      <c r="AX26">
        <v>15.83</v>
      </c>
      <c r="AZ26">
        <v>0</v>
      </c>
      <c r="BA26">
        <v>1</v>
      </c>
      <c r="BB26">
        <v>0</v>
      </c>
      <c r="BG26" s="9"/>
    </row>
    <row r="27" spans="1:68" x14ac:dyDescent="0.2">
      <c r="A27" s="3">
        <v>26</v>
      </c>
      <c r="B27">
        <v>30</v>
      </c>
      <c r="C27" s="3">
        <v>2</v>
      </c>
      <c r="D27" s="3">
        <v>1</v>
      </c>
      <c r="E27" s="3">
        <v>2</v>
      </c>
      <c r="F27" s="3">
        <f t="shared" si="0"/>
        <v>2</v>
      </c>
      <c r="G27" s="3">
        <v>1</v>
      </c>
      <c r="H27" s="3">
        <v>4</v>
      </c>
      <c r="I27" s="3">
        <v>1</v>
      </c>
      <c r="J27" s="3">
        <v>1</v>
      </c>
      <c r="K27" s="3">
        <v>0</v>
      </c>
      <c r="L27" s="44">
        <v>4</v>
      </c>
      <c r="M27" s="44">
        <v>2</v>
      </c>
      <c r="N27" s="3">
        <v>0</v>
      </c>
      <c r="O27" s="3">
        <v>0</v>
      </c>
      <c r="P27" s="3">
        <v>3</v>
      </c>
      <c r="Q27" s="3">
        <v>1</v>
      </c>
      <c r="R27" s="3">
        <v>2</v>
      </c>
      <c r="S27" s="3">
        <v>2</v>
      </c>
      <c r="T27" s="3">
        <v>1</v>
      </c>
      <c r="U27" s="3">
        <v>2</v>
      </c>
      <c r="V27" s="3">
        <v>1</v>
      </c>
      <c r="W27" s="3">
        <v>1</v>
      </c>
      <c r="X27" s="5">
        <v>3</v>
      </c>
      <c r="Y27" s="3">
        <v>2</v>
      </c>
      <c r="Z27" s="3"/>
      <c r="AA27" s="3">
        <v>2</v>
      </c>
      <c r="AB27">
        <v>40</v>
      </c>
      <c r="AC27">
        <v>42</v>
      </c>
      <c r="AD27">
        <v>14465.5</v>
      </c>
      <c r="AE27">
        <v>14507.5</v>
      </c>
      <c r="AG27">
        <v>0</v>
      </c>
      <c r="AH27">
        <v>90</v>
      </c>
      <c r="AI27">
        <v>90</v>
      </c>
      <c r="AJ27">
        <v>17179.75</v>
      </c>
      <c r="AK27">
        <v>17269.75</v>
      </c>
      <c r="AM27">
        <f t="shared" ref="AM27:AQ57" si="5">AA27+AG27</f>
        <v>2</v>
      </c>
      <c r="AN27">
        <f t="shared" si="5"/>
        <v>130</v>
      </c>
      <c r="AO27" s="59">
        <f t="shared" si="5"/>
        <v>132</v>
      </c>
      <c r="AP27" s="56">
        <f t="shared" si="5"/>
        <v>31645.25</v>
      </c>
      <c r="AQ27" s="47">
        <f t="shared" si="5"/>
        <v>31777.25</v>
      </c>
      <c r="AS27">
        <v>23</v>
      </c>
      <c r="AT27">
        <v>16.16</v>
      </c>
      <c r="AU27">
        <v>4.67</v>
      </c>
      <c r="AV27">
        <v>0</v>
      </c>
      <c r="AW27">
        <v>160</v>
      </c>
      <c r="AX27">
        <v>180.82999999999998</v>
      </c>
      <c r="AZ27">
        <v>0</v>
      </c>
      <c r="BA27">
        <v>1</v>
      </c>
      <c r="BB27">
        <v>20</v>
      </c>
      <c r="BG27" s="9"/>
    </row>
    <row r="28" spans="1:68" x14ac:dyDescent="0.2">
      <c r="A28" s="3">
        <v>27</v>
      </c>
      <c r="B28">
        <v>22</v>
      </c>
      <c r="C28" s="3">
        <v>1</v>
      </c>
      <c r="D28" s="3">
        <v>1</v>
      </c>
      <c r="E28" s="3">
        <v>3</v>
      </c>
      <c r="F28" s="3">
        <f t="shared" si="0"/>
        <v>2</v>
      </c>
      <c r="G28" s="3">
        <v>1</v>
      </c>
      <c r="H28" s="3">
        <v>3</v>
      </c>
      <c r="I28" s="3">
        <v>1</v>
      </c>
      <c r="J28" s="3">
        <v>1</v>
      </c>
      <c r="K28" s="3">
        <v>0</v>
      </c>
      <c r="L28" s="44">
        <v>4</v>
      </c>
      <c r="M28" s="44">
        <v>2</v>
      </c>
      <c r="N28" s="3">
        <v>1</v>
      </c>
      <c r="O28" s="3">
        <v>0</v>
      </c>
      <c r="P28" s="3">
        <v>2</v>
      </c>
      <c r="Q28" s="3">
        <v>2</v>
      </c>
      <c r="R28" s="3">
        <v>1</v>
      </c>
      <c r="S28" s="3">
        <v>1</v>
      </c>
      <c r="T28" s="3">
        <v>1</v>
      </c>
      <c r="U28" s="3">
        <v>2</v>
      </c>
      <c r="V28" s="3">
        <v>1</v>
      </c>
      <c r="W28" s="3">
        <v>1</v>
      </c>
      <c r="X28" s="5">
        <v>3</v>
      </c>
      <c r="Y28" s="3">
        <v>1</v>
      </c>
      <c r="Z28" s="3"/>
      <c r="AA28" s="3">
        <v>1200</v>
      </c>
      <c r="AB28">
        <v>80</v>
      </c>
      <c r="AC28">
        <v>1280</v>
      </c>
      <c r="AD28">
        <v>684.8</v>
      </c>
      <c r="AE28">
        <v>1964.8</v>
      </c>
      <c r="AG28">
        <v>10000</v>
      </c>
      <c r="AH28">
        <v>20</v>
      </c>
      <c r="AI28">
        <v>10020</v>
      </c>
      <c r="AJ28">
        <v>615.01740999999993</v>
      </c>
      <c r="AK28">
        <v>10635.01741</v>
      </c>
      <c r="AM28">
        <f t="shared" si="5"/>
        <v>11200</v>
      </c>
      <c r="AN28">
        <f t="shared" si="5"/>
        <v>100</v>
      </c>
      <c r="AO28" s="59">
        <f t="shared" si="5"/>
        <v>11300</v>
      </c>
      <c r="AP28" s="56">
        <f t="shared" si="5"/>
        <v>1299.8174099999999</v>
      </c>
      <c r="AQ28" s="47">
        <f t="shared" si="5"/>
        <v>12599.81741</v>
      </c>
      <c r="AS28">
        <v>17</v>
      </c>
      <c r="AT28">
        <v>5.84</v>
      </c>
      <c r="AU28">
        <v>1.93</v>
      </c>
      <c r="AV28">
        <v>0</v>
      </c>
      <c r="AW28">
        <v>0</v>
      </c>
      <c r="AX28">
        <v>7.77</v>
      </c>
      <c r="AZ28">
        <v>0</v>
      </c>
      <c r="BA28">
        <v>1</v>
      </c>
      <c r="BB28">
        <v>0</v>
      </c>
      <c r="BG28" s="9"/>
    </row>
    <row r="29" spans="1:68" x14ac:dyDescent="0.2">
      <c r="A29" s="3">
        <v>28</v>
      </c>
      <c r="B29">
        <v>19</v>
      </c>
      <c r="C29" s="3">
        <v>1</v>
      </c>
      <c r="D29" s="3">
        <v>2</v>
      </c>
      <c r="E29" s="3">
        <v>3</v>
      </c>
      <c r="F29" s="3">
        <f t="shared" si="0"/>
        <v>2</v>
      </c>
      <c r="G29" s="3">
        <v>1</v>
      </c>
      <c r="H29" s="3">
        <v>4</v>
      </c>
      <c r="I29" s="3">
        <v>1</v>
      </c>
      <c r="J29" s="3">
        <v>1</v>
      </c>
      <c r="K29" s="3">
        <v>0</v>
      </c>
      <c r="L29" s="44">
        <v>5</v>
      </c>
      <c r="M29" s="44">
        <v>1</v>
      </c>
      <c r="N29" s="3">
        <v>0</v>
      </c>
      <c r="O29" s="3">
        <v>0</v>
      </c>
      <c r="P29" s="3">
        <v>2</v>
      </c>
      <c r="Q29" s="3">
        <v>2</v>
      </c>
      <c r="R29" s="3">
        <v>4</v>
      </c>
      <c r="S29" s="3">
        <v>3</v>
      </c>
      <c r="T29" s="3">
        <v>1</v>
      </c>
      <c r="U29" s="3">
        <v>2</v>
      </c>
      <c r="V29" s="3">
        <v>1</v>
      </c>
      <c r="W29" s="3">
        <v>1</v>
      </c>
      <c r="X29" s="5">
        <v>3</v>
      </c>
      <c r="Y29" s="3">
        <v>1</v>
      </c>
      <c r="Z29" s="3"/>
      <c r="AA29" s="3">
        <v>0</v>
      </c>
      <c r="AB29">
        <v>800</v>
      </c>
      <c r="AC29">
        <v>800</v>
      </c>
      <c r="AD29">
        <v>4348.6000000000004</v>
      </c>
      <c r="AE29">
        <v>5148.6000000000004</v>
      </c>
      <c r="AG29">
        <v>800</v>
      </c>
      <c r="AH29">
        <v>6005</v>
      </c>
      <c r="AI29">
        <v>6805</v>
      </c>
      <c r="AJ29">
        <v>21066.494999999999</v>
      </c>
      <c r="AK29">
        <v>27871.494999999999</v>
      </c>
      <c r="AM29">
        <f t="shared" si="5"/>
        <v>800</v>
      </c>
      <c r="AN29">
        <f t="shared" si="5"/>
        <v>6805</v>
      </c>
      <c r="AO29" s="59">
        <f t="shared" si="5"/>
        <v>7605</v>
      </c>
      <c r="AP29" s="56">
        <f t="shared" si="5"/>
        <v>25415.095000000001</v>
      </c>
      <c r="AQ29" s="47">
        <f t="shared" si="5"/>
        <v>33020.095000000001</v>
      </c>
      <c r="AS29">
        <v>27</v>
      </c>
      <c r="AT29">
        <v>25</v>
      </c>
      <c r="AU29">
        <v>11.5</v>
      </c>
      <c r="AV29">
        <v>0</v>
      </c>
      <c r="AW29">
        <v>480</v>
      </c>
      <c r="AX29">
        <v>516.5</v>
      </c>
      <c r="AZ29">
        <v>0</v>
      </c>
      <c r="BA29">
        <v>1</v>
      </c>
      <c r="BB29">
        <v>74</v>
      </c>
      <c r="BG29" s="9"/>
    </row>
    <row r="30" spans="1:68" x14ac:dyDescent="0.2">
      <c r="A30" s="3">
        <v>29</v>
      </c>
      <c r="B30">
        <v>35</v>
      </c>
      <c r="C30" s="3">
        <v>2</v>
      </c>
      <c r="D30" s="3">
        <v>2</v>
      </c>
      <c r="E30" s="3">
        <v>3</v>
      </c>
      <c r="F30" s="3">
        <f t="shared" si="0"/>
        <v>2</v>
      </c>
      <c r="G30" s="3">
        <v>1</v>
      </c>
      <c r="H30" s="3">
        <v>3</v>
      </c>
      <c r="I30" s="3">
        <v>2</v>
      </c>
      <c r="J30" s="3">
        <v>2</v>
      </c>
      <c r="K30" s="3">
        <v>0</v>
      </c>
      <c r="L30" s="44">
        <v>2</v>
      </c>
      <c r="M30" s="44">
        <v>4</v>
      </c>
      <c r="N30" s="3">
        <v>1</v>
      </c>
      <c r="O30" s="3">
        <v>0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3">
        <v>2</v>
      </c>
      <c r="X30" s="5">
        <v>1</v>
      </c>
      <c r="Y30" s="3">
        <v>1</v>
      </c>
      <c r="Z30" s="3"/>
      <c r="AA30" s="3">
        <v>2810</v>
      </c>
      <c r="AB30">
        <v>180</v>
      </c>
      <c r="AC30">
        <v>2990</v>
      </c>
      <c r="AD30">
        <v>3543.75</v>
      </c>
      <c r="AE30">
        <v>6533.75</v>
      </c>
      <c r="AG30">
        <v>10700</v>
      </c>
      <c r="AH30">
        <v>750</v>
      </c>
      <c r="AI30">
        <v>11450</v>
      </c>
      <c r="AJ30">
        <v>19100.25</v>
      </c>
      <c r="AK30">
        <v>30550.25</v>
      </c>
      <c r="AM30">
        <f t="shared" si="5"/>
        <v>13510</v>
      </c>
      <c r="AN30">
        <f t="shared" si="5"/>
        <v>930</v>
      </c>
      <c r="AO30" s="59">
        <f t="shared" si="5"/>
        <v>14440</v>
      </c>
      <c r="AP30" s="56">
        <f t="shared" si="5"/>
        <v>22644</v>
      </c>
      <c r="AQ30" s="47">
        <f t="shared" si="5"/>
        <v>37084</v>
      </c>
      <c r="AS30">
        <v>16</v>
      </c>
      <c r="AT30">
        <v>32.5</v>
      </c>
      <c r="AU30">
        <v>11.34</v>
      </c>
      <c r="AV30">
        <v>0</v>
      </c>
      <c r="AW30">
        <v>560</v>
      </c>
      <c r="AX30">
        <v>603.84</v>
      </c>
      <c r="AZ30">
        <v>0</v>
      </c>
      <c r="BA30">
        <v>1</v>
      </c>
      <c r="BB30">
        <v>70</v>
      </c>
      <c r="BG30" s="9"/>
    </row>
    <row r="31" spans="1:68" x14ac:dyDescent="0.2">
      <c r="A31" s="3">
        <v>30</v>
      </c>
      <c r="B31">
        <v>40</v>
      </c>
      <c r="C31" s="3">
        <v>2</v>
      </c>
      <c r="D31" s="3">
        <v>2</v>
      </c>
      <c r="E31" s="3">
        <v>1</v>
      </c>
      <c r="F31" s="3">
        <f t="shared" si="0"/>
        <v>1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44">
        <v>1</v>
      </c>
      <c r="M31" s="44">
        <v>5</v>
      </c>
      <c r="N31" s="3">
        <v>1</v>
      </c>
      <c r="O31" s="3">
        <v>0</v>
      </c>
      <c r="P31" s="3">
        <v>1</v>
      </c>
      <c r="Q31" s="3">
        <v>3</v>
      </c>
      <c r="R31" s="3">
        <v>2</v>
      </c>
      <c r="S31" s="3">
        <v>2</v>
      </c>
      <c r="T31" s="3">
        <v>2</v>
      </c>
      <c r="U31" s="3">
        <v>1</v>
      </c>
      <c r="V31" s="3">
        <v>1</v>
      </c>
      <c r="W31" s="3">
        <v>1</v>
      </c>
      <c r="X31" s="5">
        <v>1</v>
      </c>
      <c r="Y31" s="3">
        <v>1</v>
      </c>
      <c r="Z31" s="3"/>
      <c r="AA31" s="3">
        <v>182</v>
      </c>
      <c r="AB31">
        <v>0</v>
      </c>
      <c r="AC31">
        <v>182</v>
      </c>
      <c r="AD31">
        <v>2475.625</v>
      </c>
      <c r="AE31">
        <v>2657.625</v>
      </c>
      <c r="AG31">
        <v>0</v>
      </c>
      <c r="AH31">
        <v>5</v>
      </c>
      <c r="AI31">
        <v>5</v>
      </c>
      <c r="AJ31">
        <v>31081.95</v>
      </c>
      <c r="AK31">
        <v>31086.95</v>
      </c>
      <c r="AM31">
        <f t="shared" si="5"/>
        <v>182</v>
      </c>
      <c r="AN31">
        <f t="shared" si="5"/>
        <v>5</v>
      </c>
      <c r="AO31" s="59">
        <f t="shared" si="5"/>
        <v>187</v>
      </c>
      <c r="AP31" s="56">
        <f t="shared" si="5"/>
        <v>33557.574999999997</v>
      </c>
      <c r="AQ31" s="47">
        <f t="shared" si="5"/>
        <v>33744.574999999997</v>
      </c>
      <c r="AS31">
        <v>78</v>
      </c>
      <c r="AT31">
        <v>11.67</v>
      </c>
      <c r="AU31">
        <v>15.51</v>
      </c>
      <c r="AV31">
        <v>0</v>
      </c>
      <c r="AW31">
        <v>1552</v>
      </c>
      <c r="AX31">
        <v>1579.18</v>
      </c>
      <c r="AZ31">
        <v>0</v>
      </c>
      <c r="BA31">
        <v>1</v>
      </c>
      <c r="BB31">
        <v>194</v>
      </c>
      <c r="BG31" s="9"/>
    </row>
    <row r="32" spans="1:68" x14ac:dyDescent="0.2">
      <c r="A32" s="3">
        <v>31</v>
      </c>
      <c r="B32">
        <v>65</v>
      </c>
      <c r="C32" s="3">
        <v>3</v>
      </c>
      <c r="D32" s="3">
        <v>2</v>
      </c>
      <c r="E32" s="3">
        <v>3</v>
      </c>
      <c r="F32" s="3">
        <f t="shared" si="0"/>
        <v>2</v>
      </c>
      <c r="G32" s="3">
        <v>1</v>
      </c>
      <c r="H32" s="3">
        <v>1</v>
      </c>
      <c r="I32" s="3">
        <v>2</v>
      </c>
      <c r="J32" s="3">
        <v>1</v>
      </c>
      <c r="K32" s="3">
        <v>0</v>
      </c>
      <c r="L32" s="44">
        <v>3</v>
      </c>
      <c r="M32" s="44">
        <v>3</v>
      </c>
      <c r="N32" s="3">
        <v>0</v>
      </c>
      <c r="O32" s="3">
        <v>0</v>
      </c>
      <c r="P32" s="3">
        <v>3</v>
      </c>
      <c r="Q32" s="3">
        <v>1</v>
      </c>
      <c r="R32" s="3">
        <v>3</v>
      </c>
      <c r="S32" s="3">
        <v>3</v>
      </c>
      <c r="T32" s="3">
        <v>2</v>
      </c>
      <c r="U32" s="3">
        <v>1</v>
      </c>
      <c r="V32" s="3">
        <v>2</v>
      </c>
      <c r="W32" s="3">
        <v>1</v>
      </c>
      <c r="X32" s="5">
        <v>2</v>
      </c>
      <c r="Y32" s="3">
        <v>2</v>
      </c>
      <c r="Z32" s="3"/>
      <c r="AA32" s="3">
        <v>4600</v>
      </c>
      <c r="AB32">
        <v>2160</v>
      </c>
      <c r="AC32">
        <v>6760</v>
      </c>
      <c r="AD32">
        <v>3394.4</v>
      </c>
      <c r="AE32">
        <v>10154.4</v>
      </c>
      <c r="AG32">
        <v>0</v>
      </c>
      <c r="AH32">
        <v>0</v>
      </c>
      <c r="AI32">
        <v>0</v>
      </c>
      <c r="AJ32">
        <v>661.90800000000002</v>
      </c>
      <c r="AK32">
        <v>661.90800000000002</v>
      </c>
      <c r="AM32">
        <f t="shared" si="5"/>
        <v>4600</v>
      </c>
      <c r="AN32">
        <f t="shared" si="5"/>
        <v>2160</v>
      </c>
      <c r="AO32" s="59">
        <f t="shared" si="5"/>
        <v>6760</v>
      </c>
      <c r="AP32" s="56">
        <f t="shared" si="5"/>
        <v>4056.308</v>
      </c>
      <c r="AQ32" s="47">
        <f t="shared" si="5"/>
        <v>10816.307999999999</v>
      </c>
      <c r="AS32">
        <v>17</v>
      </c>
      <c r="AT32">
        <v>10.6</v>
      </c>
      <c r="AU32">
        <v>34.6</v>
      </c>
      <c r="AV32">
        <v>0</v>
      </c>
      <c r="AW32">
        <v>0</v>
      </c>
      <c r="AX32">
        <v>45.2</v>
      </c>
      <c r="AZ32">
        <v>0</v>
      </c>
      <c r="BA32">
        <v>1</v>
      </c>
      <c r="BB32">
        <v>0</v>
      </c>
      <c r="BG32" s="9"/>
    </row>
    <row r="33" spans="1:68" x14ac:dyDescent="0.2">
      <c r="A33" s="3">
        <v>32</v>
      </c>
      <c r="B33">
        <v>44</v>
      </c>
      <c r="C33" s="3">
        <v>2</v>
      </c>
      <c r="D33" s="3">
        <v>2</v>
      </c>
      <c r="E33" s="3">
        <v>3</v>
      </c>
      <c r="F33" s="3">
        <f t="shared" si="0"/>
        <v>2</v>
      </c>
      <c r="G33" s="3">
        <v>1</v>
      </c>
      <c r="H33" s="3">
        <v>2</v>
      </c>
      <c r="I33" s="3">
        <v>1</v>
      </c>
      <c r="J33" s="3">
        <v>1</v>
      </c>
      <c r="K33" s="3">
        <v>0</v>
      </c>
      <c r="L33" s="44">
        <v>2</v>
      </c>
      <c r="M33" s="44">
        <v>4</v>
      </c>
      <c r="N33" s="3">
        <v>1</v>
      </c>
      <c r="O33" s="3">
        <v>0</v>
      </c>
      <c r="P33" s="3">
        <v>3</v>
      </c>
      <c r="Q33" s="3">
        <v>1</v>
      </c>
      <c r="R33" s="3">
        <v>2</v>
      </c>
      <c r="S33" s="3">
        <v>2</v>
      </c>
      <c r="T33" s="3">
        <v>2</v>
      </c>
      <c r="U33" s="3">
        <v>1</v>
      </c>
      <c r="V33" s="3">
        <v>1</v>
      </c>
      <c r="W33" s="3">
        <v>1</v>
      </c>
      <c r="X33" s="5">
        <v>1</v>
      </c>
      <c r="Y33" s="3">
        <v>2</v>
      </c>
      <c r="Z33" s="3"/>
      <c r="AA33" s="3">
        <v>2550</v>
      </c>
      <c r="AB33">
        <v>220</v>
      </c>
      <c r="AC33">
        <v>2770</v>
      </c>
      <c r="AD33">
        <v>7606.65</v>
      </c>
      <c r="AE33">
        <v>10376.65</v>
      </c>
      <c r="AG33">
        <v>0</v>
      </c>
      <c r="AH33">
        <v>1200</v>
      </c>
      <c r="AI33">
        <v>1200</v>
      </c>
      <c r="AJ33">
        <v>75881.288100000005</v>
      </c>
      <c r="AK33">
        <v>77081.288100000005</v>
      </c>
      <c r="AM33">
        <f t="shared" si="5"/>
        <v>2550</v>
      </c>
      <c r="AN33">
        <f t="shared" si="5"/>
        <v>1420</v>
      </c>
      <c r="AO33" s="59">
        <f t="shared" si="5"/>
        <v>3970</v>
      </c>
      <c r="AP33" s="56">
        <f t="shared" si="5"/>
        <v>83487.938099999999</v>
      </c>
      <c r="AQ33" s="47">
        <f t="shared" si="5"/>
        <v>87457.938099999999</v>
      </c>
      <c r="AS33">
        <v>17</v>
      </c>
      <c r="AT33">
        <v>19.25</v>
      </c>
      <c r="AU33">
        <v>14.17</v>
      </c>
      <c r="AV33">
        <v>0</v>
      </c>
      <c r="AW33">
        <v>1040</v>
      </c>
      <c r="AX33">
        <v>1073.42</v>
      </c>
      <c r="AZ33">
        <v>0</v>
      </c>
      <c r="BA33">
        <v>1</v>
      </c>
      <c r="BB33">
        <v>130</v>
      </c>
      <c r="BG33" s="9"/>
    </row>
    <row r="34" spans="1:68" x14ac:dyDescent="0.2">
      <c r="A34" s="3">
        <v>33</v>
      </c>
      <c r="B34">
        <v>20</v>
      </c>
      <c r="C34" s="3">
        <v>1</v>
      </c>
      <c r="D34" s="3">
        <v>2</v>
      </c>
      <c r="E34" s="3">
        <v>3</v>
      </c>
      <c r="F34" s="3">
        <f t="shared" si="0"/>
        <v>2</v>
      </c>
      <c r="G34" s="3">
        <v>1</v>
      </c>
      <c r="H34" s="3">
        <v>3</v>
      </c>
      <c r="I34" s="3">
        <v>1</v>
      </c>
      <c r="J34" s="3">
        <v>1</v>
      </c>
      <c r="K34" s="3">
        <v>0</v>
      </c>
      <c r="L34" s="44">
        <v>1</v>
      </c>
      <c r="M34" s="44">
        <v>5</v>
      </c>
      <c r="N34" s="3">
        <v>0</v>
      </c>
      <c r="O34" s="3">
        <v>0</v>
      </c>
      <c r="P34" s="3">
        <v>3</v>
      </c>
      <c r="Q34" s="3">
        <v>1</v>
      </c>
      <c r="R34" s="3">
        <v>4</v>
      </c>
      <c r="S34" s="3">
        <v>3</v>
      </c>
      <c r="T34" s="3">
        <v>1</v>
      </c>
      <c r="U34" s="3">
        <v>2</v>
      </c>
      <c r="V34" s="3">
        <v>1</v>
      </c>
      <c r="W34" s="3">
        <v>1</v>
      </c>
      <c r="X34" s="5">
        <v>1</v>
      </c>
      <c r="Y34" s="3">
        <v>2</v>
      </c>
      <c r="Z34" s="3"/>
      <c r="AA34" s="3">
        <v>2940</v>
      </c>
      <c r="AB34">
        <v>160</v>
      </c>
      <c r="AC34">
        <v>3100</v>
      </c>
      <c r="AD34">
        <v>183.72190000000001</v>
      </c>
      <c r="AE34">
        <v>3283.7219</v>
      </c>
      <c r="AG34">
        <v>0</v>
      </c>
      <c r="AH34">
        <v>4</v>
      </c>
      <c r="AI34">
        <v>4</v>
      </c>
      <c r="AJ34">
        <v>933.88430000000005</v>
      </c>
      <c r="AK34">
        <v>937.88430000000005</v>
      </c>
      <c r="AM34">
        <f t="shared" si="5"/>
        <v>2940</v>
      </c>
      <c r="AN34">
        <f t="shared" si="5"/>
        <v>164</v>
      </c>
      <c r="AO34" s="59">
        <f t="shared" si="5"/>
        <v>3104</v>
      </c>
      <c r="AP34" s="56">
        <f t="shared" si="5"/>
        <v>1117.6062000000002</v>
      </c>
      <c r="AQ34" s="47">
        <f t="shared" si="5"/>
        <v>4221.6062000000002</v>
      </c>
      <c r="AS34">
        <v>22</v>
      </c>
      <c r="AT34">
        <v>20</v>
      </c>
      <c r="AU34">
        <v>6.34</v>
      </c>
      <c r="AV34">
        <v>0</v>
      </c>
      <c r="AW34">
        <v>0</v>
      </c>
      <c r="AX34">
        <v>26.34</v>
      </c>
      <c r="AZ34">
        <v>0</v>
      </c>
      <c r="BA34">
        <v>1</v>
      </c>
      <c r="BB34">
        <v>194</v>
      </c>
      <c r="BG34" s="9"/>
    </row>
    <row r="35" spans="1:68" x14ac:dyDescent="0.2">
      <c r="A35" s="3">
        <v>34</v>
      </c>
      <c r="B35">
        <v>27</v>
      </c>
      <c r="C35" s="3">
        <v>2</v>
      </c>
      <c r="D35" s="3">
        <v>1</v>
      </c>
      <c r="E35" s="3">
        <v>3</v>
      </c>
      <c r="F35" s="3">
        <f t="shared" si="0"/>
        <v>2</v>
      </c>
      <c r="G35" s="3">
        <v>1</v>
      </c>
      <c r="H35" s="3">
        <v>4</v>
      </c>
      <c r="I35" s="3">
        <v>1</v>
      </c>
      <c r="J35" s="3">
        <v>1</v>
      </c>
      <c r="K35" s="3">
        <v>0</v>
      </c>
      <c r="L35" s="44">
        <v>5</v>
      </c>
      <c r="M35" s="44">
        <v>1</v>
      </c>
      <c r="N35" s="3">
        <v>1</v>
      </c>
      <c r="O35" s="3">
        <v>0</v>
      </c>
      <c r="P35" s="3">
        <v>3</v>
      </c>
      <c r="Q35" s="3">
        <v>1</v>
      </c>
      <c r="R35" s="3">
        <v>1</v>
      </c>
      <c r="S35" s="3">
        <v>1</v>
      </c>
      <c r="T35" s="3">
        <v>1</v>
      </c>
      <c r="U35" s="3">
        <v>2</v>
      </c>
      <c r="V35" s="3">
        <v>1</v>
      </c>
      <c r="W35" s="3">
        <v>1</v>
      </c>
      <c r="X35" s="5">
        <v>3</v>
      </c>
      <c r="Y35" s="3">
        <v>2</v>
      </c>
      <c r="Z35" s="3"/>
      <c r="AA35" s="3">
        <v>1753</v>
      </c>
      <c r="AB35">
        <v>30</v>
      </c>
      <c r="AC35">
        <v>1783</v>
      </c>
      <c r="AD35">
        <v>937.08079999999995</v>
      </c>
      <c r="AE35">
        <v>2720.0807999999997</v>
      </c>
      <c r="AG35">
        <v>0</v>
      </c>
      <c r="AH35">
        <v>465</v>
      </c>
      <c r="AI35">
        <v>465</v>
      </c>
      <c r="AJ35">
        <v>5180.7030000000004</v>
      </c>
      <c r="AK35">
        <v>5645.7030000000004</v>
      </c>
      <c r="AM35">
        <f t="shared" si="5"/>
        <v>1753</v>
      </c>
      <c r="AN35">
        <f t="shared" si="5"/>
        <v>495</v>
      </c>
      <c r="AO35" s="59">
        <f t="shared" si="5"/>
        <v>2248</v>
      </c>
      <c r="AP35" s="56">
        <f t="shared" si="5"/>
        <v>6117.7838000000002</v>
      </c>
      <c r="AQ35" s="47">
        <f t="shared" si="5"/>
        <v>8365.7838000000011</v>
      </c>
      <c r="AS35">
        <v>17</v>
      </c>
      <c r="AT35">
        <v>8.33</v>
      </c>
      <c r="AU35">
        <v>6.3</v>
      </c>
      <c r="AV35">
        <v>0</v>
      </c>
      <c r="AW35">
        <v>0</v>
      </c>
      <c r="AX35">
        <v>14.629999999999999</v>
      </c>
      <c r="AZ35">
        <v>0</v>
      </c>
      <c r="BA35">
        <v>1</v>
      </c>
      <c r="BB35">
        <v>0</v>
      </c>
      <c r="BG35" s="9"/>
    </row>
    <row r="36" spans="1:68" x14ac:dyDescent="0.2">
      <c r="A36" s="3">
        <v>35</v>
      </c>
      <c r="B36">
        <v>18</v>
      </c>
      <c r="C36" s="3">
        <v>1</v>
      </c>
      <c r="D36" s="3">
        <v>1</v>
      </c>
      <c r="E36" s="3">
        <v>2</v>
      </c>
      <c r="F36" s="3">
        <f t="shared" si="0"/>
        <v>2</v>
      </c>
      <c r="G36" s="3">
        <v>1</v>
      </c>
      <c r="H36" s="3">
        <v>3</v>
      </c>
      <c r="I36" s="3">
        <v>1</v>
      </c>
      <c r="J36" s="3">
        <v>1</v>
      </c>
      <c r="K36" s="3">
        <v>0</v>
      </c>
      <c r="L36" s="44">
        <v>2</v>
      </c>
      <c r="M36" s="44">
        <v>4</v>
      </c>
      <c r="N36" s="3">
        <v>1</v>
      </c>
      <c r="O36" s="3">
        <v>0</v>
      </c>
      <c r="P36" s="3">
        <v>2</v>
      </c>
      <c r="Q36" s="3">
        <v>2</v>
      </c>
      <c r="R36" s="3">
        <v>4</v>
      </c>
      <c r="S36" s="3">
        <v>3</v>
      </c>
      <c r="T36" s="3">
        <v>1</v>
      </c>
      <c r="U36" s="3">
        <v>2</v>
      </c>
      <c r="V36" s="3">
        <v>1</v>
      </c>
      <c r="W36" s="3">
        <v>1</v>
      </c>
      <c r="X36" s="5">
        <v>2</v>
      </c>
      <c r="Y36" s="3">
        <v>1</v>
      </c>
      <c r="Z36" s="3"/>
      <c r="AA36" s="3">
        <v>550</v>
      </c>
      <c r="AB36">
        <v>160</v>
      </c>
      <c r="AC36">
        <v>710</v>
      </c>
      <c r="AD36">
        <v>763.74</v>
      </c>
      <c r="AE36">
        <v>1473.74</v>
      </c>
      <c r="AG36">
        <v>3360</v>
      </c>
      <c r="AH36">
        <v>600</v>
      </c>
      <c r="AI36">
        <v>3960</v>
      </c>
      <c r="AJ36">
        <v>12729</v>
      </c>
      <c r="AK36">
        <v>16689</v>
      </c>
      <c r="AM36">
        <f t="shared" si="5"/>
        <v>3910</v>
      </c>
      <c r="AN36">
        <f t="shared" si="5"/>
        <v>760</v>
      </c>
      <c r="AO36" s="59">
        <f t="shared" si="5"/>
        <v>4670</v>
      </c>
      <c r="AP36" s="56">
        <f t="shared" si="5"/>
        <v>13492.74</v>
      </c>
      <c r="AQ36" s="47">
        <f t="shared" si="5"/>
        <v>18162.740000000002</v>
      </c>
      <c r="AS36">
        <v>62</v>
      </c>
      <c r="AT36">
        <v>26</v>
      </c>
      <c r="AU36">
        <v>13</v>
      </c>
      <c r="AV36">
        <v>72</v>
      </c>
      <c r="AW36">
        <v>168</v>
      </c>
      <c r="AX36">
        <v>279</v>
      </c>
      <c r="AZ36">
        <v>3</v>
      </c>
      <c r="BA36">
        <v>2</v>
      </c>
      <c r="BB36">
        <v>21</v>
      </c>
      <c r="BG36" s="9"/>
    </row>
    <row r="37" spans="1:68" x14ac:dyDescent="0.2">
      <c r="A37" s="3">
        <v>36</v>
      </c>
      <c r="B37">
        <v>30</v>
      </c>
      <c r="C37" s="3">
        <v>2</v>
      </c>
      <c r="D37" s="3">
        <v>2</v>
      </c>
      <c r="E37" s="3">
        <v>3</v>
      </c>
      <c r="F37" s="3">
        <f t="shared" si="0"/>
        <v>2</v>
      </c>
      <c r="G37" s="3">
        <v>1</v>
      </c>
      <c r="H37" s="3">
        <v>3</v>
      </c>
      <c r="I37" s="3">
        <v>1</v>
      </c>
      <c r="J37" s="3">
        <v>3</v>
      </c>
      <c r="K37" s="3">
        <v>0</v>
      </c>
      <c r="L37" s="44">
        <v>2</v>
      </c>
      <c r="M37" s="44">
        <v>4</v>
      </c>
      <c r="N37" s="3">
        <v>1</v>
      </c>
      <c r="O37" s="3">
        <v>0</v>
      </c>
      <c r="P37" s="3">
        <v>2</v>
      </c>
      <c r="Q37" s="3">
        <v>2</v>
      </c>
      <c r="R37" s="3">
        <v>2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  <c r="X37" s="5">
        <v>1</v>
      </c>
      <c r="Y37" s="3">
        <v>1</v>
      </c>
      <c r="Z37" s="3"/>
      <c r="AA37" s="3">
        <v>4450</v>
      </c>
      <c r="AB37">
        <v>80</v>
      </c>
      <c r="AC37">
        <v>4530</v>
      </c>
      <c r="AD37">
        <v>1196</v>
      </c>
      <c r="AE37">
        <v>5726</v>
      </c>
      <c r="AG37">
        <v>300</v>
      </c>
      <c r="AH37">
        <v>4</v>
      </c>
      <c r="AI37">
        <v>304</v>
      </c>
      <c r="AJ37">
        <v>5512.8319999999994</v>
      </c>
      <c r="AK37">
        <v>5816.8319999999994</v>
      </c>
      <c r="AM37">
        <f t="shared" si="5"/>
        <v>4750</v>
      </c>
      <c r="AN37">
        <f t="shared" si="5"/>
        <v>84</v>
      </c>
      <c r="AO37" s="59">
        <f t="shared" si="5"/>
        <v>4834</v>
      </c>
      <c r="AP37" s="56">
        <f t="shared" si="5"/>
        <v>6708.8319999999994</v>
      </c>
      <c r="AQ37" s="47">
        <f t="shared" si="5"/>
        <v>11542.831999999999</v>
      </c>
      <c r="AS37">
        <v>10</v>
      </c>
      <c r="AT37">
        <v>6.25</v>
      </c>
      <c r="AU37">
        <v>27.02</v>
      </c>
      <c r="AV37">
        <v>0</v>
      </c>
      <c r="AW37">
        <v>128</v>
      </c>
      <c r="AX37">
        <v>161.26999999999998</v>
      </c>
      <c r="AZ37">
        <v>0</v>
      </c>
      <c r="BA37">
        <v>1</v>
      </c>
      <c r="BB37">
        <v>16</v>
      </c>
      <c r="BG37" s="9"/>
    </row>
    <row r="38" spans="1:68" x14ac:dyDescent="0.2">
      <c r="A38" s="3">
        <v>37</v>
      </c>
      <c r="B38">
        <v>22</v>
      </c>
      <c r="C38" s="3">
        <v>1</v>
      </c>
      <c r="D38" s="3">
        <v>1</v>
      </c>
      <c r="E38" s="3">
        <v>1</v>
      </c>
      <c r="F38" s="3">
        <f t="shared" si="0"/>
        <v>1</v>
      </c>
      <c r="G38" s="3">
        <v>1</v>
      </c>
      <c r="H38" s="3">
        <v>4</v>
      </c>
      <c r="I38" s="3">
        <v>1</v>
      </c>
      <c r="J38" s="3">
        <v>1</v>
      </c>
      <c r="K38" s="3">
        <v>0</v>
      </c>
      <c r="L38" s="44">
        <v>4</v>
      </c>
      <c r="M38" s="44">
        <v>2</v>
      </c>
      <c r="N38" s="3">
        <v>1</v>
      </c>
      <c r="O38" s="3">
        <v>0</v>
      </c>
      <c r="P38" s="3">
        <v>3</v>
      </c>
      <c r="Q38" s="3">
        <v>1</v>
      </c>
      <c r="R38" s="3">
        <v>4</v>
      </c>
      <c r="S38" s="3">
        <v>3</v>
      </c>
      <c r="T38" s="3">
        <v>1</v>
      </c>
      <c r="U38" s="3">
        <v>2</v>
      </c>
      <c r="V38" s="3">
        <v>1</v>
      </c>
      <c r="W38" s="3">
        <v>1</v>
      </c>
      <c r="X38" s="5">
        <v>2</v>
      </c>
      <c r="Y38" s="3">
        <v>2</v>
      </c>
      <c r="Z38" s="3"/>
      <c r="AA38" s="3">
        <v>30</v>
      </c>
      <c r="AB38">
        <v>10</v>
      </c>
      <c r="AC38">
        <v>40</v>
      </c>
      <c r="AD38">
        <v>105.2264</v>
      </c>
      <c r="AE38">
        <v>145.22640000000001</v>
      </c>
      <c r="AG38">
        <v>0</v>
      </c>
      <c r="AH38">
        <v>580</v>
      </c>
      <c r="AI38">
        <v>580</v>
      </c>
      <c r="AJ38">
        <v>693.73049999999989</v>
      </c>
      <c r="AK38">
        <v>1273.7304999999999</v>
      </c>
      <c r="AM38">
        <f t="shared" si="5"/>
        <v>30</v>
      </c>
      <c r="AN38">
        <f t="shared" si="5"/>
        <v>590</v>
      </c>
      <c r="AO38" s="59">
        <f t="shared" si="5"/>
        <v>620</v>
      </c>
      <c r="AP38" s="56">
        <f t="shared" si="5"/>
        <v>798.95689999999991</v>
      </c>
      <c r="AQ38" s="47">
        <f t="shared" si="5"/>
        <v>1418.9568999999999</v>
      </c>
      <c r="AS38">
        <v>40</v>
      </c>
      <c r="AT38">
        <v>10.33</v>
      </c>
      <c r="AU38">
        <v>7.26</v>
      </c>
      <c r="AV38">
        <v>0</v>
      </c>
      <c r="AW38">
        <v>0</v>
      </c>
      <c r="AX38">
        <v>17.59</v>
      </c>
      <c r="AZ38">
        <v>0</v>
      </c>
      <c r="BA38">
        <v>1</v>
      </c>
      <c r="BB38">
        <v>0</v>
      </c>
      <c r="BG38" s="9"/>
    </row>
    <row r="39" spans="1:68" x14ac:dyDescent="0.2">
      <c r="A39" s="3">
        <v>38</v>
      </c>
      <c r="B39">
        <v>24</v>
      </c>
      <c r="C39" s="3">
        <v>1</v>
      </c>
      <c r="D39" s="3">
        <v>2</v>
      </c>
      <c r="E39" s="3">
        <v>3</v>
      </c>
      <c r="F39" s="3">
        <f t="shared" si="0"/>
        <v>2</v>
      </c>
      <c r="G39" s="3">
        <v>1</v>
      </c>
      <c r="H39" s="3">
        <v>3</v>
      </c>
      <c r="I39" s="3">
        <v>1</v>
      </c>
      <c r="J39" s="3">
        <v>1</v>
      </c>
      <c r="K39" s="3">
        <v>0</v>
      </c>
      <c r="L39" s="44">
        <v>1</v>
      </c>
      <c r="M39" s="44">
        <v>5</v>
      </c>
      <c r="N39" s="3">
        <v>0</v>
      </c>
      <c r="O39" s="3">
        <v>0</v>
      </c>
      <c r="P39" s="3">
        <v>2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1</v>
      </c>
      <c r="W39" s="3">
        <v>1</v>
      </c>
      <c r="X39" s="5">
        <v>1</v>
      </c>
      <c r="Y39" s="3">
        <v>1</v>
      </c>
      <c r="Z39" s="3"/>
      <c r="AA39" s="3">
        <v>0</v>
      </c>
      <c r="AB39">
        <v>200</v>
      </c>
      <c r="AC39">
        <v>200</v>
      </c>
      <c r="AD39">
        <v>28965.555</v>
      </c>
      <c r="AE39">
        <v>29165.555</v>
      </c>
      <c r="AG39">
        <v>1330</v>
      </c>
      <c r="AH39">
        <v>2425</v>
      </c>
      <c r="AI39">
        <v>3755</v>
      </c>
      <c r="AJ39">
        <v>9728.982</v>
      </c>
      <c r="AK39">
        <v>13483.982</v>
      </c>
      <c r="AM39">
        <f t="shared" si="5"/>
        <v>1330</v>
      </c>
      <c r="AN39">
        <f t="shared" si="5"/>
        <v>2625</v>
      </c>
      <c r="AO39" s="59">
        <f t="shared" si="5"/>
        <v>3955</v>
      </c>
      <c r="AP39" s="56">
        <f t="shared" si="5"/>
        <v>38694.536999999997</v>
      </c>
      <c r="AQ39" s="47">
        <f t="shared" si="5"/>
        <v>42649.536999999997</v>
      </c>
      <c r="AS39">
        <v>25</v>
      </c>
      <c r="AT39">
        <v>51.5</v>
      </c>
      <c r="AU39">
        <v>47.83</v>
      </c>
      <c r="AV39">
        <v>240</v>
      </c>
      <c r="AW39">
        <v>360</v>
      </c>
      <c r="AX39">
        <v>699.32999999999993</v>
      </c>
      <c r="AZ39">
        <v>10</v>
      </c>
      <c r="BA39">
        <v>2</v>
      </c>
      <c r="BB39">
        <v>45</v>
      </c>
      <c r="BG39" s="9"/>
    </row>
    <row r="40" spans="1:68" x14ac:dyDescent="0.2">
      <c r="A40" s="3">
        <v>39</v>
      </c>
      <c r="B40">
        <v>65</v>
      </c>
      <c r="C40" s="3">
        <v>3</v>
      </c>
      <c r="D40" s="3">
        <v>1</v>
      </c>
      <c r="E40" s="3">
        <v>1</v>
      </c>
      <c r="F40" s="3">
        <f t="shared" si="0"/>
        <v>1</v>
      </c>
      <c r="G40" s="3">
        <v>1</v>
      </c>
      <c r="H40" s="3">
        <v>1</v>
      </c>
      <c r="I40" s="3">
        <v>1</v>
      </c>
      <c r="J40" s="3">
        <v>1</v>
      </c>
      <c r="K40" s="3">
        <v>0</v>
      </c>
      <c r="L40" s="44">
        <v>3</v>
      </c>
      <c r="M40" s="44">
        <v>3</v>
      </c>
      <c r="N40" s="3">
        <v>1</v>
      </c>
      <c r="O40" s="3">
        <v>0</v>
      </c>
      <c r="P40" s="3">
        <v>3</v>
      </c>
      <c r="Q40" s="3">
        <v>1</v>
      </c>
      <c r="R40" s="3">
        <v>1</v>
      </c>
      <c r="S40" s="3">
        <v>1</v>
      </c>
      <c r="T40" s="3">
        <v>2</v>
      </c>
      <c r="U40" s="3">
        <v>1</v>
      </c>
      <c r="V40" s="3">
        <v>1</v>
      </c>
      <c r="W40" s="3">
        <v>1</v>
      </c>
      <c r="X40" s="5">
        <v>2</v>
      </c>
      <c r="Y40" s="3">
        <v>2</v>
      </c>
      <c r="Z40" s="3"/>
      <c r="AA40" s="3">
        <v>3520</v>
      </c>
      <c r="AB40">
        <v>640</v>
      </c>
      <c r="AC40">
        <v>4160</v>
      </c>
      <c r="AD40">
        <v>920.73099999999999</v>
      </c>
      <c r="AE40">
        <v>5080.7309999999998</v>
      </c>
      <c r="AG40">
        <v>0</v>
      </c>
      <c r="AH40">
        <v>1730</v>
      </c>
      <c r="AI40">
        <v>1730</v>
      </c>
      <c r="AJ40">
        <v>3338.3923999999997</v>
      </c>
      <c r="AK40">
        <v>5068.3924000000006</v>
      </c>
      <c r="AM40">
        <f t="shared" si="5"/>
        <v>3520</v>
      </c>
      <c r="AN40">
        <f t="shared" si="5"/>
        <v>2370</v>
      </c>
      <c r="AO40" s="59">
        <f t="shared" si="5"/>
        <v>5890</v>
      </c>
      <c r="AP40" s="56">
        <f t="shared" si="5"/>
        <v>4259.1233999999995</v>
      </c>
      <c r="AQ40" s="47">
        <f t="shared" si="5"/>
        <v>10149.1234</v>
      </c>
      <c r="AS40">
        <v>21</v>
      </c>
      <c r="AT40">
        <v>21.84</v>
      </c>
      <c r="AU40">
        <v>26.35</v>
      </c>
      <c r="AV40">
        <v>0</v>
      </c>
      <c r="AW40">
        <v>0</v>
      </c>
      <c r="AX40">
        <v>48.19</v>
      </c>
      <c r="AZ40">
        <v>0</v>
      </c>
      <c r="BA40">
        <v>1</v>
      </c>
      <c r="BB40">
        <v>0</v>
      </c>
      <c r="BG40" s="9"/>
    </row>
    <row r="41" spans="1:68" x14ac:dyDescent="0.2">
      <c r="A41" s="49"/>
      <c r="B41" s="51"/>
      <c r="C41" s="51"/>
      <c r="D41" s="51"/>
      <c r="E41" s="51"/>
      <c r="F41" s="50"/>
      <c r="G41" s="51"/>
      <c r="H41" s="51"/>
      <c r="I41" s="51"/>
      <c r="J41" s="51"/>
      <c r="K41" s="51"/>
      <c r="L41" s="52"/>
      <c r="M41" s="52"/>
      <c r="N41" s="51"/>
      <c r="O41" s="50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BB41" s="47"/>
      <c r="BC41" s="47"/>
      <c r="BD41" s="47"/>
      <c r="BE41" s="47"/>
      <c r="BF41" s="47"/>
      <c r="BG41" s="9"/>
      <c r="BH41" s="47"/>
      <c r="BI41" s="47"/>
      <c r="BJ41" s="47"/>
      <c r="BK41" s="47"/>
      <c r="BL41" s="47"/>
      <c r="BM41" s="47"/>
      <c r="BN41" s="47"/>
      <c r="BO41" s="47"/>
      <c r="BP41" s="47"/>
    </row>
    <row r="42" spans="1:68" x14ac:dyDescent="0.2">
      <c r="A42" s="3">
        <v>41</v>
      </c>
      <c r="B42">
        <v>18</v>
      </c>
      <c r="C42" s="3">
        <v>1</v>
      </c>
      <c r="D42" s="3">
        <v>1</v>
      </c>
      <c r="E42" s="3">
        <v>1</v>
      </c>
      <c r="F42" s="3">
        <f t="shared" si="0"/>
        <v>1</v>
      </c>
      <c r="G42" s="3">
        <v>1</v>
      </c>
      <c r="H42" s="3">
        <v>3</v>
      </c>
      <c r="I42" s="3">
        <v>1</v>
      </c>
      <c r="J42" s="3">
        <v>1</v>
      </c>
      <c r="K42" s="3">
        <v>0</v>
      </c>
      <c r="L42" s="44">
        <v>3</v>
      </c>
      <c r="M42" s="44">
        <v>3</v>
      </c>
      <c r="N42" s="3">
        <v>1</v>
      </c>
      <c r="O42" s="3">
        <v>0</v>
      </c>
      <c r="P42" s="3">
        <v>3</v>
      </c>
      <c r="Q42" s="3">
        <v>1</v>
      </c>
      <c r="R42" s="3">
        <v>4</v>
      </c>
      <c r="S42" s="3">
        <v>3</v>
      </c>
      <c r="T42" s="3">
        <v>1</v>
      </c>
      <c r="U42" s="3">
        <v>2</v>
      </c>
      <c r="V42" s="3">
        <v>1</v>
      </c>
      <c r="W42" s="3">
        <v>1</v>
      </c>
      <c r="X42" s="5">
        <v>2</v>
      </c>
      <c r="Y42" s="3">
        <v>2</v>
      </c>
      <c r="Z42" s="3"/>
      <c r="AA42" s="3">
        <v>697</v>
      </c>
      <c r="AB42">
        <v>220</v>
      </c>
      <c r="AC42">
        <v>917</v>
      </c>
      <c r="AD42">
        <v>3082.9637999999995</v>
      </c>
      <c r="AE42">
        <v>3999.9637999999995</v>
      </c>
      <c r="AG42">
        <v>0</v>
      </c>
      <c r="AH42">
        <v>4960</v>
      </c>
      <c r="AI42">
        <v>4960</v>
      </c>
      <c r="AJ42">
        <v>975.89</v>
      </c>
      <c r="AK42">
        <v>5935.89</v>
      </c>
      <c r="AM42">
        <f t="shared" si="5"/>
        <v>697</v>
      </c>
      <c r="AN42">
        <f t="shared" si="5"/>
        <v>5180</v>
      </c>
      <c r="AO42" s="59">
        <f t="shared" si="5"/>
        <v>5877</v>
      </c>
      <c r="AP42" s="56">
        <f t="shared" si="5"/>
        <v>4058.8537999999994</v>
      </c>
      <c r="AQ42" s="47">
        <f t="shared" si="5"/>
        <v>9935.8538000000008</v>
      </c>
      <c r="AS42">
        <v>51</v>
      </c>
      <c r="AT42">
        <v>20.83</v>
      </c>
      <c r="AU42">
        <v>10.5</v>
      </c>
      <c r="AV42">
        <v>0</v>
      </c>
      <c r="AW42">
        <v>0</v>
      </c>
      <c r="AX42">
        <v>31.33</v>
      </c>
      <c r="AZ42">
        <v>0</v>
      </c>
      <c r="BA42">
        <v>1</v>
      </c>
      <c r="BB42">
        <v>30</v>
      </c>
      <c r="BG42" s="9"/>
    </row>
    <row r="43" spans="1:68" x14ac:dyDescent="0.2">
      <c r="A43" s="3">
        <v>42</v>
      </c>
      <c r="B43">
        <v>28</v>
      </c>
      <c r="C43" s="3">
        <v>2</v>
      </c>
      <c r="D43" s="3">
        <v>1</v>
      </c>
      <c r="E43" s="3">
        <v>3</v>
      </c>
      <c r="F43" s="3">
        <f t="shared" si="0"/>
        <v>2</v>
      </c>
      <c r="G43" s="3">
        <v>1</v>
      </c>
      <c r="H43" s="3">
        <v>3</v>
      </c>
      <c r="I43" s="3">
        <v>1</v>
      </c>
      <c r="J43" s="3">
        <v>1</v>
      </c>
      <c r="K43" s="3">
        <v>0</v>
      </c>
      <c r="L43" s="44">
        <v>2</v>
      </c>
      <c r="M43" s="44">
        <v>4</v>
      </c>
      <c r="N43" s="3">
        <v>1</v>
      </c>
      <c r="O43" s="3">
        <v>0</v>
      </c>
      <c r="P43" s="3">
        <v>1</v>
      </c>
      <c r="Q43" s="3">
        <v>3</v>
      </c>
      <c r="R43" s="3">
        <v>1</v>
      </c>
      <c r="S43" s="3">
        <v>1</v>
      </c>
      <c r="T43" s="3">
        <v>1</v>
      </c>
      <c r="U43" s="3">
        <v>2</v>
      </c>
      <c r="V43" s="3">
        <v>1</v>
      </c>
      <c r="W43" s="3">
        <v>1</v>
      </c>
      <c r="X43" s="5">
        <v>2</v>
      </c>
      <c r="Y43" s="3">
        <v>1</v>
      </c>
      <c r="Z43" s="3"/>
      <c r="AA43" s="3">
        <v>18620</v>
      </c>
      <c r="AB43">
        <v>600</v>
      </c>
      <c r="AC43">
        <v>19220</v>
      </c>
      <c r="AD43">
        <v>763.74</v>
      </c>
      <c r="AE43">
        <v>19983.740000000002</v>
      </c>
      <c r="AG43">
        <v>0</v>
      </c>
      <c r="AH43">
        <v>0</v>
      </c>
      <c r="AI43">
        <v>0</v>
      </c>
      <c r="AJ43">
        <v>524.01049999999998</v>
      </c>
      <c r="AK43">
        <v>524.01049999999998</v>
      </c>
      <c r="AM43">
        <f t="shared" si="5"/>
        <v>18620</v>
      </c>
      <c r="AN43">
        <f t="shared" si="5"/>
        <v>600</v>
      </c>
      <c r="AO43" s="59">
        <f t="shared" si="5"/>
        <v>19220</v>
      </c>
      <c r="AP43" s="56">
        <f t="shared" si="5"/>
        <v>1287.7505000000001</v>
      </c>
      <c r="AQ43" s="47">
        <f t="shared" si="5"/>
        <v>20507.750500000002</v>
      </c>
      <c r="AS43">
        <v>3</v>
      </c>
      <c r="AT43">
        <v>2.5</v>
      </c>
      <c r="AU43">
        <v>6.5</v>
      </c>
      <c r="AV43">
        <v>0</v>
      </c>
      <c r="AW43">
        <v>0</v>
      </c>
      <c r="AX43">
        <v>9</v>
      </c>
      <c r="AZ43">
        <v>0</v>
      </c>
      <c r="BA43">
        <v>1</v>
      </c>
      <c r="BB43">
        <v>0</v>
      </c>
      <c r="BG43" s="9"/>
    </row>
    <row r="44" spans="1:68" x14ac:dyDescent="0.2">
      <c r="A44" s="3">
        <v>43</v>
      </c>
      <c r="B44">
        <v>28</v>
      </c>
      <c r="C44" s="3">
        <v>2</v>
      </c>
      <c r="D44" s="3">
        <v>1</v>
      </c>
      <c r="E44" s="3">
        <v>1</v>
      </c>
      <c r="F44" s="3">
        <f t="shared" si="0"/>
        <v>1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44">
        <v>2</v>
      </c>
      <c r="M44" s="44">
        <v>4</v>
      </c>
      <c r="N44" s="3">
        <v>1</v>
      </c>
      <c r="O44" s="3">
        <v>0</v>
      </c>
      <c r="P44" s="3">
        <v>1</v>
      </c>
      <c r="Q44" s="3">
        <v>3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5">
        <v>2</v>
      </c>
      <c r="Y44" s="3">
        <v>1</v>
      </c>
      <c r="Z44" s="3"/>
      <c r="AA44" s="3">
        <v>5820</v>
      </c>
      <c r="AB44">
        <v>1840</v>
      </c>
      <c r="AC44">
        <v>7660</v>
      </c>
      <c r="AD44">
        <v>933.46</v>
      </c>
      <c r="AE44">
        <v>8593.4599999999991</v>
      </c>
      <c r="AG44">
        <v>3400</v>
      </c>
      <c r="AH44">
        <v>5210</v>
      </c>
      <c r="AI44">
        <v>8610</v>
      </c>
      <c r="AJ44">
        <v>905.88049999999998</v>
      </c>
      <c r="AK44">
        <v>9515.8804999999993</v>
      </c>
      <c r="AM44">
        <f t="shared" si="5"/>
        <v>9220</v>
      </c>
      <c r="AN44">
        <f t="shared" si="5"/>
        <v>7050</v>
      </c>
      <c r="AO44" s="59">
        <f t="shared" si="5"/>
        <v>16270</v>
      </c>
      <c r="AP44" s="56">
        <f t="shared" si="5"/>
        <v>1839.3405</v>
      </c>
      <c r="AQ44" s="47">
        <f t="shared" si="5"/>
        <v>18109.340499999998</v>
      </c>
      <c r="AS44">
        <v>23</v>
      </c>
      <c r="AT44">
        <v>19.170000000000002</v>
      </c>
      <c r="AU44">
        <v>4.84</v>
      </c>
      <c r="AV44">
        <v>0</v>
      </c>
      <c r="AW44">
        <v>0</v>
      </c>
      <c r="AX44">
        <v>24.01</v>
      </c>
      <c r="AZ44">
        <v>0</v>
      </c>
      <c r="BA44">
        <v>1</v>
      </c>
      <c r="BB44">
        <v>0</v>
      </c>
      <c r="BG44" s="9"/>
    </row>
    <row r="45" spans="1:68" x14ac:dyDescent="0.2">
      <c r="A45" s="3">
        <v>44</v>
      </c>
      <c r="B45">
        <v>19</v>
      </c>
      <c r="C45" s="3">
        <v>1</v>
      </c>
      <c r="D45" s="3">
        <v>1</v>
      </c>
      <c r="E45" s="3">
        <v>1</v>
      </c>
      <c r="F45" s="3">
        <f t="shared" si="0"/>
        <v>1</v>
      </c>
      <c r="G45" s="3">
        <v>1</v>
      </c>
      <c r="H45" s="3">
        <v>2</v>
      </c>
      <c r="I45" s="3">
        <v>1</v>
      </c>
      <c r="J45" s="3">
        <v>1</v>
      </c>
      <c r="K45" s="3">
        <v>0</v>
      </c>
      <c r="L45" s="44">
        <v>1</v>
      </c>
      <c r="M45" s="44">
        <v>5</v>
      </c>
      <c r="N45" s="3">
        <v>1</v>
      </c>
      <c r="O45" s="3">
        <v>0</v>
      </c>
      <c r="P45" s="3">
        <v>2</v>
      </c>
      <c r="Q45" s="3">
        <v>2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5">
        <v>1</v>
      </c>
      <c r="Y45" s="3">
        <v>1</v>
      </c>
      <c r="Z45" s="3"/>
      <c r="AA45" s="3">
        <v>1012</v>
      </c>
      <c r="AB45">
        <v>280</v>
      </c>
      <c r="AC45">
        <v>1292</v>
      </c>
      <c r="AD45">
        <v>721.31</v>
      </c>
      <c r="AE45">
        <v>2013.31</v>
      </c>
      <c r="AG45">
        <v>0</v>
      </c>
      <c r="AH45">
        <v>40</v>
      </c>
      <c r="AI45">
        <v>40</v>
      </c>
      <c r="AJ45">
        <v>538.01240000000007</v>
      </c>
      <c r="AK45">
        <v>578.01240000000007</v>
      </c>
      <c r="AM45">
        <f t="shared" si="5"/>
        <v>1012</v>
      </c>
      <c r="AN45">
        <f t="shared" si="5"/>
        <v>320</v>
      </c>
      <c r="AO45" s="59">
        <f t="shared" si="5"/>
        <v>1332</v>
      </c>
      <c r="AP45" s="56">
        <f t="shared" si="5"/>
        <v>1259.3224</v>
      </c>
      <c r="AQ45" s="47">
        <f t="shared" si="5"/>
        <v>2591.3224</v>
      </c>
      <c r="AS45">
        <v>27</v>
      </c>
      <c r="AT45">
        <v>10.17</v>
      </c>
      <c r="AU45">
        <v>11.01</v>
      </c>
      <c r="AV45">
        <v>0</v>
      </c>
      <c r="AW45">
        <v>0</v>
      </c>
      <c r="AX45">
        <v>21.18</v>
      </c>
      <c r="AZ45">
        <v>0</v>
      </c>
      <c r="BA45">
        <v>1</v>
      </c>
      <c r="BB45">
        <v>0</v>
      </c>
      <c r="BG45" s="9"/>
    </row>
    <row r="46" spans="1:68" x14ac:dyDescent="0.2">
      <c r="A46" s="3">
        <v>45</v>
      </c>
      <c r="B46">
        <v>27</v>
      </c>
      <c r="C46" s="3">
        <v>2</v>
      </c>
      <c r="D46" s="3">
        <v>2</v>
      </c>
      <c r="E46" s="3">
        <v>1</v>
      </c>
      <c r="F46" s="3">
        <f t="shared" si="0"/>
        <v>1</v>
      </c>
      <c r="G46" s="3">
        <v>1</v>
      </c>
      <c r="H46" s="3">
        <v>3</v>
      </c>
      <c r="I46" s="3">
        <v>2</v>
      </c>
      <c r="J46" s="3">
        <v>1</v>
      </c>
      <c r="K46" s="3">
        <v>0</v>
      </c>
      <c r="L46" s="44">
        <v>2</v>
      </c>
      <c r="M46" s="44">
        <v>4</v>
      </c>
      <c r="N46" s="3">
        <v>1</v>
      </c>
      <c r="O46" s="3">
        <v>0</v>
      </c>
      <c r="P46" s="3">
        <v>2</v>
      </c>
      <c r="Q46" s="3">
        <v>2</v>
      </c>
      <c r="R46" s="3">
        <v>2</v>
      </c>
      <c r="S46" s="3">
        <v>2</v>
      </c>
      <c r="T46" s="3">
        <v>1</v>
      </c>
      <c r="U46" s="3">
        <v>2</v>
      </c>
      <c r="V46" s="3">
        <v>2</v>
      </c>
      <c r="W46" s="3">
        <v>1</v>
      </c>
      <c r="X46" s="5">
        <v>1</v>
      </c>
      <c r="Y46" s="3">
        <v>1</v>
      </c>
      <c r="Z46" s="3"/>
      <c r="AA46" s="3">
        <v>567</v>
      </c>
      <c r="AB46">
        <v>20</v>
      </c>
      <c r="AC46">
        <v>587</v>
      </c>
      <c r="AD46">
        <v>749.41800000000001</v>
      </c>
      <c r="AE46">
        <v>1336.4180000000001</v>
      </c>
      <c r="AG46">
        <v>0</v>
      </c>
      <c r="AH46">
        <v>40</v>
      </c>
      <c r="AI46">
        <v>40</v>
      </c>
      <c r="AJ46">
        <v>3528.3179999999998</v>
      </c>
      <c r="AK46">
        <v>3568.3179999999998</v>
      </c>
      <c r="AM46">
        <f t="shared" si="5"/>
        <v>567</v>
      </c>
      <c r="AN46">
        <f t="shared" si="5"/>
        <v>60</v>
      </c>
      <c r="AO46" s="59">
        <f t="shared" si="5"/>
        <v>627</v>
      </c>
      <c r="AP46" s="56">
        <f t="shared" si="5"/>
        <v>4277.7359999999999</v>
      </c>
      <c r="AQ46" s="47">
        <f t="shared" si="5"/>
        <v>4904.7359999999999</v>
      </c>
      <c r="AS46">
        <v>65</v>
      </c>
      <c r="AT46">
        <v>12</v>
      </c>
      <c r="AU46">
        <v>12.84</v>
      </c>
      <c r="AV46">
        <v>0</v>
      </c>
      <c r="AW46">
        <v>96</v>
      </c>
      <c r="AX46">
        <v>120.84</v>
      </c>
      <c r="AZ46">
        <v>0</v>
      </c>
      <c r="BA46">
        <v>1</v>
      </c>
      <c r="BB46">
        <v>12</v>
      </c>
      <c r="BG46" s="9"/>
    </row>
    <row r="47" spans="1:68" x14ac:dyDescent="0.2">
      <c r="A47" s="3">
        <v>46</v>
      </c>
      <c r="B47">
        <v>35</v>
      </c>
      <c r="C47" s="3">
        <v>2</v>
      </c>
      <c r="D47" s="3">
        <v>2</v>
      </c>
      <c r="E47" s="3">
        <v>1</v>
      </c>
      <c r="F47" s="3">
        <f t="shared" si="0"/>
        <v>1</v>
      </c>
      <c r="G47" s="3">
        <v>1</v>
      </c>
      <c r="H47" s="3">
        <v>4</v>
      </c>
      <c r="I47" s="3">
        <v>1</v>
      </c>
      <c r="J47" s="3">
        <v>1</v>
      </c>
      <c r="K47" s="3">
        <v>0</v>
      </c>
      <c r="L47" s="44">
        <v>2</v>
      </c>
      <c r="M47" s="44">
        <v>4</v>
      </c>
      <c r="N47" s="3">
        <v>0</v>
      </c>
      <c r="O47" s="3">
        <v>0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1</v>
      </c>
      <c r="W47" s="3">
        <v>1</v>
      </c>
      <c r="X47" s="5">
        <v>1</v>
      </c>
      <c r="Y47" s="3">
        <v>1</v>
      </c>
      <c r="Z47" s="3"/>
      <c r="AA47" s="3">
        <v>600</v>
      </c>
      <c r="AB47">
        <v>30</v>
      </c>
      <c r="AC47">
        <v>630</v>
      </c>
      <c r="AD47">
        <v>4975</v>
      </c>
      <c r="AE47">
        <v>5605</v>
      </c>
      <c r="AG47">
        <v>1000</v>
      </c>
      <c r="AH47">
        <v>9500</v>
      </c>
      <c r="AI47">
        <v>10500</v>
      </c>
      <c r="AJ47">
        <v>1253.5</v>
      </c>
      <c r="AK47">
        <v>11753.5</v>
      </c>
      <c r="AM47">
        <f t="shared" si="5"/>
        <v>1600</v>
      </c>
      <c r="AN47">
        <f t="shared" si="5"/>
        <v>9530</v>
      </c>
      <c r="AO47" s="59">
        <f t="shared" si="5"/>
        <v>11130</v>
      </c>
      <c r="AP47" s="56">
        <f t="shared" si="5"/>
        <v>6228.5</v>
      </c>
      <c r="AQ47" s="47">
        <f t="shared" si="5"/>
        <v>17358.5</v>
      </c>
      <c r="AS47">
        <v>65</v>
      </c>
      <c r="AT47">
        <v>16.899999999999999</v>
      </c>
      <c r="AU47">
        <v>11.67</v>
      </c>
      <c r="AV47">
        <v>0</v>
      </c>
      <c r="AW47">
        <v>96</v>
      </c>
      <c r="AX47">
        <v>124.57</v>
      </c>
      <c r="AZ47">
        <v>0</v>
      </c>
      <c r="BA47">
        <v>1</v>
      </c>
      <c r="BB47">
        <v>12</v>
      </c>
      <c r="BG47" s="9"/>
    </row>
    <row r="48" spans="1:68" x14ac:dyDescent="0.2">
      <c r="A48" s="3">
        <v>47</v>
      </c>
      <c r="B48">
        <v>25</v>
      </c>
      <c r="C48" s="3">
        <v>1</v>
      </c>
      <c r="D48" s="3">
        <v>1</v>
      </c>
      <c r="E48" s="3">
        <v>3</v>
      </c>
      <c r="F48" s="3">
        <f t="shared" si="0"/>
        <v>2</v>
      </c>
      <c r="G48" s="3">
        <v>1</v>
      </c>
      <c r="H48" s="3">
        <v>4</v>
      </c>
      <c r="I48" s="3">
        <v>1</v>
      </c>
      <c r="J48" s="3">
        <v>1</v>
      </c>
      <c r="K48" s="3">
        <v>0</v>
      </c>
      <c r="L48" s="44">
        <v>3</v>
      </c>
      <c r="M48" s="44">
        <v>3</v>
      </c>
      <c r="N48" s="3">
        <v>0</v>
      </c>
      <c r="O48" s="3">
        <v>0</v>
      </c>
      <c r="P48" s="3">
        <v>3</v>
      </c>
      <c r="Q48" s="3">
        <v>1</v>
      </c>
      <c r="R48" s="3">
        <v>2</v>
      </c>
      <c r="S48" s="3">
        <v>2</v>
      </c>
      <c r="T48" s="3">
        <v>1</v>
      </c>
      <c r="U48" s="3">
        <v>2</v>
      </c>
      <c r="V48" s="3">
        <v>1</v>
      </c>
      <c r="W48" s="3">
        <v>1</v>
      </c>
      <c r="X48" s="5">
        <v>2</v>
      </c>
      <c r="Y48" s="3">
        <v>2</v>
      </c>
      <c r="Z48" s="3"/>
      <c r="AA48" s="3">
        <v>952</v>
      </c>
      <c r="AB48">
        <v>40</v>
      </c>
      <c r="AC48">
        <v>992</v>
      </c>
      <c r="AD48">
        <v>10707.5</v>
      </c>
      <c r="AE48">
        <v>11699.5</v>
      </c>
      <c r="AG48">
        <v>900</v>
      </c>
      <c r="AH48">
        <v>5260</v>
      </c>
      <c r="AI48">
        <v>6160</v>
      </c>
      <c r="AJ48">
        <v>41200.2912</v>
      </c>
      <c r="AK48">
        <v>47360.2912</v>
      </c>
      <c r="AM48">
        <f t="shared" si="5"/>
        <v>1852</v>
      </c>
      <c r="AN48">
        <f t="shared" si="5"/>
        <v>5300</v>
      </c>
      <c r="AO48" s="59">
        <f t="shared" si="5"/>
        <v>7152</v>
      </c>
      <c r="AP48" s="56">
        <f t="shared" si="5"/>
        <v>51907.7912</v>
      </c>
      <c r="AQ48" s="47">
        <f t="shared" si="5"/>
        <v>59059.7912</v>
      </c>
      <c r="AS48">
        <v>22</v>
      </c>
      <c r="AT48">
        <v>10.73</v>
      </c>
      <c r="AU48">
        <v>15.83</v>
      </c>
      <c r="AV48">
        <v>0</v>
      </c>
      <c r="AW48">
        <v>800</v>
      </c>
      <c r="AX48">
        <v>826.56</v>
      </c>
      <c r="AZ48">
        <v>0</v>
      </c>
      <c r="BA48">
        <v>1</v>
      </c>
      <c r="BB48">
        <v>100</v>
      </c>
      <c r="BG48" s="9"/>
    </row>
    <row r="49" spans="1:68" x14ac:dyDescent="0.2">
      <c r="A49" s="3">
        <v>48</v>
      </c>
      <c r="B49">
        <v>30</v>
      </c>
      <c r="C49" s="3">
        <v>2</v>
      </c>
      <c r="D49" s="3">
        <v>1</v>
      </c>
      <c r="E49" s="3">
        <v>1</v>
      </c>
      <c r="F49" s="3">
        <f t="shared" si="0"/>
        <v>1</v>
      </c>
      <c r="G49" s="3">
        <v>1</v>
      </c>
      <c r="H49" s="3">
        <v>4</v>
      </c>
      <c r="I49" s="3">
        <v>1</v>
      </c>
      <c r="J49" s="3">
        <v>1</v>
      </c>
      <c r="K49" s="3">
        <v>0</v>
      </c>
      <c r="L49" s="44">
        <v>4</v>
      </c>
      <c r="M49" s="44">
        <v>2</v>
      </c>
      <c r="N49" s="3">
        <v>1</v>
      </c>
      <c r="O49" s="3">
        <v>0</v>
      </c>
      <c r="P49" s="3">
        <v>2</v>
      </c>
      <c r="Q49" s="3">
        <v>2</v>
      </c>
      <c r="R49" s="3">
        <v>1</v>
      </c>
      <c r="S49" s="3">
        <v>1</v>
      </c>
      <c r="T49" s="3">
        <v>1</v>
      </c>
      <c r="U49" s="3">
        <v>2</v>
      </c>
      <c r="V49" s="3">
        <v>1</v>
      </c>
      <c r="W49" s="3">
        <v>1</v>
      </c>
      <c r="X49" s="7">
        <v>2</v>
      </c>
      <c r="Y49" s="3">
        <v>1</v>
      </c>
      <c r="Z49" s="3"/>
      <c r="AA49" s="3">
        <v>1752</v>
      </c>
      <c r="AB49">
        <v>60</v>
      </c>
      <c r="AC49">
        <v>1812</v>
      </c>
      <c r="AD49">
        <v>5332.6280999999999</v>
      </c>
      <c r="AE49">
        <v>7144.6280999999999</v>
      </c>
      <c r="AG49">
        <v>1780</v>
      </c>
      <c r="AH49">
        <v>9180</v>
      </c>
      <c r="AI49">
        <v>10960</v>
      </c>
      <c r="AJ49">
        <v>11163.26</v>
      </c>
      <c r="AK49">
        <v>22123.26</v>
      </c>
      <c r="AM49">
        <f t="shared" si="5"/>
        <v>3532</v>
      </c>
      <c r="AN49">
        <f t="shared" si="5"/>
        <v>9240</v>
      </c>
      <c r="AO49" s="59">
        <f t="shared" si="5"/>
        <v>12772</v>
      </c>
      <c r="AP49" s="56">
        <f t="shared" si="5"/>
        <v>16495.8881</v>
      </c>
      <c r="AQ49" s="47">
        <f t="shared" si="5"/>
        <v>29267.888099999996</v>
      </c>
      <c r="AS49">
        <v>62</v>
      </c>
      <c r="AT49">
        <v>89</v>
      </c>
      <c r="AU49">
        <v>46.17</v>
      </c>
      <c r="AV49">
        <v>0</v>
      </c>
      <c r="AW49">
        <v>0</v>
      </c>
      <c r="AX49">
        <v>135.17000000000002</v>
      </c>
      <c r="AZ49">
        <v>0</v>
      </c>
      <c r="BA49">
        <v>1</v>
      </c>
      <c r="BB49">
        <v>0</v>
      </c>
      <c r="BG49" s="9"/>
    </row>
    <row r="50" spans="1:68" x14ac:dyDescent="0.2">
      <c r="A50" s="3">
        <v>49</v>
      </c>
      <c r="B50">
        <v>20</v>
      </c>
      <c r="C50" s="3">
        <v>1</v>
      </c>
      <c r="D50" s="3">
        <v>2</v>
      </c>
      <c r="E50" s="3">
        <v>1</v>
      </c>
      <c r="F50" s="3">
        <f t="shared" si="0"/>
        <v>1</v>
      </c>
      <c r="G50" s="3">
        <v>1</v>
      </c>
      <c r="H50" s="3">
        <v>3</v>
      </c>
      <c r="I50" s="3">
        <v>2</v>
      </c>
      <c r="J50" s="3">
        <v>3</v>
      </c>
      <c r="K50" s="3">
        <v>0</v>
      </c>
      <c r="L50" s="44">
        <v>1</v>
      </c>
      <c r="M50" s="44">
        <v>5</v>
      </c>
      <c r="N50" s="3">
        <v>1</v>
      </c>
      <c r="O50" s="3">
        <v>0</v>
      </c>
      <c r="P50" s="3">
        <v>2</v>
      </c>
      <c r="Q50" s="3">
        <v>2</v>
      </c>
      <c r="R50" s="3">
        <v>2</v>
      </c>
      <c r="S50" s="3">
        <v>2</v>
      </c>
      <c r="T50" s="3">
        <v>1</v>
      </c>
      <c r="U50" s="3">
        <v>2</v>
      </c>
      <c r="V50" s="3">
        <v>2</v>
      </c>
      <c r="W50" s="3">
        <v>2</v>
      </c>
      <c r="X50" s="7">
        <v>1</v>
      </c>
      <c r="Y50" s="3">
        <v>1</v>
      </c>
      <c r="Z50" s="3"/>
      <c r="AA50" s="3">
        <v>3787</v>
      </c>
      <c r="AB50">
        <v>80</v>
      </c>
      <c r="AC50">
        <v>3867</v>
      </c>
      <c r="AD50">
        <v>12833.125</v>
      </c>
      <c r="AE50">
        <v>16700.125</v>
      </c>
      <c r="AG50">
        <v>1040</v>
      </c>
      <c r="AH50">
        <v>932</v>
      </c>
      <c r="AI50">
        <v>1972</v>
      </c>
      <c r="AJ50">
        <v>5865.4375</v>
      </c>
      <c r="AK50">
        <v>7837.4375</v>
      </c>
      <c r="AM50">
        <f t="shared" si="5"/>
        <v>4827</v>
      </c>
      <c r="AN50">
        <f t="shared" si="5"/>
        <v>1012</v>
      </c>
      <c r="AO50" s="59">
        <f t="shared" si="5"/>
        <v>5839</v>
      </c>
      <c r="AP50" s="56">
        <f t="shared" si="5"/>
        <v>18698.5625</v>
      </c>
      <c r="AQ50" s="47">
        <f t="shared" si="5"/>
        <v>24537.5625</v>
      </c>
      <c r="AS50">
        <v>24</v>
      </c>
      <c r="AT50">
        <v>12.17</v>
      </c>
      <c r="AU50">
        <v>7.0069999999999997</v>
      </c>
      <c r="AV50">
        <v>0</v>
      </c>
      <c r="AW50">
        <v>280</v>
      </c>
      <c r="AX50">
        <v>299.17700000000002</v>
      </c>
      <c r="AZ50">
        <v>0</v>
      </c>
      <c r="BA50">
        <v>1</v>
      </c>
      <c r="BB50">
        <v>35</v>
      </c>
      <c r="BG50" s="9"/>
    </row>
    <row r="51" spans="1:68" x14ac:dyDescent="0.2">
      <c r="A51" s="49"/>
      <c r="B51" s="51"/>
      <c r="C51" s="51"/>
      <c r="D51" s="51"/>
      <c r="E51" s="51"/>
      <c r="F51" s="50"/>
      <c r="G51" s="51"/>
      <c r="H51" s="51"/>
      <c r="I51" s="51"/>
      <c r="J51" s="51"/>
      <c r="K51" s="51"/>
      <c r="L51" s="52"/>
      <c r="M51" s="52"/>
      <c r="N51" s="51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BB51" s="47"/>
      <c r="BC51" s="47"/>
      <c r="BD51" s="47"/>
      <c r="BE51" s="47"/>
      <c r="BF51" s="47"/>
      <c r="BG51" s="9"/>
      <c r="BH51" s="47"/>
      <c r="BI51" s="47"/>
      <c r="BJ51" s="47"/>
      <c r="BK51" s="47"/>
      <c r="BL51" s="47"/>
      <c r="BM51" s="47"/>
      <c r="BN51" s="47"/>
      <c r="BO51" s="47"/>
      <c r="BP51" s="47"/>
    </row>
    <row r="52" spans="1:68" x14ac:dyDescent="0.2">
      <c r="A52" s="3">
        <v>51</v>
      </c>
      <c r="B52">
        <v>24</v>
      </c>
      <c r="C52" s="3">
        <v>1</v>
      </c>
      <c r="D52" s="3">
        <v>2</v>
      </c>
      <c r="E52" s="3">
        <v>1</v>
      </c>
      <c r="F52" s="3">
        <f t="shared" si="0"/>
        <v>1</v>
      </c>
      <c r="G52" s="3">
        <v>1</v>
      </c>
      <c r="H52" s="3">
        <v>3</v>
      </c>
      <c r="I52" s="3">
        <v>1</v>
      </c>
      <c r="J52" s="3">
        <v>3</v>
      </c>
      <c r="K52" s="3">
        <v>0</v>
      </c>
      <c r="L52" s="44">
        <v>4</v>
      </c>
      <c r="M52" s="44">
        <v>2</v>
      </c>
      <c r="N52" s="3">
        <v>1</v>
      </c>
      <c r="O52" s="3">
        <v>0</v>
      </c>
      <c r="P52" s="3">
        <v>3</v>
      </c>
      <c r="Q52" s="3">
        <v>1</v>
      </c>
      <c r="R52" s="3">
        <v>2</v>
      </c>
      <c r="S52" s="3">
        <v>2</v>
      </c>
      <c r="T52" s="3">
        <v>1</v>
      </c>
      <c r="U52" s="3">
        <v>2</v>
      </c>
      <c r="V52" s="3">
        <v>1</v>
      </c>
      <c r="W52" s="3">
        <v>2</v>
      </c>
      <c r="X52" s="7">
        <v>2</v>
      </c>
      <c r="Y52" s="3">
        <v>2</v>
      </c>
      <c r="Z52" s="3"/>
      <c r="AA52" s="3">
        <v>350</v>
      </c>
      <c r="AB52">
        <v>30</v>
      </c>
      <c r="AC52">
        <v>380</v>
      </c>
      <c r="AD52">
        <v>1525</v>
      </c>
      <c r="AE52">
        <v>1905</v>
      </c>
      <c r="AG52">
        <v>1500</v>
      </c>
      <c r="AH52">
        <v>9980</v>
      </c>
      <c r="AI52">
        <v>11480</v>
      </c>
      <c r="AJ52">
        <v>2653.5</v>
      </c>
      <c r="AK52">
        <v>14133.5</v>
      </c>
      <c r="AM52">
        <f t="shared" si="5"/>
        <v>1850</v>
      </c>
      <c r="AN52">
        <f t="shared" si="5"/>
        <v>10010</v>
      </c>
      <c r="AO52" s="59">
        <f t="shared" si="5"/>
        <v>11860</v>
      </c>
      <c r="AP52" s="56">
        <f t="shared" si="5"/>
        <v>4178.5</v>
      </c>
      <c r="AQ52" s="47">
        <f t="shared" si="5"/>
        <v>16038.5</v>
      </c>
      <c r="AS52">
        <v>40</v>
      </c>
      <c r="AT52">
        <v>11.870000000000001</v>
      </c>
      <c r="AU52">
        <v>15.7</v>
      </c>
      <c r="AV52">
        <v>0</v>
      </c>
      <c r="AW52">
        <v>56</v>
      </c>
      <c r="AX52">
        <v>83.57</v>
      </c>
      <c r="AZ52">
        <v>0</v>
      </c>
      <c r="BA52">
        <v>1</v>
      </c>
      <c r="BB52">
        <v>7</v>
      </c>
      <c r="BG52" s="9"/>
    </row>
    <row r="53" spans="1:68" x14ac:dyDescent="0.2">
      <c r="A53" s="3">
        <v>52</v>
      </c>
      <c r="B53">
        <v>59</v>
      </c>
      <c r="C53" s="3">
        <v>3</v>
      </c>
      <c r="D53" s="3">
        <v>2</v>
      </c>
      <c r="E53" s="3">
        <v>1</v>
      </c>
      <c r="F53" s="3">
        <f t="shared" si="0"/>
        <v>1</v>
      </c>
      <c r="G53" s="3">
        <v>1</v>
      </c>
      <c r="H53" s="3">
        <v>2</v>
      </c>
      <c r="I53" s="3">
        <v>2</v>
      </c>
      <c r="J53" s="3">
        <v>1</v>
      </c>
      <c r="K53" s="3">
        <v>0</v>
      </c>
      <c r="L53" s="44">
        <v>3</v>
      </c>
      <c r="M53" s="44">
        <v>3</v>
      </c>
      <c r="N53" s="3">
        <v>0</v>
      </c>
      <c r="O53" s="3">
        <v>0</v>
      </c>
      <c r="P53" s="3">
        <v>2</v>
      </c>
      <c r="Q53" s="3">
        <v>2</v>
      </c>
      <c r="R53" s="3">
        <v>2</v>
      </c>
      <c r="S53" s="3">
        <v>2</v>
      </c>
      <c r="T53" s="3">
        <v>2</v>
      </c>
      <c r="U53" s="3">
        <v>1</v>
      </c>
      <c r="V53" s="3">
        <v>2</v>
      </c>
      <c r="W53" s="3">
        <v>1</v>
      </c>
      <c r="X53" s="7">
        <v>2</v>
      </c>
      <c r="Y53" s="3">
        <v>1</v>
      </c>
      <c r="Z53" s="3"/>
      <c r="AA53" s="3">
        <v>0</v>
      </c>
      <c r="AB53">
        <v>340</v>
      </c>
      <c r="AC53">
        <v>340</v>
      </c>
      <c r="AD53">
        <v>3017.9700000000003</v>
      </c>
      <c r="AE53">
        <v>3357.9700000000003</v>
      </c>
      <c r="AG53">
        <v>3960</v>
      </c>
      <c r="AH53">
        <v>1720</v>
      </c>
      <c r="AI53">
        <v>5680</v>
      </c>
      <c r="AJ53">
        <v>658.5</v>
      </c>
      <c r="AK53">
        <v>6338.5</v>
      </c>
      <c r="AM53">
        <f t="shared" si="5"/>
        <v>3960</v>
      </c>
      <c r="AN53">
        <f t="shared" si="5"/>
        <v>2060</v>
      </c>
      <c r="AO53" s="59">
        <f t="shared" si="5"/>
        <v>6020</v>
      </c>
      <c r="AP53" s="56">
        <f t="shared" si="5"/>
        <v>3676.4700000000003</v>
      </c>
      <c r="AQ53" s="47">
        <f t="shared" si="5"/>
        <v>9696.4700000000012</v>
      </c>
      <c r="AS53">
        <v>34</v>
      </c>
      <c r="AT53">
        <v>21.84</v>
      </c>
      <c r="AU53">
        <v>12</v>
      </c>
      <c r="AV53">
        <v>24</v>
      </c>
      <c r="AW53">
        <v>40</v>
      </c>
      <c r="AX53">
        <v>97.84</v>
      </c>
      <c r="AZ53">
        <v>1</v>
      </c>
      <c r="BA53">
        <v>1</v>
      </c>
      <c r="BB53">
        <v>5</v>
      </c>
      <c r="BG53" s="9"/>
    </row>
    <row r="54" spans="1:68" x14ac:dyDescent="0.2">
      <c r="A54" s="3">
        <v>53</v>
      </c>
      <c r="B54">
        <v>32</v>
      </c>
      <c r="C54" s="3">
        <v>2</v>
      </c>
      <c r="D54" s="3">
        <v>1</v>
      </c>
      <c r="E54" s="3">
        <v>3</v>
      </c>
      <c r="F54" s="3">
        <f t="shared" si="0"/>
        <v>2</v>
      </c>
      <c r="G54" s="3">
        <v>2</v>
      </c>
      <c r="H54" s="3">
        <v>4</v>
      </c>
      <c r="I54" s="3">
        <v>1</v>
      </c>
      <c r="J54" s="3">
        <v>1</v>
      </c>
      <c r="K54" s="3">
        <v>0</v>
      </c>
      <c r="L54" s="44">
        <v>5</v>
      </c>
      <c r="M54" s="44">
        <v>1</v>
      </c>
      <c r="N54" s="3">
        <v>1</v>
      </c>
      <c r="O54" s="3">
        <v>0</v>
      </c>
      <c r="P54" s="3">
        <v>3</v>
      </c>
      <c r="Q54" s="3">
        <v>1</v>
      </c>
      <c r="R54" s="3">
        <v>2</v>
      </c>
      <c r="S54" s="3">
        <v>2</v>
      </c>
      <c r="T54" s="3">
        <v>2</v>
      </c>
      <c r="U54" s="3">
        <v>2</v>
      </c>
      <c r="V54" s="3">
        <v>1</v>
      </c>
      <c r="W54" s="3">
        <v>1</v>
      </c>
      <c r="X54" s="5">
        <v>3</v>
      </c>
      <c r="Y54" s="3">
        <v>2</v>
      </c>
      <c r="Z54" s="3"/>
      <c r="AA54" s="3">
        <v>23200</v>
      </c>
      <c r="AB54">
        <v>20</v>
      </c>
      <c r="AC54">
        <v>23220</v>
      </c>
      <c r="AD54">
        <v>40493.688666666669</v>
      </c>
      <c r="AE54">
        <v>63713.688666666669</v>
      </c>
      <c r="AG54">
        <v>7500</v>
      </c>
      <c r="AH54">
        <v>4080</v>
      </c>
      <c r="AI54">
        <v>11580</v>
      </c>
      <c r="AJ54">
        <v>73827.218666666668</v>
      </c>
      <c r="AK54">
        <v>85407.218666666682</v>
      </c>
      <c r="AM54">
        <f t="shared" si="5"/>
        <v>30700</v>
      </c>
      <c r="AN54">
        <f t="shared" si="5"/>
        <v>4100</v>
      </c>
      <c r="AO54" s="59">
        <f t="shared" si="5"/>
        <v>34800</v>
      </c>
      <c r="AP54" s="56">
        <f t="shared" si="5"/>
        <v>114320.90733333334</v>
      </c>
      <c r="AQ54" s="47">
        <f t="shared" si="5"/>
        <v>149120.90733333334</v>
      </c>
      <c r="AS54">
        <v>8</v>
      </c>
      <c r="AT54">
        <v>4.4399999999999995</v>
      </c>
      <c r="AU54">
        <v>1.3399999999999999</v>
      </c>
      <c r="AV54">
        <v>72</v>
      </c>
      <c r="AW54">
        <v>1616</v>
      </c>
      <c r="AX54">
        <v>1693.78</v>
      </c>
      <c r="AZ54">
        <v>3</v>
      </c>
      <c r="BA54">
        <v>2</v>
      </c>
      <c r="BB54">
        <v>202</v>
      </c>
      <c r="BG54" s="9"/>
    </row>
    <row r="55" spans="1:68" x14ac:dyDescent="0.2">
      <c r="A55" s="3">
        <v>54</v>
      </c>
      <c r="B55">
        <v>33</v>
      </c>
      <c r="C55" s="3">
        <v>2</v>
      </c>
      <c r="D55" s="3">
        <v>1</v>
      </c>
      <c r="E55" s="3">
        <v>2</v>
      </c>
      <c r="F55" s="3">
        <f t="shared" si="0"/>
        <v>2</v>
      </c>
      <c r="G55" s="3">
        <v>2</v>
      </c>
      <c r="H55" s="3">
        <v>3</v>
      </c>
      <c r="I55" s="3">
        <v>1</v>
      </c>
      <c r="J55" s="3">
        <v>1</v>
      </c>
      <c r="K55" s="3">
        <v>0</v>
      </c>
      <c r="L55" s="44">
        <v>5</v>
      </c>
      <c r="M55" s="44">
        <v>1</v>
      </c>
      <c r="N55" s="3">
        <v>1</v>
      </c>
      <c r="O55" s="3">
        <v>0</v>
      </c>
      <c r="P55" s="3">
        <v>2</v>
      </c>
      <c r="Q55" s="3">
        <v>2</v>
      </c>
      <c r="R55" s="3">
        <v>1</v>
      </c>
      <c r="S55" s="3">
        <v>1</v>
      </c>
      <c r="T55" s="3">
        <v>2</v>
      </c>
      <c r="U55" s="3">
        <v>2</v>
      </c>
      <c r="V55" s="3">
        <v>1</v>
      </c>
      <c r="W55" s="3">
        <v>1</v>
      </c>
      <c r="X55" s="5">
        <v>3</v>
      </c>
      <c r="Y55" s="3">
        <v>1</v>
      </c>
      <c r="Z55" s="3"/>
      <c r="AA55" s="3">
        <v>32160</v>
      </c>
      <c r="AB55">
        <v>50900</v>
      </c>
      <c r="AC55">
        <v>83060</v>
      </c>
      <c r="AD55">
        <v>117743.25</v>
      </c>
      <c r="AE55">
        <v>200803.25</v>
      </c>
      <c r="AG55">
        <v>0</v>
      </c>
      <c r="AH55">
        <v>20</v>
      </c>
      <c r="AI55">
        <v>20</v>
      </c>
      <c r="AJ55">
        <v>0</v>
      </c>
      <c r="AK55">
        <v>20</v>
      </c>
      <c r="AM55">
        <f t="shared" si="5"/>
        <v>32160</v>
      </c>
      <c r="AN55">
        <f t="shared" si="5"/>
        <v>50920</v>
      </c>
      <c r="AO55" s="59">
        <f t="shared" si="5"/>
        <v>83080</v>
      </c>
      <c r="AP55" s="56">
        <f t="shared" si="5"/>
        <v>117743.25</v>
      </c>
      <c r="AQ55" s="47">
        <f t="shared" si="5"/>
        <v>200823.25</v>
      </c>
      <c r="AS55">
        <v>3</v>
      </c>
      <c r="AT55">
        <v>9.5</v>
      </c>
      <c r="AU55">
        <v>10</v>
      </c>
      <c r="AV55">
        <v>1128</v>
      </c>
      <c r="AW55">
        <v>0</v>
      </c>
      <c r="AX55">
        <v>1147.5</v>
      </c>
      <c r="AZ55">
        <v>47</v>
      </c>
      <c r="BA55">
        <v>2</v>
      </c>
      <c r="BB55">
        <v>0</v>
      </c>
      <c r="BG55" s="9"/>
    </row>
    <row r="56" spans="1:68" x14ac:dyDescent="0.2">
      <c r="A56" s="3">
        <v>55</v>
      </c>
      <c r="B56">
        <v>52</v>
      </c>
      <c r="C56" s="3">
        <v>3</v>
      </c>
      <c r="D56" s="3">
        <v>2</v>
      </c>
      <c r="E56" s="3">
        <v>2</v>
      </c>
      <c r="F56" s="3">
        <f t="shared" si="0"/>
        <v>2</v>
      </c>
      <c r="G56" s="3">
        <v>2</v>
      </c>
      <c r="H56" s="3">
        <v>1</v>
      </c>
      <c r="I56" s="3">
        <v>3</v>
      </c>
      <c r="J56" s="3">
        <v>1</v>
      </c>
      <c r="K56" s="3">
        <v>0</v>
      </c>
      <c r="L56" s="44">
        <v>2</v>
      </c>
      <c r="M56" s="44">
        <v>4</v>
      </c>
      <c r="N56" s="3">
        <v>1</v>
      </c>
      <c r="O56" s="3">
        <v>0</v>
      </c>
      <c r="P56" s="3">
        <v>1</v>
      </c>
      <c r="Q56" s="3">
        <v>3</v>
      </c>
      <c r="R56" s="3">
        <v>2</v>
      </c>
      <c r="S56" s="3">
        <v>2</v>
      </c>
      <c r="T56" s="3">
        <v>2</v>
      </c>
      <c r="U56" s="3">
        <v>1</v>
      </c>
      <c r="V56" s="3">
        <v>2</v>
      </c>
      <c r="W56" s="3">
        <v>1</v>
      </c>
      <c r="X56" s="5">
        <v>1</v>
      </c>
      <c r="Y56" s="3">
        <v>1</v>
      </c>
      <c r="Z56" s="3"/>
      <c r="AA56" s="3">
        <v>1170</v>
      </c>
      <c r="AB56">
        <v>1410</v>
      </c>
      <c r="AC56">
        <v>2580</v>
      </c>
      <c r="AD56">
        <v>7206.15</v>
      </c>
      <c r="AE56">
        <v>9786.15</v>
      </c>
      <c r="AG56">
        <v>0</v>
      </c>
      <c r="AH56">
        <v>155</v>
      </c>
      <c r="AI56">
        <v>155</v>
      </c>
      <c r="AJ56">
        <v>150</v>
      </c>
      <c r="AK56">
        <v>305</v>
      </c>
      <c r="AM56">
        <f t="shared" si="5"/>
        <v>1170</v>
      </c>
      <c r="AN56">
        <f t="shared" si="5"/>
        <v>1565</v>
      </c>
      <c r="AO56" s="59">
        <f t="shared" si="5"/>
        <v>2735</v>
      </c>
      <c r="AP56" s="56">
        <f t="shared" si="5"/>
        <v>7356.15</v>
      </c>
      <c r="AQ56" s="47">
        <f t="shared" si="5"/>
        <v>10091.15</v>
      </c>
      <c r="AS56">
        <v>6</v>
      </c>
      <c r="AT56">
        <v>7.83</v>
      </c>
      <c r="AU56">
        <v>29.5</v>
      </c>
      <c r="AV56">
        <v>24</v>
      </c>
      <c r="AW56">
        <v>136</v>
      </c>
      <c r="AX56">
        <v>197.32999999999998</v>
      </c>
      <c r="AZ56">
        <v>1</v>
      </c>
      <c r="BA56">
        <v>1</v>
      </c>
      <c r="BB56">
        <v>17</v>
      </c>
      <c r="BG56" s="9"/>
    </row>
    <row r="57" spans="1:68" x14ac:dyDescent="0.2">
      <c r="A57" s="3">
        <v>56</v>
      </c>
      <c r="B57">
        <v>37</v>
      </c>
      <c r="C57" s="3">
        <v>2</v>
      </c>
      <c r="D57" s="3">
        <v>2</v>
      </c>
      <c r="E57" s="3">
        <v>1</v>
      </c>
      <c r="F57" s="3">
        <f t="shared" si="0"/>
        <v>1</v>
      </c>
      <c r="G57" s="3">
        <v>2</v>
      </c>
      <c r="H57" s="3">
        <v>3</v>
      </c>
      <c r="I57" s="3">
        <v>1</v>
      </c>
      <c r="J57" s="3">
        <v>1</v>
      </c>
      <c r="K57" s="3">
        <v>1</v>
      </c>
      <c r="L57" s="44">
        <v>5</v>
      </c>
      <c r="M57" s="44">
        <v>1</v>
      </c>
      <c r="N57" s="3">
        <v>1</v>
      </c>
      <c r="O57" s="3">
        <v>0</v>
      </c>
      <c r="P57" s="3">
        <v>2</v>
      </c>
      <c r="Q57" s="3">
        <v>2</v>
      </c>
      <c r="R57" s="3">
        <v>2</v>
      </c>
      <c r="S57" s="3">
        <v>2</v>
      </c>
      <c r="T57" s="3">
        <v>2</v>
      </c>
      <c r="U57" s="3">
        <v>2</v>
      </c>
      <c r="V57" s="3">
        <v>1</v>
      </c>
      <c r="W57" s="3">
        <v>1</v>
      </c>
      <c r="X57" s="5">
        <v>3</v>
      </c>
      <c r="Y57" s="3">
        <v>1</v>
      </c>
      <c r="Z57" s="3"/>
      <c r="AA57" s="3">
        <v>11750</v>
      </c>
      <c r="AB57">
        <v>200</v>
      </c>
      <c r="AC57">
        <v>11950</v>
      </c>
      <c r="AD57">
        <v>1881.25</v>
      </c>
      <c r="AE57">
        <v>13831.25</v>
      </c>
      <c r="AG57">
        <v>0</v>
      </c>
      <c r="AH57">
        <v>70</v>
      </c>
      <c r="AI57">
        <v>70</v>
      </c>
      <c r="AJ57">
        <v>146.125</v>
      </c>
      <c r="AK57">
        <v>216.125</v>
      </c>
      <c r="AM57">
        <f>AA57+AG57</f>
        <v>11750</v>
      </c>
      <c r="AN57">
        <f>AB57+AH57</f>
        <v>270</v>
      </c>
      <c r="AO57" s="59">
        <f t="shared" si="5"/>
        <v>12020</v>
      </c>
      <c r="AP57" s="56">
        <f t="shared" si="5"/>
        <v>2027.375</v>
      </c>
      <c r="AQ57" s="47">
        <f t="shared" si="5"/>
        <v>14047.375</v>
      </c>
      <c r="AS57">
        <v>11</v>
      </c>
      <c r="AT57">
        <v>5.84</v>
      </c>
      <c r="AU57">
        <v>8.5</v>
      </c>
      <c r="AV57">
        <v>0</v>
      </c>
      <c r="AW57">
        <v>32</v>
      </c>
      <c r="AX57">
        <v>46.34</v>
      </c>
      <c r="AZ57">
        <v>0</v>
      </c>
      <c r="BA57">
        <v>1</v>
      </c>
      <c r="BB57">
        <v>4</v>
      </c>
      <c r="BG57" s="9"/>
    </row>
    <row r="58" spans="1:68" x14ac:dyDescent="0.2">
      <c r="A58" s="3">
        <v>57</v>
      </c>
      <c r="B58">
        <v>49</v>
      </c>
      <c r="C58" s="3">
        <v>3</v>
      </c>
      <c r="D58" s="3">
        <v>2</v>
      </c>
      <c r="E58" s="3">
        <v>1</v>
      </c>
      <c r="F58" s="3">
        <f t="shared" si="0"/>
        <v>1</v>
      </c>
      <c r="G58" s="3">
        <v>2</v>
      </c>
      <c r="H58" s="3">
        <v>2</v>
      </c>
      <c r="I58" s="3">
        <v>3</v>
      </c>
      <c r="J58" s="3">
        <v>1</v>
      </c>
      <c r="K58" s="3">
        <v>1</v>
      </c>
      <c r="L58" s="44">
        <v>1</v>
      </c>
      <c r="M58" s="44">
        <v>5</v>
      </c>
      <c r="N58" s="3">
        <v>1</v>
      </c>
      <c r="O58" s="3">
        <v>0</v>
      </c>
      <c r="P58" s="3">
        <v>2</v>
      </c>
      <c r="Q58" s="3">
        <v>2</v>
      </c>
      <c r="R58" s="3">
        <v>2</v>
      </c>
      <c r="S58" s="3">
        <v>2</v>
      </c>
      <c r="T58" s="3">
        <v>2</v>
      </c>
      <c r="U58" s="3">
        <v>1</v>
      </c>
      <c r="V58" s="3">
        <v>2</v>
      </c>
      <c r="W58" s="3">
        <v>1</v>
      </c>
      <c r="X58" s="5">
        <v>1</v>
      </c>
      <c r="Y58" s="3">
        <v>1</v>
      </c>
      <c r="Z58" s="3"/>
      <c r="AA58" s="3">
        <v>400</v>
      </c>
      <c r="AB58">
        <v>0</v>
      </c>
      <c r="AC58">
        <v>400</v>
      </c>
      <c r="AD58">
        <v>5958.0015000000003</v>
      </c>
      <c r="AE58">
        <v>6358.0015000000003</v>
      </c>
      <c r="AG58">
        <v>0</v>
      </c>
      <c r="AH58">
        <v>40</v>
      </c>
      <c r="AI58">
        <v>40</v>
      </c>
      <c r="AJ58">
        <v>43974.0625</v>
      </c>
      <c r="AK58">
        <v>44014.0625</v>
      </c>
      <c r="AM58">
        <f t="shared" ref="AM58:AQ83" si="6">AA58+AG58</f>
        <v>400</v>
      </c>
      <c r="AN58">
        <f t="shared" si="6"/>
        <v>40</v>
      </c>
      <c r="AO58" s="59">
        <f t="shared" si="6"/>
        <v>440</v>
      </c>
      <c r="AP58" s="56">
        <f t="shared" si="6"/>
        <v>49932.063999999998</v>
      </c>
      <c r="AQ58" s="47">
        <f t="shared" si="6"/>
        <v>50372.063999999998</v>
      </c>
      <c r="AS58">
        <v>22</v>
      </c>
      <c r="AT58">
        <v>5.33</v>
      </c>
      <c r="AU58">
        <v>2.67</v>
      </c>
      <c r="AV58">
        <v>0</v>
      </c>
      <c r="AW58">
        <v>1552</v>
      </c>
      <c r="AX58">
        <v>1560</v>
      </c>
      <c r="AZ58">
        <v>0</v>
      </c>
      <c r="BA58">
        <v>1</v>
      </c>
      <c r="BB58">
        <v>194</v>
      </c>
      <c r="BG58" s="9"/>
    </row>
    <row r="59" spans="1:68" x14ac:dyDescent="0.2">
      <c r="A59" s="3">
        <v>58</v>
      </c>
      <c r="B59">
        <v>50</v>
      </c>
      <c r="C59" s="3">
        <v>3</v>
      </c>
      <c r="D59" s="3">
        <v>2</v>
      </c>
      <c r="E59" s="3">
        <v>1</v>
      </c>
      <c r="F59" s="3">
        <f t="shared" si="0"/>
        <v>1</v>
      </c>
      <c r="G59" s="3">
        <v>2</v>
      </c>
      <c r="H59" s="3">
        <v>1</v>
      </c>
      <c r="I59" s="3">
        <v>2</v>
      </c>
      <c r="J59" s="3">
        <v>1</v>
      </c>
      <c r="K59" s="3">
        <v>1</v>
      </c>
      <c r="L59" s="44">
        <v>3</v>
      </c>
      <c r="M59" s="44">
        <v>3</v>
      </c>
      <c r="N59" s="3">
        <v>1</v>
      </c>
      <c r="O59" s="3">
        <v>0</v>
      </c>
      <c r="P59" s="3">
        <v>2</v>
      </c>
      <c r="Q59" s="3">
        <v>2</v>
      </c>
      <c r="R59" s="3">
        <v>2</v>
      </c>
      <c r="S59" s="3">
        <v>2</v>
      </c>
      <c r="T59" s="3">
        <v>2</v>
      </c>
      <c r="U59" s="3">
        <v>1</v>
      </c>
      <c r="V59" s="3">
        <v>2</v>
      </c>
      <c r="W59" s="3">
        <v>1</v>
      </c>
      <c r="X59" s="5">
        <v>2</v>
      </c>
      <c r="Y59" s="3">
        <v>1</v>
      </c>
      <c r="Z59" s="3"/>
      <c r="AA59" s="3">
        <v>1800</v>
      </c>
      <c r="AB59">
        <v>80</v>
      </c>
      <c r="AC59">
        <v>1880</v>
      </c>
      <c r="AD59">
        <v>2234.5100000000002</v>
      </c>
      <c r="AE59">
        <v>4114.51</v>
      </c>
      <c r="AG59">
        <v>0</v>
      </c>
      <c r="AH59">
        <v>80</v>
      </c>
      <c r="AI59">
        <v>80</v>
      </c>
      <c r="AJ59">
        <v>7927.3125</v>
      </c>
      <c r="AK59">
        <v>8007.3125</v>
      </c>
      <c r="AM59">
        <f t="shared" si="6"/>
        <v>1800</v>
      </c>
      <c r="AN59">
        <f t="shared" si="6"/>
        <v>160</v>
      </c>
      <c r="AO59" s="59">
        <f t="shared" si="6"/>
        <v>1960</v>
      </c>
      <c r="AP59" s="56">
        <f t="shared" si="6"/>
        <v>10161.8225</v>
      </c>
      <c r="AQ59" s="47">
        <f t="shared" si="6"/>
        <v>12121.8225</v>
      </c>
      <c r="AS59">
        <v>8</v>
      </c>
      <c r="AT59">
        <v>9</v>
      </c>
      <c r="AU59">
        <v>4.8369999999999997</v>
      </c>
      <c r="AV59">
        <v>0</v>
      </c>
      <c r="AW59">
        <v>144</v>
      </c>
      <c r="AX59">
        <v>157.83699999999999</v>
      </c>
      <c r="AZ59">
        <v>0</v>
      </c>
      <c r="BA59">
        <v>1</v>
      </c>
      <c r="BB59">
        <v>18</v>
      </c>
      <c r="BG59" s="9"/>
    </row>
    <row r="60" spans="1:68" x14ac:dyDescent="0.2">
      <c r="A60" s="3">
        <v>59</v>
      </c>
      <c r="B60">
        <v>54</v>
      </c>
      <c r="C60" s="3">
        <v>3</v>
      </c>
      <c r="D60" s="3">
        <v>2</v>
      </c>
      <c r="E60" s="3">
        <v>3</v>
      </c>
      <c r="F60" s="3">
        <f t="shared" si="0"/>
        <v>2</v>
      </c>
      <c r="G60" s="3">
        <v>2</v>
      </c>
      <c r="H60" s="3">
        <v>2</v>
      </c>
      <c r="I60" s="3">
        <v>3</v>
      </c>
      <c r="J60" s="3">
        <v>1</v>
      </c>
      <c r="K60" s="3">
        <v>0</v>
      </c>
      <c r="L60" s="44">
        <v>3</v>
      </c>
      <c r="M60" s="44">
        <v>3</v>
      </c>
      <c r="N60" s="3">
        <v>1</v>
      </c>
      <c r="O60" s="3">
        <v>0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2</v>
      </c>
      <c r="W60" s="3">
        <v>1</v>
      </c>
      <c r="X60" s="5">
        <v>2</v>
      </c>
      <c r="Y60" s="3">
        <v>1</v>
      </c>
      <c r="Z60" s="3"/>
      <c r="AA60" s="3">
        <v>700</v>
      </c>
      <c r="AB60">
        <v>120</v>
      </c>
      <c r="AC60">
        <v>820</v>
      </c>
      <c r="AD60">
        <v>1809.78</v>
      </c>
      <c r="AE60">
        <v>2629.7799999999997</v>
      </c>
      <c r="AG60">
        <v>0</v>
      </c>
      <c r="AH60">
        <v>6360</v>
      </c>
      <c r="AI60">
        <v>6360</v>
      </c>
      <c r="AJ60">
        <v>64079.3125</v>
      </c>
      <c r="AK60">
        <v>70439.3125</v>
      </c>
      <c r="AM60">
        <f t="shared" si="6"/>
        <v>700</v>
      </c>
      <c r="AN60">
        <f t="shared" si="6"/>
        <v>6480</v>
      </c>
      <c r="AO60" s="59">
        <f t="shared" si="6"/>
        <v>7180</v>
      </c>
      <c r="AP60" s="56">
        <f t="shared" si="6"/>
        <v>65889.092499999999</v>
      </c>
      <c r="AQ60" s="47">
        <f t="shared" si="6"/>
        <v>73069.092499999999</v>
      </c>
      <c r="AS60">
        <v>18</v>
      </c>
      <c r="AT60">
        <v>26</v>
      </c>
      <c r="AU60">
        <v>3.67</v>
      </c>
      <c r="AV60">
        <v>0</v>
      </c>
      <c r="AW60">
        <v>1456</v>
      </c>
      <c r="AX60">
        <v>1485.67</v>
      </c>
      <c r="AZ60">
        <v>0</v>
      </c>
      <c r="BA60">
        <v>1</v>
      </c>
      <c r="BB60">
        <v>182</v>
      </c>
      <c r="BG60" s="9"/>
    </row>
    <row r="61" spans="1:68" x14ac:dyDescent="0.2">
      <c r="A61" s="3">
        <v>60</v>
      </c>
      <c r="B61">
        <v>27</v>
      </c>
      <c r="C61" s="3">
        <v>2</v>
      </c>
      <c r="D61" s="3">
        <v>1</v>
      </c>
      <c r="E61" s="3">
        <v>1</v>
      </c>
      <c r="F61" s="3">
        <f t="shared" si="0"/>
        <v>1</v>
      </c>
      <c r="G61" s="3">
        <v>2</v>
      </c>
      <c r="H61" s="3">
        <v>3</v>
      </c>
      <c r="I61" s="3">
        <v>1</v>
      </c>
      <c r="J61" s="3">
        <v>1</v>
      </c>
      <c r="K61" s="3">
        <v>0</v>
      </c>
      <c r="L61" s="44">
        <v>4</v>
      </c>
      <c r="M61" s="44">
        <v>2</v>
      </c>
      <c r="N61" s="3">
        <v>1</v>
      </c>
      <c r="O61" s="3">
        <v>0</v>
      </c>
      <c r="P61" s="3">
        <v>2</v>
      </c>
      <c r="Q61" s="3">
        <v>2</v>
      </c>
      <c r="R61" s="3">
        <v>1</v>
      </c>
      <c r="S61" s="3">
        <v>1</v>
      </c>
      <c r="T61" s="3">
        <v>1</v>
      </c>
      <c r="U61" s="3">
        <v>2</v>
      </c>
      <c r="V61" s="3">
        <v>1</v>
      </c>
      <c r="W61" s="3">
        <v>1</v>
      </c>
      <c r="X61" s="5">
        <v>3</v>
      </c>
      <c r="Y61" s="3">
        <v>1</v>
      </c>
      <c r="Z61" s="3"/>
      <c r="AA61" s="3">
        <v>2400</v>
      </c>
      <c r="AB61">
        <v>420</v>
      </c>
      <c r="AC61">
        <v>2820</v>
      </c>
      <c r="AD61">
        <v>4898.8975</v>
      </c>
      <c r="AE61">
        <v>7718.8975</v>
      </c>
      <c r="AG61">
        <v>0</v>
      </c>
      <c r="AH61">
        <v>180</v>
      </c>
      <c r="AI61">
        <v>180</v>
      </c>
      <c r="AJ61">
        <v>724.65070999999989</v>
      </c>
      <c r="AK61">
        <v>904.65070999999989</v>
      </c>
      <c r="AM61">
        <f t="shared" si="6"/>
        <v>2400</v>
      </c>
      <c r="AN61">
        <f t="shared" si="6"/>
        <v>600</v>
      </c>
      <c r="AO61" s="59">
        <f t="shared" si="6"/>
        <v>3000</v>
      </c>
      <c r="AP61" s="56">
        <f t="shared" si="6"/>
        <v>5623.5482099999999</v>
      </c>
      <c r="AQ61" s="47">
        <f t="shared" si="6"/>
        <v>8623.5482100000008</v>
      </c>
      <c r="AS61">
        <v>12</v>
      </c>
      <c r="AT61">
        <v>10</v>
      </c>
      <c r="AU61">
        <v>8.2569999999999997</v>
      </c>
      <c r="AV61">
        <v>0</v>
      </c>
      <c r="AW61">
        <v>40</v>
      </c>
      <c r="AX61">
        <v>58.256999999999998</v>
      </c>
      <c r="AZ61">
        <v>0</v>
      </c>
      <c r="BA61">
        <v>1</v>
      </c>
      <c r="BB61">
        <v>5</v>
      </c>
      <c r="BG61" s="9"/>
    </row>
    <row r="62" spans="1:68" x14ac:dyDescent="0.2">
      <c r="A62" s="3">
        <v>61</v>
      </c>
      <c r="B62">
        <v>69</v>
      </c>
      <c r="C62" s="3">
        <v>3</v>
      </c>
      <c r="D62" s="3">
        <v>2</v>
      </c>
      <c r="E62" s="3">
        <v>1</v>
      </c>
      <c r="F62" s="3">
        <f t="shared" si="0"/>
        <v>1</v>
      </c>
      <c r="G62" s="3">
        <v>2</v>
      </c>
      <c r="H62" s="3">
        <v>3</v>
      </c>
      <c r="I62" s="3">
        <v>2</v>
      </c>
      <c r="J62" s="3">
        <v>1</v>
      </c>
      <c r="K62" s="3">
        <v>0</v>
      </c>
      <c r="L62" s="44">
        <v>3</v>
      </c>
      <c r="M62" s="44">
        <v>3</v>
      </c>
      <c r="N62" s="3">
        <v>1</v>
      </c>
      <c r="O62" s="3">
        <v>0</v>
      </c>
      <c r="P62" s="3">
        <v>3</v>
      </c>
      <c r="Q62" s="3">
        <v>1</v>
      </c>
      <c r="R62" s="3">
        <v>2</v>
      </c>
      <c r="S62" s="3">
        <v>2</v>
      </c>
      <c r="T62" s="3">
        <v>2</v>
      </c>
      <c r="U62" s="3">
        <v>2</v>
      </c>
      <c r="V62" s="3">
        <v>2</v>
      </c>
      <c r="W62" s="3">
        <v>1</v>
      </c>
      <c r="X62" s="5">
        <v>2</v>
      </c>
      <c r="Y62" s="3">
        <v>2</v>
      </c>
      <c r="Z62" s="3"/>
      <c r="AA62" s="3">
        <v>90</v>
      </c>
      <c r="AB62">
        <v>20</v>
      </c>
      <c r="AC62">
        <v>110</v>
      </c>
      <c r="AD62">
        <v>580.0181</v>
      </c>
      <c r="AE62">
        <v>690.0181</v>
      </c>
      <c r="AG62">
        <v>0</v>
      </c>
      <c r="AH62">
        <v>40</v>
      </c>
      <c r="AI62">
        <v>40</v>
      </c>
      <c r="AJ62">
        <v>205.78549999999998</v>
      </c>
      <c r="AK62">
        <v>245.78550000000001</v>
      </c>
      <c r="AM62">
        <f t="shared" si="6"/>
        <v>90</v>
      </c>
      <c r="AN62">
        <f t="shared" si="6"/>
        <v>60</v>
      </c>
      <c r="AO62" s="59">
        <f t="shared" si="6"/>
        <v>150</v>
      </c>
      <c r="AP62" s="56">
        <f t="shared" si="6"/>
        <v>785.80359999999996</v>
      </c>
      <c r="AQ62" s="47">
        <f t="shared" si="6"/>
        <v>935.80359999999996</v>
      </c>
      <c r="AS62">
        <v>14</v>
      </c>
      <c r="AT62">
        <v>4.84</v>
      </c>
      <c r="AU62">
        <v>7.18</v>
      </c>
      <c r="AV62">
        <v>0</v>
      </c>
      <c r="AW62">
        <v>0</v>
      </c>
      <c r="AX62">
        <v>12.02</v>
      </c>
      <c r="AZ62">
        <v>0</v>
      </c>
      <c r="BA62">
        <v>1</v>
      </c>
      <c r="BB62">
        <v>0</v>
      </c>
      <c r="BG62" s="9"/>
    </row>
    <row r="63" spans="1:68" x14ac:dyDescent="0.2">
      <c r="A63" s="3">
        <v>62</v>
      </c>
      <c r="B63">
        <v>36</v>
      </c>
      <c r="C63" s="3">
        <v>2</v>
      </c>
      <c r="D63" s="3">
        <v>1</v>
      </c>
      <c r="E63" s="3">
        <v>1</v>
      </c>
      <c r="F63" s="3">
        <f t="shared" si="0"/>
        <v>1</v>
      </c>
      <c r="G63" s="3">
        <v>2</v>
      </c>
      <c r="H63" s="3">
        <v>3</v>
      </c>
      <c r="I63" s="3">
        <v>1</v>
      </c>
      <c r="J63" s="3">
        <v>1</v>
      </c>
      <c r="K63" s="3">
        <v>0</v>
      </c>
      <c r="L63" s="44">
        <v>5</v>
      </c>
      <c r="M63" s="44">
        <v>1</v>
      </c>
      <c r="N63" s="3">
        <v>1</v>
      </c>
      <c r="O63" s="3">
        <v>0</v>
      </c>
      <c r="P63" s="3">
        <v>2</v>
      </c>
      <c r="Q63" s="3">
        <v>2</v>
      </c>
      <c r="R63" s="3">
        <v>1</v>
      </c>
      <c r="S63" s="3">
        <v>1</v>
      </c>
      <c r="T63" s="3">
        <v>2</v>
      </c>
      <c r="U63" s="3">
        <v>2</v>
      </c>
      <c r="V63" s="3">
        <v>1</v>
      </c>
      <c r="W63" s="3">
        <v>1</v>
      </c>
      <c r="X63" s="5">
        <v>3</v>
      </c>
      <c r="Y63" s="3">
        <v>1</v>
      </c>
      <c r="Z63" s="3"/>
      <c r="AA63" s="3">
        <v>2150</v>
      </c>
      <c r="AB63">
        <v>80</v>
      </c>
      <c r="AC63">
        <v>2230</v>
      </c>
      <c r="AD63">
        <v>106.075</v>
      </c>
      <c r="AE63">
        <v>2336.0749999999998</v>
      </c>
      <c r="AG63">
        <v>0</v>
      </c>
      <c r="AH63">
        <v>65</v>
      </c>
      <c r="AI63">
        <v>65</v>
      </c>
      <c r="AJ63">
        <v>318.64929999999998</v>
      </c>
      <c r="AK63">
        <v>383.64929999999998</v>
      </c>
      <c r="AM63">
        <f t="shared" si="6"/>
        <v>2150</v>
      </c>
      <c r="AN63">
        <f t="shared" si="6"/>
        <v>145</v>
      </c>
      <c r="AO63" s="59">
        <f t="shared" si="6"/>
        <v>2295</v>
      </c>
      <c r="AP63" s="56">
        <f t="shared" si="6"/>
        <v>424.72429999999997</v>
      </c>
      <c r="AQ63" s="47">
        <f t="shared" si="6"/>
        <v>2719.7242999999999</v>
      </c>
      <c r="AS63">
        <v>9</v>
      </c>
      <c r="AT63">
        <v>4.17</v>
      </c>
      <c r="AU63">
        <v>4.09</v>
      </c>
      <c r="AV63">
        <v>0</v>
      </c>
      <c r="AW63">
        <v>0</v>
      </c>
      <c r="AX63">
        <v>8.26</v>
      </c>
      <c r="AZ63">
        <v>0</v>
      </c>
      <c r="BA63">
        <v>1</v>
      </c>
      <c r="BB63">
        <v>0</v>
      </c>
      <c r="BG63" s="9"/>
    </row>
    <row r="64" spans="1:68" x14ac:dyDescent="0.2">
      <c r="A64" s="49"/>
      <c r="B64" s="47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7"/>
      <c r="Y64" s="50"/>
      <c r="Z64" s="50"/>
      <c r="AA64" s="50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BB64" s="47"/>
      <c r="BC64" s="47"/>
      <c r="BD64" s="47"/>
      <c r="BE64" s="47"/>
      <c r="BF64" s="47"/>
      <c r="BG64" s="9"/>
      <c r="BH64" s="47"/>
      <c r="BI64" s="47"/>
      <c r="BJ64" s="47"/>
      <c r="BK64" s="47"/>
      <c r="BL64" s="47"/>
      <c r="BM64" s="47"/>
      <c r="BN64" s="47"/>
      <c r="BO64" s="47"/>
      <c r="BP64" s="47"/>
    </row>
    <row r="65" spans="1:68" x14ac:dyDescent="0.2">
      <c r="A65" s="3">
        <v>64</v>
      </c>
      <c r="B65">
        <v>28</v>
      </c>
      <c r="C65" s="3">
        <v>2</v>
      </c>
      <c r="D65" s="3">
        <v>2</v>
      </c>
      <c r="E65" s="3">
        <v>1</v>
      </c>
      <c r="F65" s="3">
        <f t="shared" si="0"/>
        <v>1</v>
      </c>
      <c r="G65" s="3">
        <v>1</v>
      </c>
      <c r="H65" s="3">
        <v>3</v>
      </c>
      <c r="I65" s="3">
        <v>2</v>
      </c>
      <c r="J65" s="3">
        <v>3</v>
      </c>
      <c r="K65" s="3">
        <v>0</v>
      </c>
      <c r="L65" s="44">
        <v>1</v>
      </c>
      <c r="M65" s="44">
        <v>5</v>
      </c>
      <c r="N65" s="3">
        <v>1</v>
      </c>
      <c r="O65" s="3">
        <v>0</v>
      </c>
      <c r="P65" s="3">
        <v>2</v>
      </c>
      <c r="Q65" s="3">
        <v>2</v>
      </c>
      <c r="R65" s="3">
        <v>2</v>
      </c>
      <c r="S65" s="3">
        <v>2</v>
      </c>
      <c r="T65" s="3">
        <v>1</v>
      </c>
      <c r="U65" s="3">
        <v>2</v>
      </c>
      <c r="V65" s="3">
        <v>2</v>
      </c>
      <c r="W65" s="3">
        <v>2</v>
      </c>
      <c r="X65" s="5">
        <v>1</v>
      </c>
      <c r="Y65" s="3">
        <v>1</v>
      </c>
      <c r="Z65" s="3"/>
      <c r="AA65" s="3">
        <v>1400</v>
      </c>
      <c r="AB65">
        <v>260</v>
      </c>
      <c r="AC65">
        <v>1660</v>
      </c>
      <c r="AD65">
        <v>2651.0000000000005</v>
      </c>
      <c r="AE65">
        <v>4311</v>
      </c>
      <c r="AG65">
        <v>5200</v>
      </c>
      <c r="AH65">
        <v>140</v>
      </c>
      <c r="AI65">
        <v>5340</v>
      </c>
      <c r="AJ65">
        <v>802.4041666666667</v>
      </c>
      <c r="AK65">
        <v>6142.4041666666672</v>
      </c>
      <c r="AM65">
        <f t="shared" si="6"/>
        <v>6600</v>
      </c>
      <c r="AN65">
        <f t="shared" si="6"/>
        <v>400</v>
      </c>
      <c r="AO65" s="59">
        <f t="shared" si="6"/>
        <v>7000</v>
      </c>
      <c r="AP65" s="56">
        <f t="shared" si="6"/>
        <v>3453.4041666666672</v>
      </c>
      <c r="AQ65" s="47">
        <f t="shared" si="6"/>
        <v>10453.404166666667</v>
      </c>
      <c r="AS65">
        <v>30</v>
      </c>
      <c r="AT65">
        <v>15.51</v>
      </c>
      <c r="AU65">
        <v>11.837</v>
      </c>
      <c r="AV65">
        <v>0</v>
      </c>
      <c r="AW65">
        <v>48</v>
      </c>
      <c r="AX65">
        <v>75.347000000000008</v>
      </c>
      <c r="AZ65">
        <v>0</v>
      </c>
      <c r="BA65">
        <v>1</v>
      </c>
      <c r="BB65">
        <v>6</v>
      </c>
      <c r="BG65" s="9"/>
    </row>
    <row r="66" spans="1:68" x14ac:dyDescent="0.2">
      <c r="A66" s="3">
        <v>65</v>
      </c>
      <c r="B66">
        <v>25</v>
      </c>
      <c r="C66" s="3">
        <v>1</v>
      </c>
      <c r="D66" s="3">
        <v>2</v>
      </c>
      <c r="E66" s="3">
        <v>3</v>
      </c>
      <c r="F66" s="3">
        <f t="shared" si="0"/>
        <v>2</v>
      </c>
      <c r="G66" s="3">
        <v>2</v>
      </c>
      <c r="H66" s="3">
        <v>4</v>
      </c>
      <c r="I66" s="3">
        <v>1</v>
      </c>
      <c r="J66" s="3">
        <v>1</v>
      </c>
      <c r="K66" s="3">
        <v>0</v>
      </c>
      <c r="L66" s="44">
        <v>5</v>
      </c>
      <c r="M66" s="44">
        <v>1</v>
      </c>
      <c r="N66" s="3">
        <v>0</v>
      </c>
      <c r="O66" s="3">
        <v>0</v>
      </c>
      <c r="P66" s="3">
        <v>3</v>
      </c>
      <c r="Q66" s="3">
        <v>1</v>
      </c>
      <c r="R66" s="3">
        <v>2</v>
      </c>
      <c r="S66" s="3">
        <v>2</v>
      </c>
      <c r="T66" s="3">
        <v>1</v>
      </c>
      <c r="U66" s="3">
        <v>2</v>
      </c>
      <c r="V66" s="3">
        <v>1</v>
      </c>
      <c r="W66" s="3">
        <v>1</v>
      </c>
      <c r="X66" s="5">
        <v>3</v>
      </c>
      <c r="Y66" s="3">
        <v>2</v>
      </c>
      <c r="Z66" s="3"/>
      <c r="AA66" s="3">
        <v>0</v>
      </c>
      <c r="AB66">
        <v>200</v>
      </c>
      <c r="AC66">
        <v>200</v>
      </c>
      <c r="AD66">
        <v>17000</v>
      </c>
      <c r="AE66">
        <v>17200</v>
      </c>
      <c r="AG66">
        <v>0</v>
      </c>
      <c r="AH66">
        <v>40</v>
      </c>
      <c r="AI66">
        <v>40</v>
      </c>
      <c r="AJ66">
        <v>1281.6875</v>
      </c>
      <c r="AK66">
        <v>1321.6875</v>
      </c>
      <c r="AM66">
        <f t="shared" si="6"/>
        <v>0</v>
      </c>
      <c r="AN66">
        <f t="shared" si="6"/>
        <v>240</v>
      </c>
      <c r="AO66" s="59">
        <f t="shared" si="6"/>
        <v>240</v>
      </c>
      <c r="AP66" s="56">
        <f t="shared" si="6"/>
        <v>18281.6875</v>
      </c>
      <c r="AQ66" s="47">
        <f t="shared" si="6"/>
        <v>18521.6875</v>
      </c>
      <c r="AS66">
        <v>11</v>
      </c>
      <c r="AT66">
        <v>5.67</v>
      </c>
      <c r="AU66">
        <v>6.8369999999999997</v>
      </c>
      <c r="AV66">
        <v>24</v>
      </c>
      <c r="AW66">
        <v>256</v>
      </c>
      <c r="AX66">
        <v>292.50700000000001</v>
      </c>
      <c r="AZ66">
        <v>1</v>
      </c>
      <c r="BA66">
        <v>1</v>
      </c>
      <c r="BB66">
        <v>32</v>
      </c>
      <c r="BG66" s="9"/>
    </row>
    <row r="67" spans="1:68" x14ac:dyDescent="0.2">
      <c r="A67" s="3">
        <v>66</v>
      </c>
      <c r="B67">
        <v>24</v>
      </c>
      <c r="C67" s="3">
        <v>1</v>
      </c>
      <c r="D67" s="3">
        <v>2</v>
      </c>
      <c r="E67" s="3">
        <v>1</v>
      </c>
      <c r="F67" s="3">
        <f t="shared" ref="F67:F111" si="7">IF(E67=1,1,2)</f>
        <v>1</v>
      </c>
      <c r="G67" s="3">
        <v>2</v>
      </c>
      <c r="H67" s="3">
        <v>4</v>
      </c>
      <c r="I67" s="3">
        <v>1</v>
      </c>
      <c r="J67" s="3">
        <v>1</v>
      </c>
      <c r="K67" s="3">
        <v>0</v>
      </c>
      <c r="L67" s="44">
        <v>5</v>
      </c>
      <c r="M67" s="44">
        <v>1</v>
      </c>
      <c r="N67" s="3">
        <v>0</v>
      </c>
      <c r="O67" s="3">
        <v>0</v>
      </c>
      <c r="P67" s="3">
        <v>3</v>
      </c>
      <c r="Q67" s="3">
        <v>1</v>
      </c>
      <c r="R67" s="3">
        <v>4</v>
      </c>
      <c r="S67" s="3">
        <v>3</v>
      </c>
      <c r="T67" s="3">
        <v>1</v>
      </c>
      <c r="U67" s="3">
        <v>2</v>
      </c>
      <c r="V67" s="3">
        <v>1</v>
      </c>
      <c r="W67" s="3">
        <v>1</v>
      </c>
      <c r="X67" s="5">
        <v>3</v>
      </c>
      <c r="Y67" s="3">
        <v>2</v>
      </c>
      <c r="Z67" s="3"/>
      <c r="AA67" s="3">
        <v>2210</v>
      </c>
      <c r="AB67">
        <v>700</v>
      </c>
      <c r="AC67">
        <v>2910</v>
      </c>
      <c r="AD67">
        <v>7231.76</v>
      </c>
      <c r="AE67">
        <v>10141.76</v>
      </c>
      <c r="AG67">
        <v>0</v>
      </c>
      <c r="AH67">
        <v>100</v>
      </c>
      <c r="AI67">
        <v>100</v>
      </c>
      <c r="AJ67">
        <v>22059.621900000002</v>
      </c>
      <c r="AK67">
        <v>22159.621900000002</v>
      </c>
      <c r="AM67">
        <f t="shared" si="6"/>
        <v>2210</v>
      </c>
      <c r="AN67">
        <f t="shared" si="6"/>
        <v>800</v>
      </c>
      <c r="AO67" s="59">
        <f t="shared" si="6"/>
        <v>3010</v>
      </c>
      <c r="AP67" s="56">
        <f t="shared" si="6"/>
        <v>29291.3819</v>
      </c>
      <c r="AQ67" s="47">
        <f t="shared" si="6"/>
        <v>32301.3819</v>
      </c>
      <c r="AS67">
        <v>6</v>
      </c>
      <c r="AT67">
        <v>17</v>
      </c>
      <c r="AU67">
        <v>18.3</v>
      </c>
      <c r="AV67">
        <v>0</v>
      </c>
      <c r="AW67">
        <v>480</v>
      </c>
      <c r="AX67">
        <v>515.29999999999995</v>
      </c>
      <c r="AZ67">
        <v>0</v>
      </c>
      <c r="BA67">
        <v>1</v>
      </c>
      <c r="BB67">
        <v>60</v>
      </c>
      <c r="BG67" s="9"/>
    </row>
    <row r="68" spans="1:68" x14ac:dyDescent="0.2">
      <c r="A68" s="3">
        <v>67</v>
      </c>
      <c r="B68">
        <v>20</v>
      </c>
      <c r="C68" s="3">
        <v>1</v>
      </c>
      <c r="D68" s="3">
        <v>2</v>
      </c>
      <c r="E68" s="3">
        <v>3</v>
      </c>
      <c r="F68" s="3">
        <f t="shared" si="7"/>
        <v>2</v>
      </c>
      <c r="G68" s="3">
        <v>2</v>
      </c>
      <c r="H68" s="3">
        <v>3</v>
      </c>
      <c r="I68" s="3">
        <v>1</v>
      </c>
      <c r="J68" s="3">
        <v>1</v>
      </c>
      <c r="K68" s="3">
        <v>0</v>
      </c>
      <c r="L68" s="44">
        <v>4</v>
      </c>
      <c r="M68" s="44">
        <v>2</v>
      </c>
      <c r="N68" s="3">
        <v>1</v>
      </c>
      <c r="O68" s="3">
        <v>0</v>
      </c>
      <c r="P68" s="3">
        <v>2</v>
      </c>
      <c r="Q68" s="3">
        <v>2</v>
      </c>
      <c r="R68" s="3">
        <v>4</v>
      </c>
      <c r="S68" s="3">
        <v>3</v>
      </c>
      <c r="T68" s="3">
        <v>1</v>
      </c>
      <c r="U68" s="3">
        <v>2</v>
      </c>
      <c r="V68" s="3">
        <v>1</v>
      </c>
      <c r="W68" s="3">
        <v>1</v>
      </c>
      <c r="X68" s="5">
        <v>3</v>
      </c>
      <c r="Y68" s="3">
        <v>1</v>
      </c>
      <c r="Z68" s="3"/>
      <c r="AA68" s="3">
        <v>14800</v>
      </c>
      <c r="AB68">
        <v>330</v>
      </c>
      <c r="AC68">
        <v>15130</v>
      </c>
      <c r="AD68">
        <v>1774.8469</v>
      </c>
      <c r="AE68">
        <v>16904.8469</v>
      </c>
      <c r="AG68">
        <v>0</v>
      </c>
      <c r="AH68">
        <v>344</v>
      </c>
      <c r="AI68">
        <v>344</v>
      </c>
      <c r="AJ68">
        <v>332.52391</v>
      </c>
      <c r="AK68">
        <v>676.52391</v>
      </c>
      <c r="AM68">
        <f t="shared" si="6"/>
        <v>14800</v>
      </c>
      <c r="AN68">
        <f t="shared" si="6"/>
        <v>674</v>
      </c>
      <c r="AO68" s="59">
        <f t="shared" si="6"/>
        <v>15474</v>
      </c>
      <c r="AP68" s="56">
        <f t="shared" si="6"/>
        <v>2107.3708099999999</v>
      </c>
      <c r="AQ68" s="47">
        <f t="shared" si="6"/>
        <v>17581.37081</v>
      </c>
      <c r="AS68">
        <v>18</v>
      </c>
      <c r="AT68">
        <v>19.329999999999998</v>
      </c>
      <c r="AU68">
        <v>15.337</v>
      </c>
      <c r="AV68">
        <v>0</v>
      </c>
      <c r="AW68">
        <v>0</v>
      </c>
      <c r="AX68">
        <v>34.667000000000002</v>
      </c>
      <c r="AZ68">
        <v>0</v>
      </c>
      <c r="BA68">
        <v>1</v>
      </c>
      <c r="BB68">
        <v>60</v>
      </c>
      <c r="BG68" s="9"/>
    </row>
    <row r="69" spans="1:68" x14ac:dyDescent="0.2">
      <c r="A69" s="3">
        <v>68</v>
      </c>
      <c r="B69">
        <v>58</v>
      </c>
      <c r="C69" s="3">
        <v>3</v>
      </c>
      <c r="D69" s="3">
        <v>2</v>
      </c>
      <c r="E69" s="3">
        <v>1</v>
      </c>
      <c r="F69" s="3">
        <f t="shared" si="7"/>
        <v>1</v>
      </c>
      <c r="G69" s="3">
        <v>2</v>
      </c>
      <c r="H69" s="3">
        <v>2</v>
      </c>
      <c r="I69" s="3">
        <v>3</v>
      </c>
      <c r="J69" s="3">
        <v>1</v>
      </c>
      <c r="K69" s="3">
        <v>0</v>
      </c>
      <c r="L69" s="44">
        <v>4</v>
      </c>
      <c r="M69" s="44">
        <v>2</v>
      </c>
      <c r="N69" s="3">
        <v>1</v>
      </c>
      <c r="O69" s="3">
        <v>0</v>
      </c>
      <c r="P69" s="3">
        <v>1</v>
      </c>
      <c r="Q69" s="3">
        <v>3</v>
      </c>
      <c r="R69" s="3">
        <v>2</v>
      </c>
      <c r="S69" s="3">
        <v>2</v>
      </c>
      <c r="T69" s="3">
        <v>2</v>
      </c>
      <c r="U69" s="3">
        <v>1</v>
      </c>
      <c r="V69" s="3">
        <v>2</v>
      </c>
      <c r="W69" s="3">
        <v>1</v>
      </c>
      <c r="X69" s="5">
        <v>2</v>
      </c>
      <c r="Y69" s="3">
        <v>1</v>
      </c>
      <c r="Z69" s="3"/>
      <c r="AA69" s="3">
        <v>70</v>
      </c>
      <c r="AB69">
        <v>140</v>
      </c>
      <c r="AC69">
        <v>210</v>
      </c>
      <c r="AD69">
        <v>6918.75</v>
      </c>
      <c r="AE69">
        <v>7128.75</v>
      </c>
      <c r="AG69">
        <v>0</v>
      </c>
      <c r="AH69">
        <v>362</v>
      </c>
      <c r="AI69">
        <v>362</v>
      </c>
      <c r="AJ69">
        <v>8147.8125</v>
      </c>
      <c r="AK69">
        <v>8509.8125</v>
      </c>
      <c r="AM69">
        <f t="shared" si="6"/>
        <v>70</v>
      </c>
      <c r="AN69">
        <f t="shared" si="6"/>
        <v>502</v>
      </c>
      <c r="AO69" s="59">
        <f t="shared" si="6"/>
        <v>572</v>
      </c>
      <c r="AP69" s="56">
        <f t="shared" si="6"/>
        <v>15066.5625</v>
      </c>
      <c r="AQ69" s="47">
        <f t="shared" si="6"/>
        <v>15638.5625</v>
      </c>
      <c r="AS69">
        <v>21</v>
      </c>
      <c r="AT69">
        <v>21.6</v>
      </c>
      <c r="AU69">
        <v>28.529999999999998</v>
      </c>
      <c r="AV69">
        <v>0</v>
      </c>
      <c r="AW69">
        <v>432</v>
      </c>
      <c r="AX69">
        <v>482.13</v>
      </c>
      <c r="AZ69">
        <v>0</v>
      </c>
      <c r="BA69">
        <v>1</v>
      </c>
      <c r="BB69">
        <v>54</v>
      </c>
      <c r="BG69" s="9"/>
    </row>
    <row r="70" spans="1:68" x14ac:dyDescent="0.2">
      <c r="A70" s="3">
        <v>69</v>
      </c>
      <c r="B70">
        <v>26</v>
      </c>
      <c r="C70" s="3">
        <v>2</v>
      </c>
      <c r="D70" s="3">
        <v>1</v>
      </c>
      <c r="E70" s="3">
        <v>3</v>
      </c>
      <c r="F70" s="3">
        <f t="shared" si="7"/>
        <v>2</v>
      </c>
      <c r="G70" s="3">
        <v>2</v>
      </c>
      <c r="H70" s="3">
        <v>3</v>
      </c>
      <c r="I70" s="3">
        <v>1</v>
      </c>
      <c r="J70" s="3">
        <v>1</v>
      </c>
      <c r="K70" s="3">
        <v>0</v>
      </c>
      <c r="L70" s="44">
        <v>2</v>
      </c>
      <c r="M70" s="44">
        <v>4</v>
      </c>
      <c r="N70" s="3">
        <v>1</v>
      </c>
      <c r="O70" s="3">
        <v>0</v>
      </c>
      <c r="P70" s="3">
        <v>1</v>
      </c>
      <c r="Q70" s="3">
        <v>3</v>
      </c>
      <c r="R70" s="3">
        <v>1</v>
      </c>
      <c r="S70" s="3">
        <v>1</v>
      </c>
      <c r="T70" s="3">
        <v>1</v>
      </c>
      <c r="U70" s="3">
        <v>2</v>
      </c>
      <c r="V70" s="3">
        <v>1</v>
      </c>
      <c r="W70" s="3">
        <v>1</v>
      </c>
      <c r="X70" s="5">
        <v>2</v>
      </c>
      <c r="Y70" s="3">
        <v>1</v>
      </c>
      <c r="Z70" s="3"/>
      <c r="AA70" s="3">
        <v>24780</v>
      </c>
      <c r="AB70">
        <v>120</v>
      </c>
      <c r="AC70">
        <v>24900</v>
      </c>
      <c r="AD70">
        <v>25816.025900000001</v>
      </c>
      <c r="AE70">
        <v>50716.025900000001</v>
      </c>
      <c r="AG70">
        <v>0</v>
      </c>
      <c r="AH70">
        <v>3380</v>
      </c>
      <c r="AI70">
        <v>3380</v>
      </c>
      <c r="AJ70">
        <v>752.75620000000004</v>
      </c>
      <c r="AK70">
        <v>4132.7561999999998</v>
      </c>
      <c r="AM70">
        <f t="shared" si="6"/>
        <v>24780</v>
      </c>
      <c r="AN70">
        <f t="shared" si="6"/>
        <v>3500</v>
      </c>
      <c r="AO70" s="59">
        <f t="shared" si="6"/>
        <v>28280</v>
      </c>
      <c r="AP70" s="56">
        <f t="shared" si="6"/>
        <v>26568.7821</v>
      </c>
      <c r="AQ70" s="47">
        <f t="shared" si="6"/>
        <v>54848.782099999997</v>
      </c>
      <c r="AS70">
        <v>9</v>
      </c>
      <c r="AT70">
        <v>10.83</v>
      </c>
      <c r="AU70">
        <v>8.94</v>
      </c>
      <c r="AV70">
        <v>120</v>
      </c>
      <c r="AW70">
        <v>0</v>
      </c>
      <c r="AX70">
        <v>139.77000000000001</v>
      </c>
      <c r="AZ70">
        <v>5</v>
      </c>
      <c r="BA70">
        <v>2</v>
      </c>
      <c r="BB70">
        <v>0</v>
      </c>
      <c r="BG70" s="9"/>
    </row>
    <row r="71" spans="1:68" x14ac:dyDescent="0.2">
      <c r="A71" s="3">
        <v>70</v>
      </c>
      <c r="B71">
        <v>20</v>
      </c>
      <c r="C71" s="3">
        <v>1</v>
      </c>
      <c r="D71" s="3">
        <v>1</v>
      </c>
      <c r="E71" s="3">
        <v>1</v>
      </c>
      <c r="F71" s="3">
        <f t="shared" si="7"/>
        <v>1</v>
      </c>
      <c r="G71" s="3">
        <v>2</v>
      </c>
      <c r="H71" s="3">
        <v>3</v>
      </c>
      <c r="I71" s="3">
        <v>1</v>
      </c>
      <c r="J71" s="3">
        <v>1</v>
      </c>
      <c r="K71" s="3">
        <v>0</v>
      </c>
      <c r="L71" s="44">
        <v>5</v>
      </c>
      <c r="M71" s="44">
        <v>1</v>
      </c>
      <c r="N71" s="3">
        <v>1</v>
      </c>
      <c r="O71" s="3">
        <v>0</v>
      </c>
      <c r="P71" s="3">
        <v>3</v>
      </c>
      <c r="Q71" s="3">
        <v>1</v>
      </c>
      <c r="R71" s="3">
        <v>1</v>
      </c>
      <c r="S71" s="3">
        <v>1</v>
      </c>
      <c r="T71" s="3">
        <v>1</v>
      </c>
      <c r="U71" s="3">
        <v>2</v>
      </c>
      <c r="V71" s="3">
        <v>1</v>
      </c>
      <c r="W71" s="3">
        <v>1</v>
      </c>
      <c r="X71" s="5">
        <v>3</v>
      </c>
      <c r="Y71" s="3">
        <v>2</v>
      </c>
      <c r="Z71" s="3"/>
      <c r="AA71" s="3">
        <v>16150</v>
      </c>
      <c r="AB71">
        <v>640</v>
      </c>
      <c r="AC71">
        <v>16790</v>
      </c>
      <c r="AD71">
        <v>14727.4758</v>
      </c>
      <c r="AE71">
        <v>31517.4758</v>
      </c>
      <c r="AG71">
        <v>0</v>
      </c>
      <c r="AH71">
        <v>2070</v>
      </c>
      <c r="AI71">
        <v>2070</v>
      </c>
      <c r="AJ71">
        <v>714.57330000000002</v>
      </c>
      <c r="AK71">
        <v>2784.5733</v>
      </c>
      <c r="AM71">
        <f t="shared" si="6"/>
        <v>16150</v>
      </c>
      <c r="AN71">
        <f t="shared" si="6"/>
        <v>2710</v>
      </c>
      <c r="AO71" s="59">
        <f t="shared" si="6"/>
        <v>18860</v>
      </c>
      <c r="AP71" s="56">
        <f t="shared" si="6"/>
        <v>15442.0491</v>
      </c>
      <c r="AQ71" s="47">
        <f t="shared" si="6"/>
        <v>34302.049100000004</v>
      </c>
      <c r="AS71">
        <v>9</v>
      </c>
      <c r="AT71">
        <v>11</v>
      </c>
      <c r="AU71">
        <v>1.87</v>
      </c>
      <c r="AV71">
        <v>120</v>
      </c>
      <c r="AW71">
        <v>0</v>
      </c>
      <c r="AX71">
        <v>132.87</v>
      </c>
      <c r="AZ71">
        <v>5</v>
      </c>
      <c r="BA71">
        <v>2</v>
      </c>
      <c r="BB71">
        <v>0</v>
      </c>
      <c r="BG71" s="9"/>
    </row>
    <row r="72" spans="1:68" x14ac:dyDescent="0.2">
      <c r="A72" s="49"/>
      <c r="B72" s="47"/>
      <c r="C72" s="50"/>
      <c r="D72" s="50"/>
      <c r="E72" s="50"/>
      <c r="F72" s="50"/>
      <c r="G72" s="50"/>
      <c r="H72" s="50"/>
      <c r="I72" s="50"/>
      <c r="J72" s="50"/>
      <c r="K72" s="50"/>
      <c r="L72" s="49"/>
      <c r="M72" s="49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47"/>
      <c r="Y72" s="50"/>
      <c r="Z72" s="50"/>
      <c r="AA72" s="50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BB72" s="47"/>
      <c r="BC72" s="47"/>
      <c r="BD72" s="47"/>
      <c r="BE72" s="47"/>
      <c r="BF72" s="47"/>
      <c r="BG72" s="9"/>
      <c r="BH72" s="47"/>
      <c r="BI72" s="47"/>
      <c r="BJ72" s="47"/>
      <c r="BK72" s="47"/>
      <c r="BL72" s="47"/>
      <c r="BM72" s="47"/>
      <c r="BN72" s="47"/>
      <c r="BO72" s="47"/>
      <c r="BP72" s="47"/>
    </row>
    <row r="73" spans="1:68" x14ac:dyDescent="0.2">
      <c r="A73" s="3">
        <v>72</v>
      </c>
      <c r="B73">
        <v>59</v>
      </c>
      <c r="C73" s="3">
        <v>3</v>
      </c>
      <c r="D73" s="3">
        <v>2</v>
      </c>
      <c r="E73" s="3">
        <v>1</v>
      </c>
      <c r="F73" s="3">
        <f t="shared" si="7"/>
        <v>1</v>
      </c>
      <c r="G73" s="3">
        <v>2</v>
      </c>
      <c r="H73" s="3">
        <v>3</v>
      </c>
      <c r="I73" s="3">
        <v>2</v>
      </c>
      <c r="J73" s="3">
        <v>1</v>
      </c>
      <c r="K73" s="3">
        <v>1</v>
      </c>
      <c r="L73" s="44">
        <v>2</v>
      </c>
      <c r="M73" s="44">
        <v>4</v>
      </c>
      <c r="N73" s="3">
        <v>0</v>
      </c>
      <c r="O73" s="3">
        <v>0</v>
      </c>
      <c r="P73" s="3">
        <v>2</v>
      </c>
      <c r="Q73" s="3">
        <v>2</v>
      </c>
      <c r="R73" s="3">
        <v>2</v>
      </c>
      <c r="S73" s="3">
        <v>2</v>
      </c>
      <c r="T73" s="3">
        <v>2</v>
      </c>
      <c r="U73" s="3">
        <v>2</v>
      </c>
      <c r="V73" s="3">
        <v>2</v>
      </c>
      <c r="W73" s="3">
        <v>1</v>
      </c>
      <c r="X73" s="5">
        <v>2</v>
      </c>
      <c r="Y73" s="3">
        <v>1</v>
      </c>
      <c r="Z73" s="3"/>
      <c r="AA73" s="3">
        <v>32</v>
      </c>
      <c r="AB73">
        <v>420</v>
      </c>
      <c r="AC73">
        <v>452</v>
      </c>
      <c r="AD73">
        <v>8656.25</v>
      </c>
      <c r="AE73">
        <v>9108.25</v>
      </c>
      <c r="AG73">
        <v>0</v>
      </c>
      <c r="AH73">
        <v>42</v>
      </c>
      <c r="AI73">
        <v>42</v>
      </c>
      <c r="AJ73">
        <v>30201.25</v>
      </c>
      <c r="AK73">
        <v>30243.25</v>
      </c>
      <c r="AM73">
        <f t="shared" si="6"/>
        <v>32</v>
      </c>
      <c r="AN73">
        <f t="shared" si="6"/>
        <v>462</v>
      </c>
      <c r="AO73" s="59">
        <f t="shared" si="6"/>
        <v>494</v>
      </c>
      <c r="AP73" s="56">
        <f t="shared" si="6"/>
        <v>38857.5</v>
      </c>
      <c r="AQ73" s="47">
        <f t="shared" si="6"/>
        <v>39351.5</v>
      </c>
      <c r="AS73">
        <v>7</v>
      </c>
      <c r="AT73">
        <v>5</v>
      </c>
      <c r="AU73">
        <v>4.8</v>
      </c>
      <c r="AV73">
        <v>0</v>
      </c>
      <c r="AW73">
        <v>592</v>
      </c>
      <c r="AX73">
        <v>601.79999999999995</v>
      </c>
      <c r="AZ73">
        <v>0</v>
      </c>
      <c r="BA73">
        <v>1</v>
      </c>
      <c r="BB73">
        <v>74</v>
      </c>
      <c r="BG73" s="9"/>
    </row>
    <row r="74" spans="1:68" x14ac:dyDescent="0.2">
      <c r="A74" s="3">
        <v>73</v>
      </c>
      <c r="B74">
        <v>56</v>
      </c>
      <c r="C74" s="3">
        <v>3</v>
      </c>
      <c r="D74" s="3">
        <v>1</v>
      </c>
      <c r="E74" s="3">
        <v>2</v>
      </c>
      <c r="F74" s="3">
        <f t="shared" si="7"/>
        <v>2</v>
      </c>
      <c r="G74" s="3">
        <v>2</v>
      </c>
      <c r="H74" s="3">
        <v>2</v>
      </c>
      <c r="I74" s="3">
        <v>3</v>
      </c>
      <c r="J74" s="3">
        <v>1</v>
      </c>
      <c r="K74" s="3">
        <v>0</v>
      </c>
      <c r="L74" s="44">
        <v>5</v>
      </c>
      <c r="M74" s="44">
        <v>1</v>
      </c>
      <c r="N74" s="3">
        <v>0</v>
      </c>
      <c r="O74" s="3">
        <v>0</v>
      </c>
      <c r="P74" s="3">
        <v>3</v>
      </c>
      <c r="Q74" s="3">
        <v>1</v>
      </c>
      <c r="R74" s="3">
        <v>2</v>
      </c>
      <c r="S74" s="3">
        <v>2</v>
      </c>
      <c r="T74" s="3">
        <v>2</v>
      </c>
      <c r="U74" s="3">
        <v>1</v>
      </c>
      <c r="V74" s="3">
        <v>2</v>
      </c>
      <c r="W74" s="3">
        <v>1</v>
      </c>
      <c r="X74" s="5">
        <v>3</v>
      </c>
      <c r="Y74" s="3">
        <v>2</v>
      </c>
      <c r="Z74" s="3"/>
      <c r="AA74" s="3">
        <v>0</v>
      </c>
      <c r="AB74">
        <v>1900</v>
      </c>
      <c r="AC74">
        <v>1900</v>
      </c>
      <c r="AD74">
        <v>22643.059999999998</v>
      </c>
      <c r="AE74">
        <v>24543.059999999998</v>
      </c>
      <c r="AG74">
        <v>0</v>
      </c>
      <c r="AH74">
        <v>0</v>
      </c>
      <c r="AI74">
        <v>0</v>
      </c>
      <c r="AJ74">
        <v>446.25</v>
      </c>
      <c r="AK74">
        <v>446.25</v>
      </c>
      <c r="AM74">
        <f t="shared" si="6"/>
        <v>0</v>
      </c>
      <c r="AN74">
        <f t="shared" si="6"/>
        <v>1900</v>
      </c>
      <c r="AO74" s="59">
        <f t="shared" si="6"/>
        <v>1900</v>
      </c>
      <c r="AP74" s="56">
        <f t="shared" si="6"/>
        <v>23089.309999999998</v>
      </c>
      <c r="AQ74" s="47">
        <f t="shared" si="6"/>
        <v>24989.309999999998</v>
      </c>
      <c r="AS74">
        <v>21</v>
      </c>
      <c r="AT74">
        <v>11.3</v>
      </c>
      <c r="AU74">
        <v>2.6</v>
      </c>
      <c r="AV74">
        <v>240</v>
      </c>
      <c r="AW74">
        <v>88</v>
      </c>
      <c r="AX74">
        <v>341.9</v>
      </c>
      <c r="AZ74">
        <v>10</v>
      </c>
      <c r="BA74">
        <v>2</v>
      </c>
      <c r="BB74">
        <v>11</v>
      </c>
      <c r="BG74" s="9"/>
    </row>
    <row r="75" spans="1:68" x14ac:dyDescent="0.2">
      <c r="A75" s="49"/>
      <c r="B75" s="47"/>
      <c r="C75" s="50"/>
      <c r="D75" s="50"/>
      <c r="E75" s="50"/>
      <c r="F75" s="50"/>
      <c r="G75" s="50"/>
      <c r="H75" s="50"/>
      <c r="I75" s="50"/>
      <c r="J75" s="50"/>
      <c r="K75" s="50"/>
      <c r="L75" s="49"/>
      <c r="M75" s="49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7"/>
      <c r="Y75" s="50"/>
      <c r="Z75" s="50"/>
      <c r="AA75" s="50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BB75" s="47"/>
      <c r="BC75" s="47"/>
      <c r="BD75" s="47"/>
      <c r="BE75" s="47"/>
      <c r="BF75" s="47"/>
      <c r="BG75" s="9"/>
      <c r="BH75" s="47"/>
      <c r="BI75" s="47"/>
      <c r="BJ75" s="47"/>
      <c r="BK75" s="47"/>
      <c r="BL75" s="47"/>
      <c r="BM75" s="47"/>
      <c r="BN75" s="47"/>
      <c r="BO75" s="47"/>
      <c r="BP75" s="47"/>
    </row>
    <row r="76" spans="1:68" x14ac:dyDescent="0.2">
      <c r="A76" s="3">
        <v>75</v>
      </c>
      <c r="B76">
        <v>52</v>
      </c>
      <c r="C76" s="3">
        <v>3</v>
      </c>
      <c r="D76" s="3">
        <v>2</v>
      </c>
      <c r="E76" s="3">
        <v>1</v>
      </c>
      <c r="F76" s="3">
        <f t="shared" si="7"/>
        <v>1</v>
      </c>
      <c r="G76" s="3">
        <v>1</v>
      </c>
      <c r="H76" s="3">
        <v>2</v>
      </c>
      <c r="I76" s="3">
        <v>3</v>
      </c>
      <c r="J76" s="3">
        <v>1</v>
      </c>
      <c r="K76" s="3">
        <v>1</v>
      </c>
      <c r="L76" s="44">
        <v>3</v>
      </c>
      <c r="M76" s="44">
        <v>3</v>
      </c>
      <c r="N76" s="3">
        <v>1</v>
      </c>
      <c r="O76" s="3">
        <v>0</v>
      </c>
      <c r="P76" s="3">
        <v>2</v>
      </c>
      <c r="Q76" s="3">
        <v>2</v>
      </c>
      <c r="R76" s="3">
        <v>2</v>
      </c>
      <c r="S76" s="3">
        <v>2</v>
      </c>
      <c r="T76" s="3">
        <v>2</v>
      </c>
      <c r="U76" s="3">
        <v>1</v>
      </c>
      <c r="V76" s="3">
        <v>2</v>
      </c>
      <c r="W76" s="3">
        <v>1</v>
      </c>
      <c r="X76" s="5">
        <v>2</v>
      </c>
      <c r="Y76" s="3">
        <v>1</v>
      </c>
      <c r="Z76" s="3"/>
      <c r="AA76" s="3">
        <v>2480</v>
      </c>
      <c r="AB76">
        <v>80</v>
      </c>
      <c r="AC76">
        <v>2560</v>
      </c>
      <c r="AD76">
        <v>22032.3505</v>
      </c>
      <c r="AE76">
        <v>24592.3505</v>
      </c>
      <c r="AG76">
        <v>0</v>
      </c>
      <c r="AH76">
        <v>105</v>
      </c>
      <c r="AI76">
        <v>105</v>
      </c>
      <c r="AJ76">
        <v>1000.5</v>
      </c>
      <c r="AK76">
        <v>1105.5</v>
      </c>
      <c r="AM76">
        <f t="shared" si="6"/>
        <v>2480</v>
      </c>
      <c r="AN76">
        <f t="shared" si="6"/>
        <v>185</v>
      </c>
      <c r="AO76" s="59">
        <f t="shared" si="6"/>
        <v>2665</v>
      </c>
      <c r="AP76" s="56">
        <f t="shared" si="6"/>
        <v>23032.8505</v>
      </c>
      <c r="AQ76" s="47">
        <f t="shared" si="6"/>
        <v>25697.8505</v>
      </c>
      <c r="AS76">
        <v>29</v>
      </c>
      <c r="AT76">
        <v>2.59</v>
      </c>
      <c r="AU76">
        <v>1.77</v>
      </c>
      <c r="AV76">
        <v>0</v>
      </c>
      <c r="AW76">
        <v>456</v>
      </c>
      <c r="AX76">
        <v>460.36</v>
      </c>
      <c r="AZ76">
        <v>0</v>
      </c>
      <c r="BA76">
        <v>1</v>
      </c>
      <c r="BB76">
        <v>57</v>
      </c>
      <c r="BG76" s="9"/>
    </row>
    <row r="77" spans="1:68" x14ac:dyDescent="0.2">
      <c r="A77" s="3">
        <v>76</v>
      </c>
      <c r="B77">
        <v>65</v>
      </c>
      <c r="C77" s="3">
        <v>3</v>
      </c>
      <c r="D77" s="3">
        <v>2</v>
      </c>
      <c r="E77" s="3">
        <v>1</v>
      </c>
      <c r="F77" s="3">
        <f t="shared" si="7"/>
        <v>1</v>
      </c>
      <c r="G77" s="3">
        <v>2</v>
      </c>
      <c r="H77" s="3">
        <v>1</v>
      </c>
      <c r="I77" s="3">
        <v>2</v>
      </c>
      <c r="J77" s="3">
        <v>1</v>
      </c>
      <c r="K77" s="3">
        <v>1</v>
      </c>
      <c r="L77" s="44">
        <v>1</v>
      </c>
      <c r="M77" s="44">
        <v>5</v>
      </c>
      <c r="N77" s="3">
        <v>1</v>
      </c>
      <c r="O77" s="3">
        <v>0</v>
      </c>
      <c r="P77" s="3">
        <v>2</v>
      </c>
      <c r="Q77" s="3">
        <v>2</v>
      </c>
      <c r="R77" s="3">
        <v>3</v>
      </c>
      <c r="S77" s="3">
        <v>3</v>
      </c>
      <c r="T77" s="3">
        <v>2</v>
      </c>
      <c r="U77" s="3">
        <v>1</v>
      </c>
      <c r="V77" s="3">
        <v>2</v>
      </c>
      <c r="W77" s="3">
        <v>1</v>
      </c>
      <c r="X77" s="5">
        <v>1</v>
      </c>
      <c r="Y77" s="3">
        <v>1</v>
      </c>
      <c r="Z77" s="3"/>
      <c r="AA77" s="3">
        <v>10400</v>
      </c>
      <c r="AB77">
        <v>2840</v>
      </c>
      <c r="AC77">
        <v>13240</v>
      </c>
      <c r="AD77">
        <v>33333.532799999994</v>
      </c>
      <c r="AE77">
        <v>46573.532799999994</v>
      </c>
      <c r="AG77">
        <v>0</v>
      </c>
      <c r="AH77">
        <v>95</v>
      </c>
      <c r="AI77">
        <v>95</v>
      </c>
      <c r="AJ77">
        <v>1731.5619199999999</v>
      </c>
      <c r="AK77">
        <v>1826.5619199999999</v>
      </c>
      <c r="AM77">
        <f t="shared" si="6"/>
        <v>10400</v>
      </c>
      <c r="AN77">
        <f t="shared" si="6"/>
        <v>2935</v>
      </c>
      <c r="AO77" s="59">
        <f t="shared" si="6"/>
        <v>13335</v>
      </c>
      <c r="AP77" s="56">
        <f t="shared" si="6"/>
        <v>35065.094719999994</v>
      </c>
      <c r="AQ77" s="47">
        <f t="shared" si="6"/>
        <v>48400.094719999994</v>
      </c>
      <c r="AS77">
        <v>10</v>
      </c>
      <c r="AT77">
        <v>12.37</v>
      </c>
      <c r="AU77">
        <v>0.82699999999999996</v>
      </c>
      <c r="AV77">
        <v>96</v>
      </c>
      <c r="AW77">
        <v>0</v>
      </c>
      <c r="AX77">
        <v>109.197</v>
      </c>
      <c r="AZ77">
        <v>4</v>
      </c>
      <c r="BA77">
        <v>2</v>
      </c>
      <c r="BB77">
        <v>0</v>
      </c>
      <c r="BG77" s="9"/>
    </row>
    <row r="78" spans="1:68" x14ac:dyDescent="0.2">
      <c r="A78" s="3">
        <v>77</v>
      </c>
      <c r="B78">
        <v>40</v>
      </c>
      <c r="C78" s="3">
        <v>2</v>
      </c>
      <c r="D78" s="3">
        <v>1</v>
      </c>
      <c r="E78" s="3">
        <v>3</v>
      </c>
      <c r="F78" s="3">
        <f t="shared" si="7"/>
        <v>2</v>
      </c>
      <c r="G78" s="3">
        <v>2</v>
      </c>
      <c r="H78" s="3">
        <v>1</v>
      </c>
      <c r="I78" s="3">
        <v>1</v>
      </c>
      <c r="J78" s="3">
        <v>1</v>
      </c>
      <c r="K78" s="3">
        <v>0</v>
      </c>
      <c r="L78" s="44">
        <v>1</v>
      </c>
      <c r="M78" s="44">
        <v>5</v>
      </c>
      <c r="N78" s="3">
        <v>1</v>
      </c>
      <c r="O78" s="3">
        <v>0</v>
      </c>
      <c r="P78" s="3">
        <v>1</v>
      </c>
      <c r="Q78" s="3">
        <v>3</v>
      </c>
      <c r="R78" s="3">
        <v>1</v>
      </c>
      <c r="S78" s="3">
        <v>1</v>
      </c>
      <c r="T78" s="3">
        <v>2</v>
      </c>
      <c r="U78" s="3">
        <v>1</v>
      </c>
      <c r="V78" s="3">
        <v>1</v>
      </c>
      <c r="W78" s="3">
        <v>1</v>
      </c>
      <c r="X78" s="5">
        <v>1</v>
      </c>
      <c r="Y78" s="3">
        <v>1</v>
      </c>
      <c r="Z78" s="3"/>
      <c r="AA78" s="3">
        <v>10800</v>
      </c>
      <c r="AB78">
        <v>1800</v>
      </c>
      <c r="AC78">
        <v>12600</v>
      </c>
      <c r="AD78">
        <v>1202.2768999999998</v>
      </c>
      <c r="AE78">
        <v>13802.276900000001</v>
      </c>
      <c r="AG78">
        <v>0</v>
      </c>
      <c r="AH78">
        <v>100</v>
      </c>
      <c r="AI78">
        <v>100</v>
      </c>
      <c r="AJ78">
        <v>75.350000000000009</v>
      </c>
      <c r="AK78">
        <v>175.35000000000002</v>
      </c>
      <c r="AM78">
        <f t="shared" si="6"/>
        <v>10800</v>
      </c>
      <c r="AN78">
        <f t="shared" si="6"/>
        <v>1900</v>
      </c>
      <c r="AO78" s="59">
        <f t="shared" si="6"/>
        <v>12700</v>
      </c>
      <c r="AP78" s="56">
        <f t="shared" si="6"/>
        <v>1277.6268999999998</v>
      </c>
      <c r="AQ78" s="47">
        <f t="shared" si="6"/>
        <v>13977.626900000001</v>
      </c>
      <c r="AS78">
        <v>8</v>
      </c>
      <c r="AT78">
        <v>9.01</v>
      </c>
      <c r="AU78">
        <v>11.834</v>
      </c>
      <c r="AV78">
        <v>0</v>
      </c>
      <c r="AW78">
        <v>0</v>
      </c>
      <c r="AX78">
        <v>20.844000000000001</v>
      </c>
      <c r="AZ78">
        <v>0</v>
      </c>
      <c r="BA78">
        <v>1</v>
      </c>
      <c r="BB78">
        <v>0</v>
      </c>
      <c r="BG78" s="9"/>
    </row>
    <row r="79" spans="1:68" x14ac:dyDescent="0.2">
      <c r="A79" s="3">
        <v>78</v>
      </c>
      <c r="B79">
        <v>22</v>
      </c>
      <c r="C79" s="3">
        <v>1</v>
      </c>
      <c r="D79" s="3">
        <v>1</v>
      </c>
      <c r="E79" s="3">
        <v>3</v>
      </c>
      <c r="F79" s="3">
        <f t="shared" si="7"/>
        <v>2</v>
      </c>
      <c r="G79" s="3">
        <v>2</v>
      </c>
      <c r="H79" s="3">
        <v>3</v>
      </c>
      <c r="I79" s="3">
        <v>1</v>
      </c>
      <c r="J79" s="3">
        <v>1</v>
      </c>
      <c r="K79" s="3">
        <v>0</v>
      </c>
      <c r="L79" s="44">
        <v>3</v>
      </c>
      <c r="M79" s="44">
        <v>3</v>
      </c>
      <c r="N79" s="3">
        <v>1</v>
      </c>
      <c r="O79" s="3">
        <v>0</v>
      </c>
      <c r="P79" s="3">
        <v>3</v>
      </c>
      <c r="Q79" s="3">
        <v>1</v>
      </c>
      <c r="R79" s="3">
        <v>2</v>
      </c>
      <c r="S79" s="3">
        <v>2</v>
      </c>
      <c r="T79" s="3">
        <v>1</v>
      </c>
      <c r="U79" s="3">
        <v>2</v>
      </c>
      <c r="V79" s="3">
        <v>1</v>
      </c>
      <c r="W79" s="3">
        <v>1</v>
      </c>
      <c r="X79" s="5">
        <v>2</v>
      </c>
      <c r="Y79" s="3">
        <v>2</v>
      </c>
      <c r="Z79" s="3"/>
      <c r="AA79" s="3">
        <v>1500</v>
      </c>
      <c r="AB79">
        <v>100</v>
      </c>
      <c r="AC79">
        <v>1600</v>
      </c>
      <c r="AD79">
        <v>10233.759399999999</v>
      </c>
      <c r="AE79">
        <v>11833.759399999999</v>
      </c>
      <c r="AG79">
        <v>0</v>
      </c>
      <c r="AH79">
        <v>100</v>
      </c>
      <c r="AI79">
        <v>100</v>
      </c>
      <c r="AJ79">
        <v>2928.25</v>
      </c>
      <c r="AK79">
        <v>3028.25</v>
      </c>
      <c r="AM79">
        <f t="shared" si="6"/>
        <v>1500</v>
      </c>
      <c r="AN79">
        <f t="shared" si="6"/>
        <v>200</v>
      </c>
      <c r="AO79" s="59">
        <f t="shared" si="6"/>
        <v>1700</v>
      </c>
      <c r="AP79" s="56">
        <f t="shared" si="6"/>
        <v>13162.009399999999</v>
      </c>
      <c r="AQ79" s="47">
        <f t="shared" si="6"/>
        <v>14862.009399999999</v>
      </c>
      <c r="AS79">
        <v>7</v>
      </c>
      <c r="AT79">
        <v>3.66</v>
      </c>
      <c r="AU79">
        <v>3.85</v>
      </c>
      <c r="AV79">
        <v>0</v>
      </c>
      <c r="AW79">
        <v>320</v>
      </c>
      <c r="AX79">
        <v>327.51</v>
      </c>
      <c r="AZ79">
        <v>0</v>
      </c>
      <c r="BA79">
        <v>1</v>
      </c>
      <c r="BB79">
        <v>40</v>
      </c>
      <c r="BG79" s="9"/>
    </row>
    <row r="80" spans="1:68" x14ac:dyDescent="0.2">
      <c r="A80" s="3">
        <v>79</v>
      </c>
      <c r="B80">
        <v>40</v>
      </c>
      <c r="C80" s="3">
        <v>2</v>
      </c>
      <c r="D80" s="3">
        <v>2</v>
      </c>
      <c r="E80" s="3">
        <v>3</v>
      </c>
      <c r="F80" s="3">
        <f t="shared" si="7"/>
        <v>2</v>
      </c>
      <c r="G80" s="3">
        <v>2</v>
      </c>
      <c r="H80" s="3">
        <v>3</v>
      </c>
      <c r="I80" s="3">
        <v>1</v>
      </c>
      <c r="J80" s="3">
        <v>1</v>
      </c>
      <c r="K80" s="3">
        <v>0</v>
      </c>
      <c r="L80" s="44">
        <v>4</v>
      </c>
      <c r="M80" s="44">
        <v>2</v>
      </c>
      <c r="N80" s="3">
        <v>0</v>
      </c>
      <c r="O80" s="3">
        <v>0</v>
      </c>
      <c r="P80" s="3">
        <v>1</v>
      </c>
      <c r="Q80" s="3">
        <v>3</v>
      </c>
      <c r="R80" s="3">
        <v>2</v>
      </c>
      <c r="S80" s="3">
        <v>2</v>
      </c>
      <c r="T80" s="3">
        <v>2</v>
      </c>
      <c r="U80" s="3">
        <v>2</v>
      </c>
      <c r="V80" s="3">
        <v>1</v>
      </c>
      <c r="W80" s="3">
        <v>1</v>
      </c>
      <c r="X80" s="5">
        <v>3</v>
      </c>
      <c r="Y80" s="3">
        <v>1</v>
      </c>
      <c r="Z80" s="3"/>
      <c r="AA80" s="3">
        <v>700</v>
      </c>
      <c r="AB80">
        <v>4090</v>
      </c>
      <c r="AC80">
        <v>4790</v>
      </c>
      <c r="AD80">
        <v>13659.873333333333</v>
      </c>
      <c r="AE80">
        <v>18449.873333333333</v>
      </c>
      <c r="AG80">
        <v>0</v>
      </c>
      <c r="AH80">
        <v>560</v>
      </c>
      <c r="AI80">
        <v>560</v>
      </c>
      <c r="AJ80">
        <v>230.47916666666666</v>
      </c>
      <c r="AK80">
        <v>790.47916666666663</v>
      </c>
      <c r="AM80">
        <f t="shared" si="6"/>
        <v>700</v>
      </c>
      <c r="AN80">
        <f t="shared" si="6"/>
        <v>4650</v>
      </c>
      <c r="AO80" s="59">
        <f t="shared" si="6"/>
        <v>5350</v>
      </c>
      <c r="AP80" s="56">
        <f t="shared" si="6"/>
        <v>13890.352499999999</v>
      </c>
      <c r="AQ80" s="47">
        <f t="shared" si="6"/>
        <v>19240.352500000001</v>
      </c>
      <c r="AS80">
        <v>12</v>
      </c>
      <c r="AT80">
        <v>9.84</v>
      </c>
      <c r="AU80">
        <v>5.67</v>
      </c>
      <c r="AV80">
        <v>96</v>
      </c>
      <c r="AW80">
        <v>240</v>
      </c>
      <c r="AX80">
        <v>351.51</v>
      </c>
      <c r="AZ80">
        <v>4</v>
      </c>
      <c r="BA80">
        <v>2</v>
      </c>
      <c r="BB80">
        <v>30</v>
      </c>
      <c r="BG80" s="9"/>
    </row>
    <row r="81" spans="1:59" x14ac:dyDescent="0.2">
      <c r="A81" s="3">
        <v>80</v>
      </c>
      <c r="B81">
        <v>21</v>
      </c>
      <c r="C81" s="3">
        <v>1</v>
      </c>
      <c r="D81" s="3">
        <v>2</v>
      </c>
      <c r="E81" s="3">
        <v>2</v>
      </c>
      <c r="F81" s="3">
        <f t="shared" si="7"/>
        <v>2</v>
      </c>
      <c r="G81" s="3">
        <v>2</v>
      </c>
      <c r="H81" s="3">
        <v>4</v>
      </c>
      <c r="I81" s="3">
        <v>1</v>
      </c>
      <c r="J81" s="3">
        <v>1</v>
      </c>
      <c r="K81" s="3">
        <v>0</v>
      </c>
      <c r="L81" s="44">
        <v>4</v>
      </c>
      <c r="M81" s="44">
        <v>2</v>
      </c>
      <c r="N81" s="3">
        <v>1</v>
      </c>
      <c r="O81" s="3">
        <v>0</v>
      </c>
      <c r="P81" s="3">
        <v>2</v>
      </c>
      <c r="Q81" s="3">
        <v>2</v>
      </c>
      <c r="R81" s="3">
        <v>4</v>
      </c>
      <c r="S81" s="3">
        <v>3</v>
      </c>
      <c r="T81" s="3">
        <v>1</v>
      </c>
      <c r="U81" s="3">
        <v>2</v>
      </c>
      <c r="V81" s="3">
        <v>1</v>
      </c>
      <c r="W81" s="3">
        <v>1</v>
      </c>
      <c r="X81" s="5">
        <v>2</v>
      </c>
      <c r="Y81" s="3">
        <v>1</v>
      </c>
      <c r="Z81" s="3"/>
      <c r="AA81" s="3">
        <v>650</v>
      </c>
      <c r="AB81">
        <v>760</v>
      </c>
      <c r="AC81">
        <v>1410</v>
      </c>
      <c r="AD81">
        <v>339.44</v>
      </c>
      <c r="AE81">
        <v>1749.44</v>
      </c>
      <c r="AG81">
        <v>6600</v>
      </c>
      <c r="AH81">
        <v>10200</v>
      </c>
      <c r="AI81">
        <v>16800</v>
      </c>
      <c r="AJ81">
        <v>468.00290000000007</v>
      </c>
      <c r="AK81">
        <v>17268.002899999999</v>
      </c>
      <c r="AM81">
        <f t="shared" si="6"/>
        <v>7250</v>
      </c>
      <c r="AN81">
        <f t="shared" si="6"/>
        <v>10960</v>
      </c>
      <c r="AO81" s="59">
        <f t="shared" si="6"/>
        <v>18210</v>
      </c>
      <c r="AP81" s="56">
        <f t="shared" si="6"/>
        <v>807.44290000000001</v>
      </c>
      <c r="AQ81" s="47">
        <f t="shared" si="6"/>
        <v>19017.442899999998</v>
      </c>
      <c r="AS81">
        <v>17</v>
      </c>
      <c r="AT81">
        <v>8.17</v>
      </c>
      <c r="AU81">
        <v>5.18</v>
      </c>
      <c r="AV81">
        <v>0</v>
      </c>
      <c r="AW81">
        <v>0</v>
      </c>
      <c r="AX81">
        <v>13.35</v>
      </c>
      <c r="AZ81">
        <v>0</v>
      </c>
      <c r="BA81">
        <v>1</v>
      </c>
      <c r="BB81">
        <v>0</v>
      </c>
      <c r="BG81" s="9"/>
    </row>
    <row r="82" spans="1:59" x14ac:dyDescent="0.2">
      <c r="A82" s="3">
        <v>81</v>
      </c>
      <c r="B82">
        <v>60</v>
      </c>
      <c r="C82" s="3">
        <v>3</v>
      </c>
      <c r="D82" s="3">
        <v>2</v>
      </c>
      <c r="E82" s="3">
        <v>1</v>
      </c>
      <c r="F82" s="3">
        <f t="shared" si="7"/>
        <v>1</v>
      </c>
      <c r="G82" s="3">
        <v>1</v>
      </c>
      <c r="H82" s="3">
        <v>1</v>
      </c>
      <c r="I82" s="3">
        <v>2</v>
      </c>
      <c r="J82" s="3">
        <v>1</v>
      </c>
      <c r="K82" s="3">
        <v>0</v>
      </c>
      <c r="L82" s="44">
        <v>2</v>
      </c>
      <c r="M82" s="44">
        <v>4</v>
      </c>
      <c r="N82" s="3">
        <v>0</v>
      </c>
      <c r="O82" s="3">
        <v>0</v>
      </c>
      <c r="P82" s="3">
        <v>2</v>
      </c>
      <c r="Q82" s="3">
        <v>2</v>
      </c>
      <c r="R82" s="3">
        <v>3</v>
      </c>
      <c r="S82" s="3">
        <v>3</v>
      </c>
      <c r="T82" s="3">
        <v>2</v>
      </c>
      <c r="U82" s="3">
        <v>1</v>
      </c>
      <c r="V82" s="3">
        <v>2</v>
      </c>
      <c r="W82" s="3">
        <v>1</v>
      </c>
      <c r="X82" s="5">
        <v>1</v>
      </c>
      <c r="Y82" s="3">
        <v>1</v>
      </c>
      <c r="Z82" s="3"/>
      <c r="AA82" s="3">
        <v>0</v>
      </c>
      <c r="AB82">
        <v>320</v>
      </c>
      <c r="AC82">
        <v>320</v>
      </c>
      <c r="AD82">
        <v>2138.02</v>
      </c>
      <c r="AE82">
        <v>2458.02</v>
      </c>
      <c r="AG82">
        <v>60</v>
      </c>
      <c r="AH82">
        <v>10010</v>
      </c>
      <c r="AI82">
        <v>10070</v>
      </c>
      <c r="AJ82">
        <v>169.72</v>
      </c>
      <c r="AK82">
        <v>10239.719999999999</v>
      </c>
      <c r="AM82">
        <f t="shared" si="6"/>
        <v>60</v>
      </c>
      <c r="AN82">
        <f t="shared" si="6"/>
        <v>10330</v>
      </c>
      <c r="AO82" s="59">
        <f t="shared" si="6"/>
        <v>10390</v>
      </c>
      <c r="AP82" s="56">
        <f t="shared" si="6"/>
        <v>2307.7399999999998</v>
      </c>
      <c r="AQ82" s="47">
        <f t="shared" si="6"/>
        <v>12697.74</v>
      </c>
      <c r="AS82">
        <v>1</v>
      </c>
      <c r="AT82">
        <v>2</v>
      </c>
      <c r="AU82">
        <v>12</v>
      </c>
      <c r="AV82">
        <v>0</v>
      </c>
      <c r="AW82">
        <v>0</v>
      </c>
      <c r="AX82">
        <v>14</v>
      </c>
      <c r="AZ82">
        <v>0</v>
      </c>
      <c r="BA82">
        <v>1</v>
      </c>
      <c r="BB82">
        <v>0</v>
      </c>
      <c r="BG82" s="9"/>
    </row>
    <row r="83" spans="1:59" x14ac:dyDescent="0.2">
      <c r="A83" s="3">
        <v>82</v>
      </c>
      <c r="B83">
        <v>54</v>
      </c>
      <c r="C83" s="3">
        <v>3</v>
      </c>
      <c r="D83" s="3">
        <v>1</v>
      </c>
      <c r="E83" s="3">
        <v>1</v>
      </c>
      <c r="F83" s="3">
        <f t="shared" si="7"/>
        <v>1</v>
      </c>
      <c r="G83" s="3">
        <v>1</v>
      </c>
      <c r="H83" s="3">
        <v>1</v>
      </c>
      <c r="I83" s="3">
        <v>1</v>
      </c>
      <c r="J83" s="3">
        <v>1</v>
      </c>
      <c r="K83" s="3">
        <v>0</v>
      </c>
      <c r="L83" s="44">
        <v>2</v>
      </c>
      <c r="M83" s="44">
        <v>4</v>
      </c>
      <c r="N83" s="3">
        <v>0</v>
      </c>
      <c r="O83" s="3">
        <v>0</v>
      </c>
      <c r="P83" s="3">
        <v>1</v>
      </c>
      <c r="Q83" s="3">
        <v>3</v>
      </c>
      <c r="R83" s="3">
        <v>1</v>
      </c>
      <c r="S83" s="3">
        <v>1</v>
      </c>
      <c r="T83" s="3">
        <v>2</v>
      </c>
      <c r="U83" s="3">
        <v>1</v>
      </c>
      <c r="V83" s="3">
        <v>1</v>
      </c>
      <c r="W83" s="3">
        <v>1</v>
      </c>
      <c r="X83" s="5">
        <v>2</v>
      </c>
      <c r="Y83" s="3">
        <v>1</v>
      </c>
      <c r="Z83" s="3"/>
      <c r="AA83" s="3">
        <v>0</v>
      </c>
      <c r="AB83">
        <v>340</v>
      </c>
      <c r="AC83">
        <v>340</v>
      </c>
      <c r="AD83">
        <v>2984.1019000000001</v>
      </c>
      <c r="AE83">
        <v>3324.1019000000001</v>
      </c>
      <c r="AG83">
        <v>550</v>
      </c>
      <c r="AH83">
        <v>80</v>
      </c>
      <c r="AI83">
        <v>630</v>
      </c>
      <c r="AJ83">
        <v>993.28629999999998</v>
      </c>
      <c r="AK83">
        <v>1623.2862999999998</v>
      </c>
      <c r="AM83">
        <f t="shared" si="6"/>
        <v>550</v>
      </c>
      <c r="AN83">
        <f t="shared" si="6"/>
        <v>420</v>
      </c>
      <c r="AO83" s="59">
        <f t="shared" si="6"/>
        <v>970</v>
      </c>
      <c r="AP83" s="56">
        <f t="shared" si="6"/>
        <v>3977.3882000000003</v>
      </c>
      <c r="AQ83" s="47">
        <f t="shared" si="6"/>
        <v>4947.3881999999994</v>
      </c>
      <c r="AS83">
        <v>19</v>
      </c>
      <c r="AT83">
        <v>26.33</v>
      </c>
      <c r="AU83">
        <v>67.41</v>
      </c>
      <c r="AV83">
        <v>0</v>
      </c>
      <c r="AW83">
        <v>0</v>
      </c>
      <c r="AX83">
        <v>93.74</v>
      </c>
      <c r="AZ83">
        <v>0</v>
      </c>
      <c r="BA83">
        <v>1</v>
      </c>
      <c r="BB83">
        <v>0</v>
      </c>
      <c r="BG83" s="9"/>
    </row>
    <row r="84" spans="1:59" x14ac:dyDescent="0.2">
      <c r="A84" s="3">
        <v>83</v>
      </c>
      <c r="B84">
        <v>60</v>
      </c>
      <c r="C84" s="3">
        <v>3</v>
      </c>
      <c r="D84" s="3">
        <v>2</v>
      </c>
      <c r="E84" s="3">
        <v>1</v>
      </c>
      <c r="F84" s="3">
        <f t="shared" si="7"/>
        <v>1</v>
      </c>
      <c r="G84" s="3">
        <v>1</v>
      </c>
      <c r="H84" s="3">
        <v>1</v>
      </c>
      <c r="I84" s="3">
        <v>2</v>
      </c>
      <c r="J84" s="3">
        <v>1</v>
      </c>
      <c r="K84" s="3">
        <v>1</v>
      </c>
      <c r="L84" s="44">
        <v>2</v>
      </c>
      <c r="M84" s="44">
        <v>4</v>
      </c>
      <c r="N84" s="3">
        <v>0</v>
      </c>
      <c r="O84" s="3">
        <v>0</v>
      </c>
      <c r="P84" s="3">
        <v>3</v>
      </c>
      <c r="Q84" s="3">
        <v>1</v>
      </c>
      <c r="R84" s="3">
        <v>2</v>
      </c>
      <c r="S84" s="3">
        <v>2</v>
      </c>
      <c r="T84" s="3">
        <v>2</v>
      </c>
      <c r="U84" s="3">
        <v>1</v>
      </c>
      <c r="V84" s="3">
        <v>2</v>
      </c>
      <c r="W84" s="3">
        <v>1</v>
      </c>
      <c r="X84" s="5">
        <v>1</v>
      </c>
      <c r="Y84" s="3">
        <v>2</v>
      </c>
      <c r="Z84" s="3"/>
      <c r="AA84" s="3">
        <v>1032</v>
      </c>
      <c r="AB84">
        <v>1000</v>
      </c>
      <c r="AC84">
        <v>2032</v>
      </c>
      <c r="AD84">
        <v>16956.391899999999</v>
      </c>
      <c r="AE84">
        <v>18988.391899999999</v>
      </c>
      <c r="AG84">
        <v>0</v>
      </c>
      <c r="AH84">
        <v>4</v>
      </c>
      <c r="AI84">
        <v>4</v>
      </c>
      <c r="AJ84">
        <v>72262</v>
      </c>
      <c r="AK84">
        <v>72266</v>
      </c>
      <c r="AM84">
        <f>AA84+AG84</f>
        <v>1032</v>
      </c>
      <c r="AN84">
        <f>AB84+AH84</f>
        <v>1004</v>
      </c>
      <c r="AO84" s="59">
        <f t="shared" ref="AO84:AQ107" si="8">AC84+AI84</f>
        <v>2036</v>
      </c>
      <c r="AP84" s="56">
        <f t="shared" si="8"/>
        <v>89218.391900000002</v>
      </c>
      <c r="AQ84" s="47">
        <f t="shared" si="8"/>
        <v>91254.391900000002</v>
      </c>
      <c r="AS84">
        <v>11</v>
      </c>
      <c r="AT84">
        <v>7.63</v>
      </c>
      <c r="AU84">
        <v>20.94</v>
      </c>
      <c r="AV84">
        <v>0</v>
      </c>
      <c r="AW84">
        <v>1736</v>
      </c>
      <c r="AX84">
        <v>1764.57</v>
      </c>
      <c r="AZ84">
        <v>0</v>
      </c>
      <c r="BA84">
        <v>1</v>
      </c>
      <c r="BB84">
        <v>217</v>
      </c>
      <c r="BG84" s="9"/>
    </row>
    <row r="85" spans="1:59" x14ac:dyDescent="0.2">
      <c r="A85" s="3">
        <v>84</v>
      </c>
      <c r="B85">
        <v>42</v>
      </c>
      <c r="C85" s="3">
        <v>2</v>
      </c>
      <c r="D85" s="3">
        <v>2</v>
      </c>
      <c r="E85" s="3">
        <v>1</v>
      </c>
      <c r="F85" s="3">
        <f t="shared" si="7"/>
        <v>1</v>
      </c>
      <c r="G85" s="3">
        <v>1</v>
      </c>
      <c r="H85" s="3">
        <v>3</v>
      </c>
      <c r="I85" s="3">
        <v>2</v>
      </c>
      <c r="J85" s="3">
        <v>1</v>
      </c>
      <c r="K85" s="3">
        <v>0</v>
      </c>
      <c r="L85" s="44">
        <v>3</v>
      </c>
      <c r="M85" s="44">
        <v>3</v>
      </c>
      <c r="N85" s="3">
        <v>1</v>
      </c>
      <c r="O85" s="3">
        <v>0</v>
      </c>
      <c r="P85" s="3">
        <v>2</v>
      </c>
      <c r="Q85" s="3">
        <v>2</v>
      </c>
      <c r="R85" s="3">
        <v>2</v>
      </c>
      <c r="S85" s="3">
        <v>2</v>
      </c>
      <c r="T85" s="3">
        <v>2</v>
      </c>
      <c r="U85" s="3">
        <v>2</v>
      </c>
      <c r="V85" s="3">
        <v>2</v>
      </c>
      <c r="W85" s="3">
        <v>1</v>
      </c>
      <c r="X85" s="5">
        <v>2</v>
      </c>
      <c r="Y85" s="3">
        <v>1</v>
      </c>
      <c r="Z85" s="3"/>
      <c r="AA85" s="3">
        <v>6250</v>
      </c>
      <c r="AB85">
        <v>120</v>
      </c>
      <c r="AC85">
        <v>6370</v>
      </c>
      <c r="AD85">
        <v>721.32393333333334</v>
      </c>
      <c r="AE85">
        <v>7091.3239333333331</v>
      </c>
      <c r="AG85">
        <v>0</v>
      </c>
      <c r="AH85">
        <v>70</v>
      </c>
      <c r="AI85">
        <v>70</v>
      </c>
      <c r="AJ85">
        <v>3928.666666666667</v>
      </c>
      <c r="AK85">
        <v>3998.666666666667</v>
      </c>
      <c r="AM85">
        <f t="shared" ref="AM85:AQ111" si="9">AA85+AG85</f>
        <v>6250</v>
      </c>
      <c r="AN85">
        <f t="shared" si="9"/>
        <v>190</v>
      </c>
      <c r="AO85" s="59">
        <f t="shared" si="8"/>
        <v>6440</v>
      </c>
      <c r="AP85" s="56">
        <f t="shared" si="8"/>
        <v>4649.9906000000001</v>
      </c>
      <c r="AQ85" s="47">
        <f t="shared" si="8"/>
        <v>11089.990600000001</v>
      </c>
      <c r="AS85">
        <v>9</v>
      </c>
      <c r="AT85">
        <v>3.5</v>
      </c>
      <c r="AU85">
        <v>0.84000000000000008</v>
      </c>
      <c r="AV85">
        <v>0</v>
      </c>
      <c r="AW85">
        <v>64</v>
      </c>
      <c r="AX85">
        <v>68.34</v>
      </c>
      <c r="AZ85">
        <v>0</v>
      </c>
      <c r="BA85">
        <v>1</v>
      </c>
      <c r="BB85">
        <v>8</v>
      </c>
      <c r="BG85" s="9"/>
    </row>
    <row r="86" spans="1:59" x14ac:dyDescent="0.2">
      <c r="A86" s="3">
        <v>85</v>
      </c>
      <c r="B86">
        <v>24</v>
      </c>
      <c r="C86" s="3">
        <v>1</v>
      </c>
      <c r="D86" s="3">
        <v>1</v>
      </c>
      <c r="E86" s="3">
        <v>1</v>
      </c>
      <c r="F86" s="3">
        <f t="shared" si="7"/>
        <v>1</v>
      </c>
      <c r="G86" s="3">
        <v>1</v>
      </c>
      <c r="H86" s="3">
        <v>3</v>
      </c>
      <c r="I86" s="3">
        <v>1</v>
      </c>
      <c r="J86" s="3">
        <v>1</v>
      </c>
      <c r="K86" s="3">
        <v>0</v>
      </c>
      <c r="L86" s="44">
        <v>3</v>
      </c>
      <c r="M86" s="44">
        <v>3</v>
      </c>
      <c r="N86" s="3">
        <v>0</v>
      </c>
      <c r="O86" s="3">
        <v>0</v>
      </c>
      <c r="P86" s="3">
        <v>3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1</v>
      </c>
      <c r="X86" s="5">
        <v>2</v>
      </c>
      <c r="Y86" s="3">
        <v>2</v>
      </c>
      <c r="Z86" s="3"/>
      <c r="AA86" s="3">
        <v>400</v>
      </c>
      <c r="AB86">
        <v>380</v>
      </c>
      <c r="AC86">
        <v>780</v>
      </c>
      <c r="AD86">
        <v>734.88760000000002</v>
      </c>
      <c r="AE86">
        <v>1514.8876</v>
      </c>
      <c r="AG86">
        <v>1600</v>
      </c>
      <c r="AH86">
        <v>2150</v>
      </c>
      <c r="AI86">
        <v>3750</v>
      </c>
      <c r="AJ86">
        <v>2892.4531000000002</v>
      </c>
      <c r="AK86">
        <v>6642.4531000000006</v>
      </c>
      <c r="AM86">
        <f t="shared" si="9"/>
        <v>2000</v>
      </c>
      <c r="AN86">
        <f t="shared" si="9"/>
        <v>2530</v>
      </c>
      <c r="AO86" s="59">
        <f t="shared" si="8"/>
        <v>4530</v>
      </c>
      <c r="AP86" s="56">
        <f t="shared" si="8"/>
        <v>3627.3407000000002</v>
      </c>
      <c r="AQ86" s="47">
        <f t="shared" si="8"/>
        <v>8157.3407000000007</v>
      </c>
      <c r="AS86">
        <v>10</v>
      </c>
      <c r="AT86">
        <v>51.33</v>
      </c>
      <c r="AU86">
        <v>2.66</v>
      </c>
      <c r="AV86">
        <v>0</v>
      </c>
      <c r="AW86">
        <v>0</v>
      </c>
      <c r="AX86">
        <v>53.989999999999995</v>
      </c>
      <c r="AZ86">
        <v>0</v>
      </c>
      <c r="BA86">
        <v>1</v>
      </c>
      <c r="BB86">
        <v>0</v>
      </c>
      <c r="BG86" s="9"/>
    </row>
    <row r="87" spans="1:59" x14ac:dyDescent="0.2">
      <c r="A87" s="3">
        <v>86</v>
      </c>
      <c r="B87">
        <v>18</v>
      </c>
      <c r="C87" s="3">
        <v>1</v>
      </c>
      <c r="D87" s="3">
        <v>1</v>
      </c>
      <c r="E87" s="3">
        <v>1</v>
      </c>
      <c r="F87" s="3">
        <f t="shared" si="7"/>
        <v>1</v>
      </c>
      <c r="G87" s="3">
        <v>1</v>
      </c>
      <c r="H87" s="3">
        <v>3</v>
      </c>
      <c r="I87" s="3">
        <v>1</v>
      </c>
      <c r="J87" s="3">
        <v>1</v>
      </c>
      <c r="K87" s="3">
        <v>0</v>
      </c>
      <c r="L87" s="44">
        <v>3</v>
      </c>
      <c r="M87" s="44">
        <v>3</v>
      </c>
      <c r="N87" s="3">
        <v>0</v>
      </c>
      <c r="O87" s="3">
        <v>0</v>
      </c>
      <c r="P87" s="3">
        <v>3</v>
      </c>
      <c r="Q87" s="3">
        <v>1</v>
      </c>
      <c r="R87" s="3">
        <v>2</v>
      </c>
      <c r="S87" s="3">
        <v>2</v>
      </c>
      <c r="T87" s="3">
        <v>1</v>
      </c>
      <c r="U87" s="3">
        <v>2</v>
      </c>
      <c r="V87" s="3">
        <v>1</v>
      </c>
      <c r="W87" s="3">
        <v>1</v>
      </c>
      <c r="X87" s="5">
        <v>2</v>
      </c>
      <c r="Y87" s="3">
        <v>2</v>
      </c>
      <c r="Z87" s="3"/>
      <c r="AA87" s="3">
        <v>2700</v>
      </c>
      <c r="AB87">
        <v>1000</v>
      </c>
      <c r="AC87">
        <v>3700</v>
      </c>
      <c r="AD87">
        <v>8264.5266666666666</v>
      </c>
      <c r="AE87">
        <v>11964.526666666667</v>
      </c>
      <c r="AG87">
        <v>0</v>
      </c>
      <c r="AH87">
        <v>760</v>
      </c>
      <c r="AI87">
        <v>760</v>
      </c>
      <c r="AJ87">
        <v>23356.194066666671</v>
      </c>
      <c r="AK87">
        <v>24116.194066666671</v>
      </c>
      <c r="AM87">
        <f t="shared" si="9"/>
        <v>2700</v>
      </c>
      <c r="AN87">
        <f t="shared" si="9"/>
        <v>1760</v>
      </c>
      <c r="AO87" s="59">
        <f t="shared" si="8"/>
        <v>4460</v>
      </c>
      <c r="AP87" s="56">
        <f t="shared" si="8"/>
        <v>31620.720733333335</v>
      </c>
      <c r="AQ87" s="47">
        <f t="shared" si="8"/>
        <v>36080.720733333335</v>
      </c>
      <c r="AS87">
        <v>25</v>
      </c>
      <c r="AT87">
        <v>27.34</v>
      </c>
      <c r="AU87">
        <v>5.673</v>
      </c>
      <c r="AV87">
        <v>264</v>
      </c>
      <c r="AW87">
        <v>600</v>
      </c>
      <c r="AX87">
        <v>897.01299999999992</v>
      </c>
      <c r="AZ87">
        <v>11</v>
      </c>
      <c r="BA87">
        <v>2</v>
      </c>
      <c r="BB87">
        <v>75</v>
      </c>
      <c r="BG87" s="9"/>
    </row>
    <row r="88" spans="1:59" x14ac:dyDescent="0.2">
      <c r="A88" s="3">
        <v>87</v>
      </c>
      <c r="B88">
        <v>23</v>
      </c>
      <c r="C88" s="3">
        <v>1</v>
      </c>
      <c r="D88" s="3">
        <v>1</v>
      </c>
      <c r="E88" s="3">
        <v>3</v>
      </c>
      <c r="F88" s="3">
        <f t="shared" si="7"/>
        <v>2</v>
      </c>
      <c r="G88" s="3">
        <v>1</v>
      </c>
      <c r="H88" s="3">
        <v>1</v>
      </c>
      <c r="I88" s="3">
        <v>1</v>
      </c>
      <c r="J88" s="3">
        <v>1</v>
      </c>
      <c r="K88" s="3">
        <v>0</v>
      </c>
      <c r="L88" s="44">
        <v>1</v>
      </c>
      <c r="M88" s="44">
        <v>5</v>
      </c>
      <c r="N88" s="3">
        <v>1</v>
      </c>
      <c r="O88" s="3">
        <v>0</v>
      </c>
      <c r="P88" s="3">
        <v>2</v>
      </c>
      <c r="Q88" s="3">
        <v>2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5">
        <v>1</v>
      </c>
      <c r="Y88" s="3">
        <v>1</v>
      </c>
      <c r="Z88" s="3"/>
      <c r="AA88" s="3">
        <v>1800</v>
      </c>
      <c r="AB88">
        <v>800</v>
      </c>
      <c r="AC88">
        <v>2600</v>
      </c>
      <c r="AD88">
        <v>1309.8416666666667</v>
      </c>
      <c r="AE88">
        <v>3909.8416666666667</v>
      </c>
      <c r="AG88">
        <v>500</v>
      </c>
      <c r="AH88">
        <v>3004</v>
      </c>
      <c r="AI88">
        <v>3504</v>
      </c>
      <c r="AJ88">
        <v>2444.1041666666665</v>
      </c>
      <c r="AK88">
        <v>5948.1041666666661</v>
      </c>
      <c r="AM88">
        <f t="shared" si="9"/>
        <v>2300</v>
      </c>
      <c r="AN88">
        <f t="shared" si="9"/>
        <v>3804</v>
      </c>
      <c r="AO88" s="59">
        <f t="shared" si="8"/>
        <v>6104</v>
      </c>
      <c r="AP88" s="56">
        <f t="shared" si="8"/>
        <v>3753.9458333333332</v>
      </c>
      <c r="AQ88" s="47">
        <f t="shared" si="8"/>
        <v>9857.9458333333332</v>
      </c>
      <c r="AS88">
        <v>78</v>
      </c>
      <c r="AT88">
        <v>72.67</v>
      </c>
      <c r="AU88">
        <v>10.84</v>
      </c>
      <c r="AV88">
        <v>0</v>
      </c>
      <c r="AW88">
        <v>0</v>
      </c>
      <c r="AX88">
        <v>83.51</v>
      </c>
      <c r="AZ88">
        <v>0</v>
      </c>
      <c r="BA88">
        <v>1</v>
      </c>
      <c r="BB88">
        <v>0</v>
      </c>
      <c r="BG88" s="9"/>
    </row>
    <row r="89" spans="1:59" x14ac:dyDescent="0.2">
      <c r="A89" s="3">
        <v>88</v>
      </c>
      <c r="B89">
        <v>41</v>
      </c>
      <c r="C89" s="3">
        <v>2</v>
      </c>
      <c r="D89" s="3">
        <v>1</v>
      </c>
      <c r="E89" s="3">
        <v>3</v>
      </c>
      <c r="F89" s="3">
        <f t="shared" si="7"/>
        <v>2</v>
      </c>
      <c r="G89" s="3">
        <v>1</v>
      </c>
      <c r="H89" s="3">
        <v>3</v>
      </c>
      <c r="I89" s="3">
        <v>1</v>
      </c>
      <c r="J89" s="3">
        <v>1</v>
      </c>
      <c r="K89" s="3">
        <v>0</v>
      </c>
      <c r="L89" s="44">
        <v>4</v>
      </c>
      <c r="M89" s="44">
        <v>2</v>
      </c>
      <c r="N89" s="3">
        <v>1</v>
      </c>
      <c r="O89" s="3">
        <v>0</v>
      </c>
      <c r="P89" s="3">
        <v>3</v>
      </c>
      <c r="Q89" s="3">
        <v>1</v>
      </c>
      <c r="R89" s="3">
        <v>1</v>
      </c>
      <c r="S89" s="3">
        <v>1</v>
      </c>
      <c r="T89" s="3">
        <v>2</v>
      </c>
      <c r="U89" s="3">
        <v>2</v>
      </c>
      <c r="V89" s="3">
        <v>1</v>
      </c>
      <c r="W89" s="3">
        <v>1</v>
      </c>
      <c r="X89" s="5">
        <v>3</v>
      </c>
      <c r="Y89" s="3">
        <v>2</v>
      </c>
      <c r="Z89" s="3"/>
      <c r="AA89" s="3">
        <v>590</v>
      </c>
      <c r="AB89">
        <v>1620</v>
      </c>
      <c r="AC89">
        <v>2210</v>
      </c>
      <c r="AD89">
        <v>1825.8150000000001</v>
      </c>
      <c r="AE89">
        <v>4035.8150000000001</v>
      </c>
      <c r="AG89">
        <v>500</v>
      </c>
      <c r="AH89">
        <v>190</v>
      </c>
      <c r="AI89">
        <v>690</v>
      </c>
      <c r="AJ89">
        <v>1162.6123999999998</v>
      </c>
      <c r="AK89">
        <v>1852.6123999999998</v>
      </c>
      <c r="AM89">
        <f t="shared" si="9"/>
        <v>1090</v>
      </c>
      <c r="AN89">
        <f t="shared" si="9"/>
        <v>1810</v>
      </c>
      <c r="AO89" s="59">
        <f t="shared" si="8"/>
        <v>2900</v>
      </c>
      <c r="AP89" s="56">
        <f t="shared" si="8"/>
        <v>2988.4273999999996</v>
      </c>
      <c r="AQ89" s="47">
        <f t="shared" si="8"/>
        <v>5888.4273999999996</v>
      </c>
      <c r="AS89">
        <v>27</v>
      </c>
      <c r="AT89">
        <v>15.34</v>
      </c>
      <c r="AU89">
        <v>7.84</v>
      </c>
      <c r="AV89">
        <v>0</v>
      </c>
      <c r="AW89">
        <v>0</v>
      </c>
      <c r="AX89">
        <v>23.18</v>
      </c>
      <c r="AZ89">
        <v>0</v>
      </c>
      <c r="BA89">
        <v>1</v>
      </c>
      <c r="BB89">
        <v>0</v>
      </c>
      <c r="BG89" s="9"/>
    </row>
    <row r="90" spans="1:59" x14ac:dyDescent="0.2">
      <c r="A90" s="3">
        <v>89</v>
      </c>
      <c r="B90">
        <v>20</v>
      </c>
      <c r="C90" s="3">
        <v>1</v>
      </c>
      <c r="D90" s="3">
        <v>1</v>
      </c>
      <c r="E90" s="3">
        <v>3</v>
      </c>
      <c r="F90" s="3">
        <f t="shared" si="7"/>
        <v>2</v>
      </c>
      <c r="G90" s="3">
        <v>2</v>
      </c>
      <c r="H90" s="3">
        <v>1</v>
      </c>
      <c r="I90" s="3">
        <v>1</v>
      </c>
      <c r="J90" s="3">
        <v>1</v>
      </c>
      <c r="K90" s="3">
        <v>0</v>
      </c>
      <c r="L90" s="44">
        <v>3</v>
      </c>
      <c r="M90" s="44">
        <v>3</v>
      </c>
      <c r="N90" s="3">
        <v>1</v>
      </c>
      <c r="O90" s="3">
        <v>0</v>
      </c>
      <c r="P90" s="3">
        <v>1</v>
      </c>
      <c r="Q90" s="3">
        <v>3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5">
        <v>2</v>
      </c>
      <c r="Y90" s="3">
        <v>1</v>
      </c>
      <c r="Z90" s="3"/>
      <c r="AA90" s="3">
        <v>1600</v>
      </c>
      <c r="AB90">
        <v>2580</v>
      </c>
      <c r="AC90">
        <v>4180</v>
      </c>
      <c r="AD90">
        <v>1313.4697000000001</v>
      </c>
      <c r="AE90">
        <v>5493.4696999999996</v>
      </c>
      <c r="AG90">
        <v>0</v>
      </c>
      <c r="AH90">
        <v>50</v>
      </c>
      <c r="AI90">
        <v>50</v>
      </c>
      <c r="AJ90">
        <v>49.515810000000002</v>
      </c>
      <c r="AK90">
        <v>99.515810000000002</v>
      </c>
      <c r="AM90">
        <f t="shared" si="9"/>
        <v>1600</v>
      </c>
      <c r="AN90">
        <f t="shared" si="9"/>
        <v>2630</v>
      </c>
      <c r="AO90" s="59">
        <f t="shared" si="8"/>
        <v>4230</v>
      </c>
      <c r="AP90" s="56">
        <f t="shared" si="8"/>
        <v>1362.9855100000002</v>
      </c>
      <c r="AQ90" s="47">
        <f t="shared" si="8"/>
        <v>5592.9855099999995</v>
      </c>
      <c r="AS90">
        <v>5</v>
      </c>
      <c r="AT90">
        <v>6.33</v>
      </c>
      <c r="AU90">
        <v>6.6669999999999998</v>
      </c>
      <c r="AV90">
        <v>0</v>
      </c>
      <c r="AW90">
        <v>0</v>
      </c>
      <c r="AX90">
        <v>12.997</v>
      </c>
      <c r="AZ90">
        <v>0</v>
      </c>
      <c r="BA90">
        <v>1</v>
      </c>
      <c r="BB90">
        <v>0</v>
      </c>
      <c r="BG90" s="9"/>
    </row>
    <row r="91" spans="1:59" x14ac:dyDescent="0.2">
      <c r="A91" s="3">
        <v>90</v>
      </c>
      <c r="B91">
        <v>31</v>
      </c>
      <c r="C91" s="3">
        <v>2</v>
      </c>
      <c r="D91" s="3">
        <v>2</v>
      </c>
      <c r="E91" s="3">
        <v>2</v>
      </c>
      <c r="F91" s="3">
        <f t="shared" si="7"/>
        <v>2</v>
      </c>
      <c r="G91" s="3">
        <v>1</v>
      </c>
      <c r="H91" s="3">
        <v>3</v>
      </c>
      <c r="I91" s="3">
        <v>2</v>
      </c>
      <c r="J91" s="3">
        <v>1</v>
      </c>
      <c r="K91" s="3">
        <v>0</v>
      </c>
      <c r="L91" s="44">
        <v>3</v>
      </c>
      <c r="M91" s="44">
        <v>3</v>
      </c>
      <c r="N91" s="3">
        <v>1</v>
      </c>
      <c r="O91" s="3">
        <v>0</v>
      </c>
      <c r="P91" s="3">
        <v>2</v>
      </c>
      <c r="Q91" s="3">
        <v>2</v>
      </c>
      <c r="R91" s="3">
        <v>2</v>
      </c>
      <c r="S91" s="3">
        <v>2</v>
      </c>
      <c r="T91" s="3">
        <v>2</v>
      </c>
      <c r="U91" s="3">
        <v>2</v>
      </c>
      <c r="V91" s="3">
        <v>2</v>
      </c>
      <c r="W91" s="3">
        <v>1</v>
      </c>
      <c r="X91" s="5">
        <v>2</v>
      </c>
      <c r="Y91" s="3">
        <v>1</v>
      </c>
      <c r="Z91" s="3"/>
      <c r="AA91" s="3">
        <v>285</v>
      </c>
      <c r="AB91">
        <v>140</v>
      </c>
      <c r="AC91">
        <v>425</v>
      </c>
      <c r="AD91">
        <v>5166.875</v>
      </c>
      <c r="AE91">
        <v>5591.875</v>
      </c>
      <c r="AG91">
        <v>0</v>
      </c>
      <c r="AH91">
        <v>360</v>
      </c>
      <c r="AI91">
        <v>360</v>
      </c>
      <c r="AJ91">
        <v>23702.5</v>
      </c>
      <c r="AK91">
        <v>24062.5</v>
      </c>
      <c r="AM91">
        <f t="shared" si="9"/>
        <v>285</v>
      </c>
      <c r="AN91">
        <f t="shared" si="9"/>
        <v>500</v>
      </c>
      <c r="AO91" s="59">
        <f t="shared" si="8"/>
        <v>785</v>
      </c>
      <c r="AP91" s="56">
        <f t="shared" si="8"/>
        <v>28869.375</v>
      </c>
      <c r="AQ91" s="47">
        <f t="shared" si="8"/>
        <v>29654.375</v>
      </c>
      <c r="AS91">
        <v>38</v>
      </c>
      <c r="AT91">
        <v>16.100000000000001</v>
      </c>
      <c r="AU91">
        <v>5.81</v>
      </c>
      <c r="AV91">
        <v>0</v>
      </c>
      <c r="AW91">
        <v>440</v>
      </c>
      <c r="AX91">
        <v>461.91</v>
      </c>
      <c r="AZ91">
        <v>0</v>
      </c>
      <c r="BA91">
        <v>1</v>
      </c>
      <c r="BB91">
        <v>55</v>
      </c>
      <c r="BG91" s="9"/>
    </row>
    <row r="92" spans="1:59" x14ac:dyDescent="0.2">
      <c r="A92" s="3">
        <v>91</v>
      </c>
      <c r="B92">
        <v>24</v>
      </c>
      <c r="C92" s="3">
        <v>1</v>
      </c>
      <c r="D92" s="3">
        <v>2</v>
      </c>
      <c r="E92" s="3">
        <v>2</v>
      </c>
      <c r="F92" s="3">
        <f t="shared" si="7"/>
        <v>2</v>
      </c>
      <c r="G92" s="3">
        <v>1</v>
      </c>
      <c r="H92" s="3">
        <v>3</v>
      </c>
      <c r="I92" s="3">
        <v>2</v>
      </c>
      <c r="J92" s="3">
        <v>3</v>
      </c>
      <c r="K92" s="3">
        <v>0</v>
      </c>
      <c r="L92" s="44">
        <v>4</v>
      </c>
      <c r="M92" s="44">
        <v>2</v>
      </c>
      <c r="N92" s="3">
        <v>1</v>
      </c>
      <c r="O92" s="3">
        <v>0</v>
      </c>
      <c r="P92" s="3">
        <v>3</v>
      </c>
      <c r="Q92" s="3">
        <v>1</v>
      </c>
      <c r="R92" s="3">
        <v>2</v>
      </c>
      <c r="S92" s="3">
        <v>2</v>
      </c>
      <c r="T92" s="3">
        <v>1</v>
      </c>
      <c r="U92" s="3">
        <v>2</v>
      </c>
      <c r="V92" s="3">
        <v>2</v>
      </c>
      <c r="W92" s="3">
        <v>2</v>
      </c>
      <c r="X92" s="5">
        <v>2</v>
      </c>
      <c r="Y92" s="3">
        <v>2</v>
      </c>
      <c r="Z92" s="3"/>
      <c r="AA92" s="3">
        <v>4842</v>
      </c>
      <c r="AB92">
        <v>2350</v>
      </c>
      <c r="AC92">
        <v>7192</v>
      </c>
      <c r="AD92">
        <v>17750</v>
      </c>
      <c r="AE92">
        <v>24942</v>
      </c>
      <c r="AG92">
        <v>350</v>
      </c>
      <c r="AH92">
        <v>2045</v>
      </c>
      <c r="AI92">
        <v>2395</v>
      </c>
      <c r="AJ92">
        <v>19417.5</v>
      </c>
      <c r="AK92">
        <v>21812.5</v>
      </c>
      <c r="AM92">
        <f t="shared" si="9"/>
        <v>5192</v>
      </c>
      <c r="AN92">
        <f t="shared" si="9"/>
        <v>4395</v>
      </c>
      <c r="AO92" s="59">
        <f t="shared" si="8"/>
        <v>9587</v>
      </c>
      <c r="AP92" s="56">
        <f t="shared" si="8"/>
        <v>37167.5</v>
      </c>
      <c r="AQ92" s="47">
        <f t="shared" si="8"/>
        <v>46754.5</v>
      </c>
      <c r="AS92">
        <v>134</v>
      </c>
      <c r="AT92">
        <v>25.68</v>
      </c>
      <c r="AU92">
        <v>24.67</v>
      </c>
      <c r="AV92">
        <v>0</v>
      </c>
      <c r="AW92">
        <v>528</v>
      </c>
      <c r="AX92">
        <v>578.35</v>
      </c>
      <c r="AZ92">
        <v>0</v>
      </c>
      <c r="BA92">
        <v>1</v>
      </c>
      <c r="BB92">
        <v>66</v>
      </c>
      <c r="BG92" s="9"/>
    </row>
    <row r="93" spans="1:59" x14ac:dyDescent="0.2">
      <c r="A93" s="3">
        <v>92</v>
      </c>
      <c r="B93">
        <v>20</v>
      </c>
      <c r="C93" s="3">
        <v>1</v>
      </c>
      <c r="D93" s="3">
        <v>1</v>
      </c>
      <c r="E93" s="3">
        <v>2</v>
      </c>
      <c r="F93" s="3">
        <f t="shared" si="7"/>
        <v>2</v>
      </c>
      <c r="G93" s="3">
        <v>1</v>
      </c>
      <c r="H93" s="3">
        <v>3</v>
      </c>
      <c r="I93" s="3">
        <v>1</v>
      </c>
      <c r="J93" s="3">
        <v>1</v>
      </c>
      <c r="K93" s="3">
        <v>0</v>
      </c>
      <c r="L93" s="44">
        <v>4</v>
      </c>
      <c r="M93" s="44">
        <v>2</v>
      </c>
      <c r="N93" s="3">
        <v>1</v>
      </c>
      <c r="O93" s="3">
        <v>0</v>
      </c>
      <c r="P93" s="3">
        <v>2</v>
      </c>
      <c r="Q93" s="3">
        <v>2</v>
      </c>
      <c r="R93" s="3">
        <v>4</v>
      </c>
      <c r="S93" s="3">
        <v>3</v>
      </c>
      <c r="T93" s="3">
        <v>1</v>
      </c>
      <c r="U93" s="3">
        <v>2</v>
      </c>
      <c r="V93" s="3">
        <v>1</v>
      </c>
      <c r="W93" s="3">
        <v>1</v>
      </c>
      <c r="X93" s="5">
        <v>3</v>
      </c>
      <c r="Y93" s="3">
        <v>1</v>
      </c>
      <c r="Z93" s="3"/>
      <c r="AA93" s="3">
        <v>3170</v>
      </c>
      <c r="AB93">
        <v>150</v>
      </c>
      <c r="AC93">
        <v>3320</v>
      </c>
      <c r="AD93">
        <v>1319.5729999999999</v>
      </c>
      <c r="AE93">
        <v>4639.5730000000003</v>
      </c>
      <c r="AG93">
        <v>0</v>
      </c>
      <c r="AH93">
        <v>120</v>
      </c>
      <c r="AI93">
        <v>120</v>
      </c>
      <c r="AJ93">
        <v>313.55770000000001</v>
      </c>
      <c r="AK93">
        <v>433.55770000000001</v>
      </c>
      <c r="AM93">
        <f t="shared" si="9"/>
        <v>3170</v>
      </c>
      <c r="AN93">
        <f t="shared" si="9"/>
        <v>270</v>
      </c>
      <c r="AO93" s="59">
        <f t="shared" si="8"/>
        <v>3440</v>
      </c>
      <c r="AP93" s="56">
        <f t="shared" si="8"/>
        <v>1633.1306999999999</v>
      </c>
      <c r="AQ93" s="47">
        <f t="shared" si="8"/>
        <v>5073.1307000000006</v>
      </c>
      <c r="AS93">
        <v>8</v>
      </c>
      <c r="AT93">
        <v>4.6099999999999994</v>
      </c>
      <c r="AU93">
        <v>5.39</v>
      </c>
      <c r="AV93">
        <v>0</v>
      </c>
      <c r="AW93">
        <v>0</v>
      </c>
      <c r="AX93">
        <v>10</v>
      </c>
      <c r="AZ93">
        <v>0</v>
      </c>
      <c r="BA93">
        <v>1</v>
      </c>
      <c r="BB93">
        <v>0</v>
      </c>
      <c r="BG93" s="9"/>
    </row>
    <row r="94" spans="1:59" x14ac:dyDescent="0.2">
      <c r="A94" s="3">
        <v>93</v>
      </c>
      <c r="B94">
        <v>40</v>
      </c>
      <c r="C94" s="3">
        <v>2</v>
      </c>
      <c r="D94" s="3">
        <v>1</v>
      </c>
      <c r="E94" s="3">
        <v>3</v>
      </c>
      <c r="F94" s="3">
        <f t="shared" si="7"/>
        <v>2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44">
        <v>3</v>
      </c>
      <c r="M94" s="44">
        <v>3</v>
      </c>
      <c r="N94" s="3">
        <v>1</v>
      </c>
      <c r="O94" s="3">
        <v>0</v>
      </c>
      <c r="P94" s="3">
        <v>1</v>
      </c>
      <c r="Q94" s="3">
        <v>3</v>
      </c>
      <c r="R94" s="3">
        <v>2</v>
      </c>
      <c r="S94" s="3">
        <v>2</v>
      </c>
      <c r="T94" s="3">
        <v>2</v>
      </c>
      <c r="U94" s="3">
        <v>1</v>
      </c>
      <c r="V94" s="3">
        <v>1</v>
      </c>
      <c r="W94" s="3">
        <v>1</v>
      </c>
      <c r="X94" s="5">
        <v>2</v>
      </c>
      <c r="Y94" s="3">
        <v>1</v>
      </c>
      <c r="Z94" s="3"/>
      <c r="AA94" s="3">
        <v>9472</v>
      </c>
      <c r="AB94">
        <v>1740</v>
      </c>
      <c r="AC94">
        <v>11212</v>
      </c>
      <c r="AD94">
        <v>33218.067266666665</v>
      </c>
      <c r="AE94">
        <v>44430.067266666665</v>
      </c>
      <c r="AG94">
        <v>0</v>
      </c>
      <c r="AH94">
        <v>20</v>
      </c>
      <c r="AI94">
        <v>20</v>
      </c>
      <c r="AJ94">
        <v>13623.1875</v>
      </c>
      <c r="AK94">
        <v>13643.1875</v>
      </c>
      <c r="AM94">
        <f t="shared" si="9"/>
        <v>9472</v>
      </c>
      <c r="AN94">
        <f t="shared" si="9"/>
        <v>1760</v>
      </c>
      <c r="AO94" s="59">
        <f t="shared" si="8"/>
        <v>11232</v>
      </c>
      <c r="AP94" s="56">
        <f t="shared" si="8"/>
        <v>46841.254766666665</v>
      </c>
      <c r="AQ94" s="47">
        <f t="shared" si="8"/>
        <v>58073.254766666665</v>
      </c>
      <c r="AS94">
        <v>35</v>
      </c>
      <c r="AT94">
        <v>38.840000000000003</v>
      </c>
      <c r="AU94">
        <v>8.84</v>
      </c>
      <c r="AV94">
        <v>288</v>
      </c>
      <c r="AW94">
        <v>904</v>
      </c>
      <c r="AX94">
        <v>1239.68</v>
      </c>
      <c r="AZ94">
        <v>12</v>
      </c>
      <c r="BA94">
        <v>2</v>
      </c>
      <c r="BB94">
        <v>113</v>
      </c>
      <c r="BG94" s="9"/>
    </row>
    <row r="95" spans="1:59" x14ac:dyDescent="0.2">
      <c r="A95" s="3">
        <v>94</v>
      </c>
      <c r="B95">
        <v>18</v>
      </c>
      <c r="C95" s="3">
        <v>1</v>
      </c>
      <c r="D95" s="3">
        <v>1</v>
      </c>
      <c r="E95" s="3">
        <v>1</v>
      </c>
      <c r="F95" s="3">
        <f t="shared" si="7"/>
        <v>1</v>
      </c>
      <c r="G95" s="3">
        <v>1</v>
      </c>
      <c r="H95" s="3">
        <v>3</v>
      </c>
      <c r="I95" s="3">
        <v>1</v>
      </c>
      <c r="J95" s="3">
        <v>1</v>
      </c>
      <c r="K95" s="3">
        <v>0</v>
      </c>
      <c r="L95" s="44">
        <v>2</v>
      </c>
      <c r="M95" s="44">
        <v>4</v>
      </c>
      <c r="N95" s="3">
        <v>1</v>
      </c>
      <c r="O95" s="3">
        <v>0</v>
      </c>
      <c r="P95" s="3">
        <v>2</v>
      </c>
      <c r="Q95" s="3">
        <v>2</v>
      </c>
      <c r="R95" s="3">
        <v>4</v>
      </c>
      <c r="S95" s="3">
        <v>3</v>
      </c>
      <c r="T95" s="3">
        <v>1</v>
      </c>
      <c r="U95" s="3">
        <v>2</v>
      </c>
      <c r="V95" s="3">
        <v>1</v>
      </c>
      <c r="W95" s="3">
        <v>1</v>
      </c>
      <c r="X95" s="5">
        <v>1</v>
      </c>
      <c r="Y95" s="3">
        <v>1</v>
      </c>
      <c r="Z95" s="3"/>
      <c r="AA95" s="3">
        <v>4982</v>
      </c>
      <c r="AB95">
        <v>480</v>
      </c>
      <c r="AC95">
        <v>5462</v>
      </c>
      <c r="AD95">
        <v>4218.32</v>
      </c>
      <c r="AE95">
        <v>9680.32</v>
      </c>
      <c r="AG95">
        <v>0</v>
      </c>
      <c r="AH95">
        <v>3682</v>
      </c>
      <c r="AI95">
        <v>3682</v>
      </c>
      <c r="AJ95">
        <v>7566.4299000000001</v>
      </c>
      <c r="AK95">
        <v>11248.429899999999</v>
      </c>
      <c r="AM95">
        <f t="shared" si="9"/>
        <v>4982</v>
      </c>
      <c r="AN95">
        <f t="shared" si="9"/>
        <v>4162</v>
      </c>
      <c r="AO95" s="59">
        <f t="shared" si="8"/>
        <v>9144</v>
      </c>
      <c r="AP95" s="56">
        <f t="shared" si="8"/>
        <v>11784.749899999999</v>
      </c>
      <c r="AQ95" s="47">
        <f t="shared" si="8"/>
        <v>20928.749899999999</v>
      </c>
      <c r="AS95">
        <v>13</v>
      </c>
      <c r="AT95">
        <v>35.5</v>
      </c>
      <c r="AU95">
        <v>18.43</v>
      </c>
      <c r="AV95">
        <v>0</v>
      </c>
      <c r="AW95">
        <v>0</v>
      </c>
      <c r="AX95">
        <v>53.93</v>
      </c>
      <c r="AZ95">
        <v>0</v>
      </c>
      <c r="BA95">
        <v>1</v>
      </c>
      <c r="BB95">
        <v>0</v>
      </c>
      <c r="BG95" s="9"/>
    </row>
    <row r="96" spans="1:59" x14ac:dyDescent="0.2">
      <c r="A96" s="3">
        <v>95</v>
      </c>
      <c r="B96">
        <v>22</v>
      </c>
      <c r="C96" s="3">
        <v>1</v>
      </c>
      <c r="D96" s="3">
        <v>1</v>
      </c>
      <c r="E96" s="3">
        <v>1</v>
      </c>
      <c r="F96" s="3">
        <f t="shared" si="7"/>
        <v>1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44">
        <v>4</v>
      </c>
      <c r="M96" s="44">
        <v>2</v>
      </c>
      <c r="N96" s="3">
        <v>1</v>
      </c>
      <c r="O96" s="3">
        <v>0</v>
      </c>
      <c r="P96" s="3">
        <v>3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5">
        <v>3</v>
      </c>
      <c r="Y96" s="3">
        <v>2</v>
      </c>
      <c r="Z96" s="3"/>
      <c r="AA96" s="3">
        <v>1712</v>
      </c>
      <c r="AB96">
        <v>120</v>
      </c>
      <c r="AC96">
        <v>1832</v>
      </c>
      <c r="AD96">
        <v>421.75419999999997</v>
      </c>
      <c r="AE96">
        <v>2253.7541999999999</v>
      </c>
      <c r="AG96">
        <v>0</v>
      </c>
      <c r="AH96">
        <v>65</v>
      </c>
      <c r="AI96">
        <v>65</v>
      </c>
      <c r="AJ96">
        <v>474.36739999999998</v>
      </c>
      <c r="AK96">
        <v>539.36739999999998</v>
      </c>
      <c r="AM96">
        <f t="shared" si="9"/>
        <v>1712</v>
      </c>
      <c r="AN96">
        <f t="shared" si="9"/>
        <v>185</v>
      </c>
      <c r="AO96" s="59">
        <f t="shared" si="8"/>
        <v>1897</v>
      </c>
      <c r="AP96" s="56">
        <f t="shared" si="8"/>
        <v>896.12159999999994</v>
      </c>
      <c r="AQ96" s="47">
        <f t="shared" si="8"/>
        <v>2793.1215999999999</v>
      </c>
      <c r="AS96">
        <v>11</v>
      </c>
      <c r="AT96">
        <v>3.51</v>
      </c>
      <c r="AU96">
        <v>4.3</v>
      </c>
      <c r="AV96">
        <v>0</v>
      </c>
      <c r="AW96">
        <v>0</v>
      </c>
      <c r="AX96">
        <v>7.81</v>
      </c>
      <c r="AZ96">
        <v>0</v>
      </c>
      <c r="BA96">
        <v>1</v>
      </c>
      <c r="BB96">
        <v>0</v>
      </c>
      <c r="BG96" s="9"/>
    </row>
    <row r="97" spans="1:59" x14ac:dyDescent="0.2">
      <c r="A97" s="3">
        <v>96</v>
      </c>
      <c r="B97">
        <v>20</v>
      </c>
      <c r="C97" s="3">
        <v>1</v>
      </c>
      <c r="D97" s="3">
        <v>2</v>
      </c>
      <c r="E97" s="3">
        <v>1</v>
      </c>
      <c r="F97" s="3">
        <f t="shared" si="7"/>
        <v>1</v>
      </c>
      <c r="G97" s="3">
        <v>1</v>
      </c>
      <c r="H97" s="3">
        <v>3</v>
      </c>
      <c r="I97" s="3">
        <v>2</v>
      </c>
      <c r="J97" s="3">
        <v>1</v>
      </c>
      <c r="K97" s="3">
        <v>0</v>
      </c>
      <c r="L97" s="44">
        <v>1</v>
      </c>
      <c r="M97" s="44">
        <v>5</v>
      </c>
      <c r="N97" s="3">
        <v>1</v>
      </c>
      <c r="O97" s="3">
        <v>0</v>
      </c>
      <c r="P97" s="3">
        <v>2</v>
      </c>
      <c r="Q97" s="3">
        <v>2</v>
      </c>
      <c r="R97" s="3">
        <v>2</v>
      </c>
      <c r="S97" s="3">
        <v>2</v>
      </c>
      <c r="T97" s="3">
        <v>1</v>
      </c>
      <c r="U97" s="3">
        <v>2</v>
      </c>
      <c r="V97" s="3">
        <v>2</v>
      </c>
      <c r="W97" s="3">
        <v>1</v>
      </c>
      <c r="X97" s="5">
        <v>1</v>
      </c>
      <c r="Y97" s="3">
        <v>1</v>
      </c>
      <c r="Z97" s="3"/>
      <c r="AA97" s="3">
        <v>11765</v>
      </c>
      <c r="AB97">
        <v>480</v>
      </c>
      <c r="AC97">
        <v>12245</v>
      </c>
      <c r="AD97">
        <v>25045.734633333333</v>
      </c>
      <c r="AE97">
        <v>37290.734633333333</v>
      </c>
      <c r="AG97">
        <v>500</v>
      </c>
      <c r="AH97">
        <v>2320</v>
      </c>
      <c r="AI97">
        <v>2820</v>
      </c>
      <c r="AJ97">
        <v>13893.474766666666</v>
      </c>
      <c r="AK97">
        <v>16713.474766666666</v>
      </c>
      <c r="AM97">
        <f t="shared" si="9"/>
        <v>12265</v>
      </c>
      <c r="AN97">
        <f t="shared" si="9"/>
        <v>2800</v>
      </c>
      <c r="AO97" s="59">
        <f t="shared" si="8"/>
        <v>15065</v>
      </c>
      <c r="AP97" s="56">
        <f t="shared" si="8"/>
        <v>38939.2094</v>
      </c>
      <c r="AQ97" s="47">
        <f t="shared" si="8"/>
        <v>54004.2094</v>
      </c>
      <c r="AS97">
        <v>69</v>
      </c>
      <c r="AT97">
        <v>35.659999999999997</v>
      </c>
      <c r="AU97">
        <v>26.26</v>
      </c>
      <c r="AV97">
        <v>168</v>
      </c>
      <c r="AW97">
        <v>480</v>
      </c>
      <c r="AX97">
        <v>709.92000000000007</v>
      </c>
      <c r="AZ97">
        <v>7</v>
      </c>
      <c r="BA97">
        <v>2</v>
      </c>
      <c r="BB97">
        <v>60</v>
      </c>
      <c r="BG97" s="9"/>
    </row>
    <row r="98" spans="1:59" x14ac:dyDescent="0.2">
      <c r="A98" s="3">
        <v>97</v>
      </c>
      <c r="B98">
        <v>40</v>
      </c>
      <c r="C98" s="3">
        <v>2</v>
      </c>
      <c r="D98" s="3">
        <v>2</v>
      </c>
      <c r="E98" s="3">
        <v>3</v>
      </c>
      <c r="F98" s="3">
        <f t="shared" si="7"/>
        <v>2</v>
      </c>
      <c r="G98" s="3">
        <v>1</v>
      </c>
      <c r="H98" s="3">
        <v>3</v>
      </c>
      <c r="I98" s="3">
        <v>1</v>
      </c>
      <c r="J98" s="3">
        <v>1</v>
      </c>
      <c r="K98" s="3">
        <v>0</v>
      </c>
      <c r="L98" s="44">
        <v>3</v>
      </c>
      <c r="M98" s="44">
        <v>3</v>
      </c>
      <c r="N98" s="3">
        <v>1</v>
      </c>
      <c r="O98" s="3">
        <v>0</v>
      </c>
      <c r="P98" s="3">
        <v>2</v>
      </c>
      <c r="Q98" s="3">
        <v>2</v>
      </c>
      <c r="R98" s="3">
        <v>2</v>
      </c>
      <c r="S98" s="3">
        <v>2</v>
      </c>
      <c r="T98" s="3">
        <v>2</v>
      </c>
      <c r="U98" s="3">
        <v>2</v>
      </c>
      <c r="V98" s="3">
        <v>1</v>
      </c>
      <c r="W98" s="3">
        <v>1</v>
      </c>
      <c r="X98" s="5">
        <v>2</v>
      </c>
      <c r="Y98" s="3">
        <v>1</v>
      </c>
      <c r="Z98" s="3"/>
      <c r="AA98" s="3">
        <v>1800</v>
      </c>
      <c r="AB98">
        <v>400</v>
      </c>
      <c r="AC98">
        <v>2200</v>
      </c>
      <c r="AD98">
        <v>1250</v>
      </c>
      <c r="AE98">
        <v>3450</v>
      </c>
      <c r="AG98">
        <v>0</v>
      </c>
      <c r="AH98">
        <v>240</v>
      </c>
      <c r="AI98">
        <v>240</v>
      </c>
      <c r="AJ98">
        <v>474</v>
      </c>
      <c r="AK98">
        <v>714</v>
      </c>
      <c r="AM98">
        <f t="shared" si="9"/>
        <v>1800</v>
      </c>
      <c r="AN98">
        <f t="shared" si="9"/>
        <v>640</v>
      </c>
      <c r="AO98" s="59">
        <f t="shared" si="8"/>
        <v>2440</v>
      </c>
      <c r="AP98" s="56">
        <f t="shared" si="8"/>
        <v>1724</v>
      </c>
      <c r="AQ98" s="47">
        <f t="shared" si="8"/>
        <v>4164</v>
      </c>
      <c r="AS98">
        <v>26</v>
      </c>
      <c r="AT98">
        <v>9.74</v>
      </c>
      <c r="AU98">
        <v>16.740000000000002</v>
      </c>
      <c r="AV98">
        <v>0</v>
      </c>
      <c r="AW98">
        <v>8</v>
      </c>
      <c r="AX98">
        <v>34.480000000000004</v>
      </c>
      <c r="AZ98">
        <v>0</v>
      </c>
      <c r="BA98">
        <v>1</v>
      </c>
      <c r="BB98">
        <v>1</v>
      </c>
      <c r="BG98" s="9"/>
    </row>
    <row r="99" spans="1:59" x14ac:dyDescent="0.2">
      <c r="A99" s="3">
        <v>98</v>
      </c>
      <c r="B99">
        <v>34</v>
      </c>
      <c r="C99" s="3">
        <v>2</v>
      </c>
      <c r="D99" s="3">
        <v>1</v>
      </c>
      <c r="E99" s="3">
        <v>3</v>
      </c>
      <c r="F99" s="3">
        <f t="shared" si="7"/>
        <v>2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44">
        <v>2</v>
      </c>
      <c r="M99" s="44">
        <v>4</v>
      </c>
      <c r="N99" s="3">
        <v>1</v>
      </c>
      <c r="O99" s="3">
        <v>0</v>
      </c>
      <c r="P99" s="3">
        <v>2</v>
      </c>
      <c r="Q99" s="3">
        <v>2</v>
      </c>
      <c r="R99" s="3">
        <v>1</v>
      </c>
      <c r="S99" s="3">
        <v>1</v>
      </c>
      <c r="T99" s="3">
        <v>2</v>
      </c>
      <c r="U99" s="3">
        <v>1</v>
      </c>
      <c r="V99" s="3">
        <v>1</v>
      </c>
      <c r="W99" s="3">
        <v>1</v>
      </c>
      <c r="X99" s="5">
        <v>1</v>
      </c>
      <c r="Y99" s="3">
        <v>1</v>
      </c>
      <c r="Z99" s="3"/>
      <c r="AA99" s="3">
        <v>1000</v>
      </c>
      <c r="AB99">
        <v>2100</v>
      </c>
      <c r="AC99">
        <v>3100</v>
      </c>
      <c r="AD99">
        <v>1698.7459000000001</v>
      </c>
      <c r="AE99">
        <v>4798.7458999999999</v>
      </c>
      <c r="AG99">
        <v>0</v>
      </c>
      <c r="AH99">
        <v>5</v>
      </c>
      <c r="AI99">
        <v>5</v>
      </c>
      <c r="AJ99">
        <v>1499.0518999999999</v>
      </c>
      <c r="AK99">
        <v>1504.0518999999999</v>
      </c>
      <c r="AM99">
        <f t="shared" si="9"/>
        <v>1000</v>
      </c>
      <c r="AN99">
        <f t="shared" si="9"/>
        <v>2105</v>
      </c>
      <c r="AO99" s="59">
        <f t="shared" si="8"/>
        <v>3105</v>
      </c>
      <c r="AP99" s="56">
        <f t="shared" si="8"/>
        <v>3197.7978000000003</v>
      </c>
      <c r="AQ99" s="47">
        <f t="shared" si="8"/>
        <v>6302.7978000000003</v>
      </c>
      <c r="AS99">
        <v>39</v>
      </c>
      <c r="AT99">
        <v>36.659999999999997</v>
      </c>
      <c r="AU99">
        <v>18.8</v>
      </c>
      <c r="AV99">
        <v>0</v>
      </c>
      <c r="AW99">
        <v>0</v>
      </c>
      <c r="AX99">
        <v>55.459999999999994</v>
      </c>
      <c r="AZ99">
        <v>0</v>
      </c>
      <c r="BA99">
        <v>1</v>
      </c>
      <c r="BB99">
        <v>0</v>
      </c>
      <c r="BG99" s="9"/>
    </row>
    <row r="100" spans="1:59" x14ac:dyDescent="0.2">
      <c r="A100" s="3">
        <v>99</v>
      </c>
      <c r="B100">
        <v>29</v>
      </c>
      <c r="C100" s="3">
        <v>2</v>
      </c>
      <c r="D100" s="3">
        <v>2</v>
      </c>
      <c r="E100" s="3">
        <v>1</v>
      </c>
      <c r="F100" s="3">
        <f t="shared" si="7"/>
        <v>1</v>
      </c>
      <c r="G100" s="3">
        <v>1</v>
      </c>
      <c r="H100" s="3">
        <v>2</v>
      </c>
      <c r="I100" s="3">
        <v>2</v>
      </c>
      <c r="J100" s="3">
        <v>1</v>
      </c>
      <c r="K100" s="3">
        <v>0</v>
      </c>
      <c r="L100" s="44">
        <v>2</v>
      </c>
      <c r="M100" s="44">
        <v>4</v>
      </c>
      <c r="N100" s="3">
        <v>0</v>
      </c>
      <c r="O100" s="3">
        <v>0</v>
      </c>
      <c r="P100" s="3">
        <v>1</v>
      </c>
      <c r="Q100" s="3">
        <v>3</v>
      </c>
      <c r="R100" s="3">
        <v>2</v>
      </c>
      <c r="S100" s="3">
        <v>2</v>
      </c>
      <c r="T100" s="3">
        <v>1</v>
      </c>
      <c r="U100" s="3">
        <v>1</v>
      </c>
      <c r="V100" s="3">
        <v>2</v>
      </c>
      <c r="W100" s="3">
        <v>1</v>
      </c>
      <c r="X100" s="5">
        <v>2</v>
      </c>
      <c r="Y100" s="3">
        <v>1</v>
      </c>
      <c r="Z100" s="3"/>
      <c r="AA100" s="3">
        <v>30</v>
      </c>
      <c r="AB100">
        <v>80</v>
      </c>
      <c r="AC100">
        <v>110</v>
      </c>
      <c r="AD100">
        <v>1176.2916666666667</v>
      </c>
      <c r="AE100">
        <v>1286.2916666666667</v>
      </c>
      <c r="AG100">
        <v>12</v>
      </c>
      <c r="AH100">
        <v>0</v>
      </c>
      <c r="AI100">
        <v>12</v>
      </c>
      <c r="AJ100">
        <v>37790.666666666672</v>
      </c>
      <c r="AK100">
        <v>37802.666666666672</v>
      </c>
      <c r="AM100">
        <f t="shared" si="9"/>
        <v>42</v>
      </c>
      <c r="AN100">
        <f t="shared" si="9"/>
        <v>80</v>
      </c>
      <c r="AO100" s="59">
        <f t="shared" si="8"/>
        <v>122</v>
      </c>
      <c r="AP100" s="56">
        <f t="shared" si="8"/>
        <v>38966.958333333336</v>
      </c>
      <c r="AQ100" s="47">
        <f t="shared" si="8"/>
        <v>39088.958333333336</v>
      </c>
      <c r="AS100">
        <v>29</v>
      </c>
      <c r="AT100">
        <v>11.67</v>
      </c>
      <c r="AU100">
        <v>20.34</v>
      </c>
      <c r="AV100">
        <v>0</v>
      </c>
      <c r="AW100">
        <v>1304</v>
      </c>
      <c r="AX100">
        <v>1336.01</v>
      </c>
      <c r="AZ100">
        <v>0</v>
      </c>
      <c r="BA100">
        <v>1</v>
      </c>
      <c r="BB100">
        <v>163</v>
      </c>
      <c r="BG100" s="9"/>
    </row>
    <row r="101" spans="1:59" x14ac:dyDescent="0.2">
      <c r="A101" s="3">
        <v>100</v>
      </c>
      <c r="B101">
        <v>30</v>
      </c>
      <c r="C101" s="3">
        <v>2</v>
      </c>
      <c r="D101" s="3">
        <v>1</v>
      </c>
      <c r="E101" s="3">
        <v>1</v>
      </c>
      <c r="F101" s="3">
        <f t="shared" si="7"/>
        <v>1</v>
      </c>
      <c r="G101" s="3">
        <v>1</v>
      </c>
      <c r="H101" s="3">
        <v>2</v>
      </c>
      <c r="I101" s="3">
        <v>1</v>
      </c>
      <c r="J101" s="3">
        <v>1</v>
      </c>
      <c r="K101" s="3">
        <v>0</v>
      </c>
      <c r="L101" s="44">
        <v>1</v>
      </c>
      <c r="M101" s="44">
        <v>5</v>
      </c>
      <c r="N101" s="3">
        <v>1</v>
      </c>
      <c r="O101" s="3">
        <v>0</v>
      </c>
      <c r="P101" s="3">
        <v>2</v>
      </c>
      <c r="Q101" s="3">
        <v>2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5">
        <v>1</v>
      </c>
      <c r="Y101" s="3">
        <v>1</v>
      </c>
      <c r="Z101" s="3"/>
      <c r="AA101" s="3">
        <v>1260</v>
      </c>
      <c r="AB101">
        <v>240</v>
      </c>
      <c r="AC101">
        <v>1500</v>
      </c>
      <c r="AD101">
        <v>525.28340000000003</v>
      </c>
      <c r="AE101">
        <v>2025.2834</v>
      </c>
      <c r="AG101">
        <v>0</v>
      </c>
      <c r="AH101">
        <v>3200</v>
      </c>
      <c r="AI101">
        <v>3200</v>
      </c>
      <c r="AJ101">
        <v>3762.6923999999999</v>
      </c>
      <c r="AK101">
        <v>6962.6923999999999</v>
      </c>
      <c r="AM101">
        <f t="shared" si="9"/>
        <v>1260</v>
      </c>
      <c r="AN101">
        <f t="shared" si="9"/>
        <v>3440</v>
      </c>
      <c r="AO101" s="59">
        <f t="shared" si="8"/>
        <v>4700</v>
      </c>
      <c r="AP101" s="56">
        <f t="shared" si="8"/>
        <v>4287.9758000000002</v>
      </c>
      <c r="AQ101" s="47">
        <f t="shared" si="8"/>
        <v>8987.9758000000002</v>
      </c>
      <c r="AS101">
        <v>68</v>
      </c>
      <c r="AT101">
        <v>89.88</v>
      </c>
      <c r="AU101">
        <v>11.18</v>
      </c>
      <c r="AV101">
        <v>0</v>
      </c>
      <c r="AW101">
        <v>0</v>
      </c>
      <c r="AX101">
        <v>101.06</v>
      </c>
      <c r="AZ101">
        <v>0</v>
      </c>
      <c r="BA101">
        <v>1</v>
      </c>
      <c r="BB101">
        <v>0</v>
      </c>
      <c r="BG101" s="9"/>
    </row>
    <row r="102" spans="1:59" x14ac:dyDescent="0.2">
      <c r="A102" s="3">
        <v>101</v>
      </c>
      <c r="B102">
        <v>18</v>
      </c>
      <c r="C102" s="3">
        <v>1</v>
      </c>
      <c r="D102" s="3">
        <v>1</v>
      </c>
      <c r="E102" s="3">
        <v>3</v>
      </c>
      <c r="F102" s="3">
        <f t="shared" si="7"/>
        <v>2</v>
      </c>
      <c r="G102" s="3">
        <v>1</v>
      </c>
      <c r="H102" s="3">
        <v>3</v>
      </c>
      <c r="I102" s="3">
        <v>1</v>
      </c>
      <c r="J102" s="3">
        <v>1</v>
      </c>
      <c r="K102" s="3">
        <v>0</v>
      </c>
      <c r="L102" s="44">
        <v>2</v>
      </c>
      <c r="M102" s="44">
        <v>4</v>
      </c>
      <c r="N102" s="3">
        <v>1</v>
      </c>
      <c r="O102" s="3">
        <v>0</v>
      </c>
      <c r="P102" s="3">
        <v>1</v>
      </c>
      <c r="Q102" s="3">
        <v>3</v>
      </c>
      <c r="R102" s="3">
        <v>4</v>
      </c>
      <c r="S102" s="3">
        <v>3</v>
      </c>
      <c r="T102" s="3">
        <v>1</v>
      </c>
      <c r="U102" s="3">
        <v>2</v>
      </c>
      <c r="V102" s="3">
        <v>1</v>
      </c>
      <c r="W102" s="3">
        <v>1</v>
      </c>
      <c r="X102" s="5">
        <v>1</v>
      </c>
      <c r="Y102" s="3">
        <v>1</v>
      </c>
      <c r="Z102" s="3"/>
      <c r="AA102" s="3">
        <v>1860</v>
      </c>
      <c r="AB102">
        <v>1640</v>
      </c>
      <c r="AC102">
        <v>3500</v>
      </c>
      <c r="AD102">
        <v>1653.8466000000001</v>
      </c>
      <c r="AE102">
        <v>5153.8465999999999</v>
      </c>
      <c r="AG102">
        <v>30</v>
      </c>
      <c r="AH102">
        <v>1025</v>
      </c>
      <c r="AI102">
        <v>1055</v>
      </c>
      <c r="AJ102">
        <v>1294.115</v>
      </c>
      <c r="AK102">
        <v>2349.1149999999998</v>
      </c>
      <c r="AM102">
        <f t="shared" si="9"/>
        <v>1890</v>
      </c>
      <c r="AN102">
        <f t="shared" si="9"/>
        <v>2665</v>
      </c>
      <c r="AO102" s="59">
        <f>AC102+AI102</f>
        <v>4555</v>
      </c>
      <c r="AP102" s="56">
        <f t="shared" si="8"/>
        <v>2947.9616000000001</v>
      </c>
      <c r="AQ102" s="47">
        <f t="shared" si="8"/>
        <v>7502.9615999999996</v>
      </c>
      <c r="AS102">
        <v>16</v>
      </c>
      <c r="AT102">
        <v>11.870000000000001</v>
      </c>
      <c r="AU102">
        <v>8</v>
      </c>
      <c r="AV102">
        <v>0</v>
      </c>
      <c r="AW102">
        <v>0</v>
      </c>
      <c r="AX102">
        <v>19.87</v>
      </c>
      <c r="AZ102">
        <v>0</v>
      </c>
      <c r="BA102">
        <v>1</v>
      </c>
      <c r="BB102">
        <v>0</v>
      </c>
      <c r="BG102" s="9"/>
    </row>
    <row r="103" spans="1:59" x14ac:dyDescent="0.2">
      <c r="A103" s="3">
        <v>102</v>
      </c>
      <c r="B103">
        <v>28</v>
      </c>
      <c r="C103" s="3">
        <v>2</v>
      </c>
      <c r="D103" s="3">
        <v>2</v>
      </c>
      <c r="E103" s="3">
        <v>1</v>
      </c>
      <c r="F103" s="3">
        <f t="shared" si="7"/>
        <v>1</v>
      </c>
      <c r="G103" s="3">
        <v>1</v>
      </c>
      <c r="H103" s="3">
        <v>2</v>
      </c>
      <c r="I103" s="3">
        <v>3</v>
      </c>
      <c r="J103" s="3">
        <v>1</v>
      </c>
      <c r="K103" s="3">
        <v>1</v>
      </c>
      <c r="L103" s="44">
        <v>4</v>
      </c>
      <c r="M103" s="44">
        <v>2</v>
      </c>
      <c r="N103" s="3">
        <v>1</v>
      </c>
      <c r="O103" s="3">
        <v>0</v>
      </c>
      <c r="P103" s="3">
        <v>2</v>
      </c>
      <c r="Q103" s="3">
        <v>2</v>
      </c>
      <c r="R103" s="3">
        <v>2</v>
      </c>
      <c r="S103" s="3">
        <v>2</v>
      </c>
      <c r="T103" s="3">
        <v>1</v>
      </c>
      <c r="U103" s="3">
        <v>1</v>
      </c>
      <c r="V103" s="3">
        <v>2</v>
      </c>
      <c r="W103" s="3">
        <v>1</v>
      </c>
      <c r="X103" s="5">
        <v>3</v>
      </c>
      <c r="Y103" s="3">
        <v>1</v>
      </c>
      <c r="Z103" s="3"/>
      <c r="AA103" s="3">
        <v>3602</v>
      </c>
      <c r="AB103">
        <v>600</v>
      </c>
      <c r="AC103">
        <v>4202</v>
      </c>
      <c r="AD103">
        <v>3154.375</v>
      </c>
      <c r="AE103">
        <v>7356.375</v>
      </c>
      <c r="AG103">
        <v>0</v>
      </c>
      <c r="AH103">
        <v>760</v>
      </c>
      <c r="AI103">
        <v>760</v>
      </c>
      <c r="AJ103">
        <v>891.25</v>
      </c>
      <c r="AK103">
        <v>1651.25</v>
      </c>
      <c r="AM103">
        <f t="shared" si="9"/>
        <v>3602</v>
      </c>
      <c r="AN103">
        <f t="shared" si="9"/>
        <v>1360</v>
      </c>
      <c r="AO103" s="59">
        <f t="shared" si="9"/>
        <v>4962</v>
      </c>
      <c r="AP103" s="56">
        <f t="shared" si="8"/>
        <v>4045.625</v>
      </c>
      <c r="AQ103" s="47">
        <f t="shared" si="8"/>
        <v>9007.625</v>
      </c>
      <c r="AS103">
        <v>21</v>
      </c>
      <c r="AT103">
        <v>16.170000000000002</v>
      </c>
      <c r="AU103">
        <v>10.76</v>
      </c>
      <c r="AV103">
        <v>0</v>
      </c>
      <c r="AW103">
        <v>24</v>
      </c>
      <c r="AX103">
        <v>50.93</v>
      </c>
      <c r="AZ103">
        <v>0</v>
      </c>
      <c r="BA103">
        <v>1</v>
      </c>
      <c r="BB103">
        <v>3</v>
      </c>
      <c r="BG103" s="9"/>
    </row>
    <row r="104" spans="1:59" x14ac:dyDescent="0.2">
      <c r="A104" s="3">
        <v>103</v>
      </c>
      <c r="B104">
        <v>39</v>
      </c>
      <c r="C104" s="3">
        <v>2</v>
      </c>
      <c r="D104" s="3">
        <v>2</v>
      </c>
      <c r="E104" s="3">
        <v>1</v>
      </c>
      <c r="F104" s="3">
        <f t="shared" si="7"/>
        <v>1</v>
      </c>
      <c r="G104" s="3">
        <v>1</v>
      </c>
      <c r="H104" s="3">
        <v>3</v>
      </c>
      <c r="I104" s="3">
        <v>3</v>
      </c>
      <c r="J104" s="3">
        <v>2</v>
      </c>
      <c r="K104" s="3">
        <v>0</v>
      </c>
      <c r="L104" s="44">
        <v>3</v>
      </c>
      <c r="M104" s="44">
        <v>3</v>
      </c>
      <c r="N104" s="3">
        <v>0</v>
      </c>
      <c r="O104" s="3">
        <v>0</v>
      </c>
      <c r="P104" s="3">
        <v>2</v>
      </c>
      <c r="Q104" s="3">
        <v>2</v>
      </c>
      <c r="R104" s="3">
        <v>2</v>
      </c>
      <c r="S104" s="3">
        <v>2</v>
      </c>
      <c r="T104" s="3">
        <v>2</v>
      </c>
      <c r="U104" s="3">
        <v>2</v>
      </c>
      <c r="V104" s="3">
        <v>2</v>
      </c>
      <c r="W104" s="3">
        <v>2</v>
      </c>
      <c r="X104" s="5">
        <v>2</v>
      </c>
      <c r="Y104" s="3">
        <v>1</v>
      </c>
      <c r="Z104" s="3"/>
      <c r="AA104" s="3">
        <v>17</v>
      </c>
      <c r="AB104">
        <v>70</v>
      </c>
      <c r="AC104">
        <v>87</v>
      </c>
      <c r="AD104">
        <v>486.24999999999994</v>
      </c>
      <c r="AE104">
        <v>573.25</v>
      </c>
      <c r="AG104">
        <v>0</v>
      </c>
      <c r="AH104">
        <v>770</v>
      </c>
      <c r="AI104">
        <v>770</v>
      </c>
      <c r="AJ104">
        <v>4209.1666666666661</v>
      </c>
      <c r="AK104">
        <v>4979.1666666666661</v>
      </c>
      <c r="AM104">
        <f t="shared" si="9"/>
        <v>17</v>
      </c>
      <c r="AN104">
        <f t="shared" si="9"/>
        <v>840</v>
      </c>
      <c r="AO104" s="59">
        <f t="shared" si="9"/>
        <v>857</v>
      </c>
      <c r="AP104" s="56">
        <f t="shared" si="8"/>
        <v>4695.4166666666661</v>
      </c>
      <c r="AQ104" s="47">
        <f t="shared" si="8"/>
        <v>5552.4166666666661</v>
      </c>
      <c r="AS104">
        <v>39</v>
      </c>
      <c r="AT104">
        <v>17.18</v>
      </c>
      <c r="AU104">
        <v>15.51</v>
      </c>
      <c r="AV104">
        <v>0</v>
      </c>
      <c r="AW104">
        <v>80</v>
      </c>
      <c r="AX104">
        <v>112.69</v>
      </c>
      <c r="AZ104">
        <v>0</v>
      </c>
      <c r="BA104">
        <v>1</v>
      </c>
      <c r="BB104">
        <v>10</v>
      </c>
      <c r="BG104" s="9"/>
    </row>
    <row r="105" spans="1:59" x14ac:dyDescent="0.2">
      <c r="A105" s="3">
        <v>104</v>
      </c>
      <c r="B105">
        <v>48</v>
      </c>
      <c r="C105" s="3">
        <v>3</v>
      </c>
      <c r="D105" s="3">
        <v>2</v>
      </c>
      <c r="E105" s="3">
        <v>1</v>
      </c>
      <c r="F105" s="3">
        <f t="shared" si="7"/>
        <v>1</v>
      </c>
      <c r="G105" s="3">
        <v>2</v>
      </c>
      <c r="H105" s="3">
        <v>1</v>
      </c>
      <c r="I105" s="3">
        <v>3</v>
      </c>
      <c r="J105" s="3">
        <v>1</v>
      </c>
      <c r="K105" s="3">
        <v>0</v>
      </c>
      <c r="L105" s="44">
        <v>1</v>
      </c>
      <c r="M105" s="44">
        <v>5</v>
      </c>
      <c r="N105" s="3">
        <v>1</v>
      </c>
      <c r="O105" s="3">
        <v>0</v>
      </c>
      <c r="P105" s="3">
        <v>2</v>
      </c>
      <c r="Q105" s="3">
        <v>2</v>
      </c>
      <c r="R105" s="3">
        <v>2</v>
      </c>
      <c r="S105" s="3">
        <v>2</v>
      </c>
      <c r="T105" s="3">
        <v>2</v>
      </c>
      <c r="U105" s="3">
        <v>1</v>
      </c>
      <c r="V105" s="3">
        <v>2</v>
      </c>
      <c r="W105" s="3">
        <v>1</v>
      </c>
      <c r="X105" s="5">
        <v>1</v>
      </c>
      <c r="Y105" s="3">
        <v>1</v>
      </c>
      <c r="Z105" s="3"/>
      <c r="AA105" s="3">
        <v>60</v>
      </c>
      <c r="AB105">
        <v>0</v>
      </c>
      <c r="AC105">
        <v>60</v>
      </c>
      <c r="AD105">
        <v>1597.5</v>
      </c>
      <c r="AE105">
        <v>1657.5</v>
      </c>
      <c r="AG105">
        <v>0</v>
      </c>
      <c r="AH105">
        <v>0</v>
      </c>
      <c r="AI105">
        <v>0</v>
      </c>
      <c r="AJ105">
        <v>18175.125</v>
      </c>
      <c r="AK105">
        <v>18175.125</v>
      </c>
      <c r="AM105">
        <f t="shared" si="9"/>
        <v>60</v>
      </c>
      <c r="AN105">
        <f t="shared" si="9"/>
        <v>0</v>
      </c>
      <c r="AO105" s="59">
        <f t="shared" si="9"/>
        <v>60</v>
      </c>
      <c r="AP105" s="56">
        <f t="shared" si="8"/>
        <v>19772.625</v>
      </c>
      <c r="AQ105" s="47">
        <f t="shared" si="8"/>
        <v>19832.625</v>
      </c>
      <c r="AS105">
        <v>10</v>
      </c>
      <c r="AT105">
        <v>6</v>
      </c>
      <c r="AU105">
        <v>1.27</v>
      </c>
      <c r="AV105">
        <v>0</v>
      </c>
      <c r="AW105">
        <v>520</v>
      </c>
      <c r="AX105">
        <v>527.27</v>
      </c>
      <c r="AZ105">
        <v>0</v>
      </c>
      <c r="BA105">
        <v>1</v>
      </c>
      <c r="BB105">
        <v>65</v>
      </c>
      <c r="BG105" s="9"/>
    </row>
    <row r="106" spans="1:59" x14ac:dyDescent="0.2">
      <c r="A106" s="3">
        <v>105</v>
      </c>
      <c r="B106">
        <v>24</v>
      </c>
      <c r="C106" s="3">
        <v>1</v>
      </c>
      <c r="D106" s="3">
        <v>1</v>
      </c>
      <c r="E106" s="3">
        <v>2</v>
      </c>
      <c r="F106" s="3">
        <f t="shared" si="7"/>
        <v>2</v>
      </c>
      <c r="G106" s="3">
        <v>1</v>
      </c>
      <c r="H106" s="3">
        <v>3</v>
      </c>
      <c r="I106" s="3">
        <v>1</v>
      </c>
      <c r="J106" s="3">
        <v>1</v>
      </c>
      <c r="K106" s="3">
        <v>0</v>
      </c>
      <c r="L106" s="44">
        <v>5</v>
      </c>
      <c r="M106" s="44">
        <v>1</v>
      </c>
      <c r="N106" s="3">
        <v>1</v>
      </c>
      <c r="O106" s="3">
        <v>0</v>
      </c>
      <c r="P106" s="3">
        <v>3</v>
      </c>
      <c r="Q106" s="3">
        <v>1</v>
      </c>
      <c r="R106" s="3">
        <v>1</v>
      </c>
      <c r="S106" s="3">
        <v>1</v>
      </c>
      <c r="T106" s="3">
        <v>1</v>
      </c>
      <c r="U106" s="3">
        <v>2</v>
      </c>
      <c r="V106" s="3">
        <v>1</v>
      </c>
      <c r="W106" s="3">
        <v>1</v>
      </c>
      <c r="X106" s="5">
        <v>3</v>
      </c>
      <c r="Y106" s="3">
        <v>2</v>
      </c>
      <c r="Z106" s="3"/>
      <c r="AA106" s="3">
        <v>2330</v>
      </c>
      <c r="AB106">
        <v>200</v>
      </c>
      <c r="AC106">
        <v>2530</v>
      </c>
      <c r="AD106">
        <v>458.24400000000003</v>
      </c>
      <c r="AE106">
        <v>2988.2440000000001</v>
      </c>
      <c r="AG106">
        <v>2200</v>
      </c>
      <c r="AH106">
        <v>4050</v>
      </c>
      <c r="AI106">
        <v>6250</v>
      </c>
      <c r="AJ106">
        <v>4611.2924000000003</v>
      </c>
      <c r="AK106">
        <v>10861.2924</v>
      </c>
      <c r="AM106">
        <f t="shared" si="9"/>
        <v>4530</v>
      </c>
      <c r="AN106">
        <f t="shared" si="9"/>
        <v>4250</v>
      </c>
      <c r="AO106" s="59">
        <f t="shared" si="9"/>
        <v>8780</v>
      </c>
      <c r="AP106" s="56">
        <f t="shared" si="8"/>
        <v>5069.5364</v>
      </c>
      <c r="AQ106" s="47">
        <f t="shared" si="8"/>
        <v>13849.536400000001</v>
      </c>
      <c r="AS106">
        <v>64</v>
      </c>
      <c r="AT106">
        <v>32.299999999999997</v>
      </c>
      <c r="AU106">
        <v>27.44</v>
      </c>
      <c r="AV106">
        <v>0</v>
      </c>
      <c r="AW106">
        <v>0</v>
      </c>
      <c r="AX106">
        <v>59.739999999999995</v>
      </c>
      <c r="AZ106">
        <v>0</v>
      </c>
      <c r="BA106">
        <v>1</v>
      </c>
      <c r="BB106">
        <v>0</v>
      </c>
      <c r="BG106" s="9"/>
    </row>
    <row r="107" spans="1:59" x14ac:dyDescent="0.2">
      <c r="A107" s="3">
        <v>106</v>
      </c>
      <c r="B107">
        <v>46</v>
      </c>
      <c r="C107" s="3">
        <v>3</v>
      </c>
      <c r="D107" s="3">
        <v>2</v>
      </c>
      <c r="E107" s="3">
        <v>1</v>
      </c>
      <c r="F107" s="3">
        <f t="shared" si="7"/>
        <v>1</v>
      </c>
      <c r="G107" s="3">
        <v>1</v>
      </c>
      <c r="H107" s="3">
        <v>2</v>
      </c>
      <c r="I107" s="3">
        <v>3</v>
      </c>
      <c r="J107" s="3">
        <v>1</v>
      </c>
      <c r="K107" s="3">
        <v>1</v>
      </c>
      <c r="L107" s="44">
        <v>1</v>
      </c>
      <c r="M107" s="44">
        <v>5</v>
      </c>
      <c r="N107" s="3">
        <v>1</v>
      </c>
      <c r="O107" s="3">
        <v>0</v>
      </c>
      <c r="P107" s="3">
        <v>1</v>
      </c>
      <c r="Q107" s="3">
        <v>3</v>
      </c>
      <c r="R107" s="3">
        <v>2</v>
      </c>
      <c r="S107" s="3">
        <v>2</v>
      </c>
      <c r="T107" s="3">
        <v>2</v>
      </c>
      <c r="U107" s="3">
        <v>1</v>
      </c>
      <c r="V107" s="3">
        <v>2</v>
      </c>
      <c r="W107" s="3">
        <v>1</v>
      </c>
      <c r="X107" s="5">
        <v>1</v>
      </c>
      <c r="Y107" s="3">
        <v>1</v>
      </c>
      <c r="Z107" s="3"/>
      <c r="AA107" s="3">
        <v>4280</v>
      </c>
      <c r="AB107">
        <v>520</v>
      </c>
      <c r="AC107">
        <v>4800</v>
      </c>
      <c r="AD107">
        <v>7889.3333333333339</v>
      </c>
      <c r="AE107">
        <v>12689.333333333334</v>
      </c>
      <c r="AG107">
        <v>0</v>
      </c>
      <c r="AH107">
        <v>3090</v>
      </c>
      <c r="AI107">
        <v>3090</v>
      </c>
      <c r="AJ107">
        <v>34666.333333333336</v>
      </c>
      <c r="AK107">
        <v>37756.333333333336</v>
      </c>
      <c r="AM107">
        <f t="shared" si="9"/>
        <v>4280</v>
      </c>
      <c r="AN107">
        <f t="shared" si="9"/>
        <v>3610</v>
      </c>
      <c r="AO107" s="59">
        <f t="shared" si="9"/>
        <v>7890</v>
      </c>
      <c r="AP107" s="56">
        <f t="shared" si="8"/>
        <v>42555.666666666672</v>
      </c>
      <c r="AQ107" s="47">
        <f t="shared" si="8"/>
        <v>50445.666666666672</v>
      </c>
      <c r="AS107">
        <v>27</v>
      </c>
      <c r="AT107">
        <v>77.509999999999991</v>
      </c>
      <c r="AU107">
        <v>15.16</v>
      </c>
      <c r="AV107">
        <v>0</v>
      </c>
      <c r="AW107">
        <v>1184</v>
      </c>
      <c r="AX107">
        <v>1276.67</v>
      </c>
      <c r="AZ107">
        <v>0</v>
      </c>
      <c r="BA107">
        <v>1</v>
      </c>
      <c r="BB107">
        <v>148</v>
      </c>
      <c r="BG107" s="9"/>
    </row>
    <row r="108" spans="1:59" x14ac:dyDescent="0.2">
      <c r="A108" s="3">
        <v>107</v>
      </c>
      <c r="B108">
        <v>32</v>
      </c>
      <c r="C108" s="3">
        <v>2</v>
      </c>
      <c r="D108" s="3">
        <v>1</v>
      </c>
      <c r="E108" s="3">
        <v>1</v>
      </c>
      <c r="F108" s="3">
        <f t="shared" si="7"/>
        <v>1</v>
      </c>
      <c r="G108" s="3">
        <v>2</v>
      </c>
      <c r="H108" s="3">
        <v>3</v>
      </c>
      <c r="I108" s="3">
        <v>1</v>
      </c>
      <c r="J108" s="3">
        <v>1</v>
      </c>
      <c r="K108" s="3">
        <v>0</v>
      </c>
      <c r="L108" s="44">
        <v>5</v>
      </c>
      <c r="M108" s="44">
        <v>1</v>
      </c>
      <c r="N108" s="3">
        <v>1</v>
      </c>
      <c r="O108" s="3">
        <v>0</v>
      </c>
      <c r="P108" s="3">
        <v>3</v>
      </c>
      <c r="Q108" s="3">
        <v>1</v>
      </c>
      <c r="R108" s="3">
        <v>1</v>
      </c>
      <c r="S108" s="3">
        <v>1</v>
      </c>
      <c r="T108" s="3">
        <v>2</v>
      </c>
      <c r="U108" s="3">
        <v>2</v>
      </c>
      <c r="V108" s="3">
        <v>1</v>
      </c>
      <c r="W108" s="3">
        <v>1</v>
      </c>
      <c r="X108" s="5">
        <v>3</v>
      </c>
      <c r="Y108" s="3">
        <v>2</v>
      </c>
      <c r="Z108" s="3"/>
      <c r="AA108" s="3">
        <v>2650</v>
      </c>
      <c r="AB108">
        <v>500</v>
      </c>
      <c r="AC108">
        <v>3150</v>
      </c>
      <c r="AD108">
        <v>3460.0443999999998</v>
      </c>
      <c r="AE108">
        <v>6610.0443999999998</v>
      </c>
      <c r="AG108">
        <v>0</v>
      </c>
      <c r="AH108">
        <v>12144</v>
      </c>
      <c r="AI108">
        <v>12144</v>
      </c>
      <c r="AJ108">
        <v>6288.2227099999991</v>
      </c>
      <c r="AK108">
        <v>18432.222709999998</v>
      </c>
      <c r="AM108">
        <f t="shared" si="9"/>
        <v>2650</v>
      </c>
      <c r="AN108">
        <f t="shared" si="9"/>
        <v>12644</v>
      </c>
      <c r="AO108" s="59">
        <f t="shared" si="9"/>
        <v>15294</v>
      </c>
      <c r="AP108" s="56">
        <f t="shared" si="9"/>
        <v>9748.2671099999989</v>
      </c>
      <c r="AQ108" s="47">
        <f t="shared" si="9"/>
        <v>25042.267109999997</v>
      </c>
      <c r="AS108">
        <v>8</v>
      </c>
      <c r="AT108">
        <v>8.5</v>
      </c>
      <c r="AU108">
        <v>4.077</v>
      </c>
      <c r="AV108">
        <v>0</v>
      </c>
      <c r="AW108">
        <v>0</v>
      </c>
      <c r="AX108">
        <v>12.577</v>
      </c>
      <c r="AZ108">
        <v>0</v>
      </c>
      <c r="BA108">
        <v>1</v>
      </c>
      <c r="BB108">
        <v>0</v>
      </c>
      <c r="BG108" s="9"/>
    </row>
    <row r="109" spans="1:59" x14ac:dyDescent="0.2">
      <c r="A109" s="3">
        <v>108</v>
      </c>
      <c r="B109">
        <v>21</v>
      </c>
      <c r="C109" s="3">
        <v>1</v>
      </c>
      <c r="D109" s="3">
        <v>1</v>
      </c>
      <c r="E109" s="3">
        <v>1</v>
      </c>
      <c r="F109" s="3">
        <f t="shared" si="7"/>
        <v>1</v>
      </c>
      <c r="G109" s="3">
        <v>1</v>
      </c>
      <c r="H109" s="3">
        <v>3</v>
      </c>
      <c r="I109" s="3">
        <v>1</v>
      </c>
      <c r="J109" s="3">
        <v>1</v>
      </c>
      <c r="K109" s="3">
        <v>0</v>
      </c>
      <c r="L109" s="44">
        <v>5</v>
      </c>
      <c r="M109" s="44">
        <v>1</v>
      </c>
      <c r="N109" s="3">
        <v>1</v>
      </c>
      <c r="O109" s="3">
        <v>0</v>
      </c>
      <c r="P109" s="3">
        <v>2</v>
      </c>
      <c r="Q109" s="3">
        <v>2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  <c r="X109" s="5">
        <v>3</v>
      </c>
      <c r="Y109" s="3">
        <v>1</v>
      </c>
      <c r="Z109" s="3"/>
      <c r="AA109" s="3">
        <v>715</v>
      </c>
      <c r="AB109">
        <v>120</v>
      </c>
      <c r="AC109">
        <v>835</v>
      </c>
      <c r="AD109">
        <v>262.32499999999999</v>
      </c>
      <c r="AE109">
        <v>1097.325</v>
      </c>
      <c r="AG109">
        <v>0</v>
      </c>
      <c r="AH109">
        <v>8005</v>
      </c>
      <c r="AI109">
        <v>8005</v>
      </c>
      <c r="AJ109">
        <v>1209.2550000000001</v>
      </c>
      <c r="AK109">
        <v>9214.255000000001</v>
      </c>
      <c r="AM109">
        <f t="shared" si="9"/>
        <v>715</v>
      </c>
      <c r="AN109">
        <f t="shared" si="9"/>
        <v>8125</v>
      </c>
      <c r="AO109" s="59">
        <f t="shared" si="9"/>
        <v>8840</v>
      </c>
      <c r="AP109" s="56">
        <f t="shared" si="9"/>
        <v>1471.5800000000002</v>
      </c>
      <c r="AQ109" s="47">
        <f t="shared" si="9"/>
        <v>10311.580000000002</v>
      </c>
      <c r="AS109">
        <v>50</v>
      </c>
      <c r="AT109">
        <v>23.33</v>
      </c>
      <c r="AU109">
        <v>7.67</v>
      </c>
      <c r="AV109">
        <v>0</v>
      </c>
      <c r="AW109">
        <v>0</v>
      </c>
      <c r="AX109">
        <v>31</v>
      </c>
      <c r="AZ109">
        <v>0</v>
      </c>
      <c r="BA109">
        <v>1</v>
      </c>
      <c r="BB109">
        <v>0</v>
      </c>
      <c r="BG109" s="9"/>
    </row>
    <row r="110" spans="1:59" x14ac:dyDescent="0.2">
      <c r="A110" s="3">
        <v>109</v>
      </c>
      <c r="B110">
        <v>26</v>
      </c>
      <c r="C110" s="3">
        <v>2</v>
      </c>
      <c r="D110" s="3">
        <v>1</v>
      </c>
      <c r="E110" s="3">
        <v>1</v>
      </c>
      <c r="F110" s="3">
        <f t="shared" si="7"/>
        <v>1</v>
      </c>
      <c r="G110" s="3">
        <v>1</v>
      </c>
      <c r="H110" s="3">
        <v>4</v>
      </c>
      <c r="I110" s="3">
        <v>1</v>
      </c>
      <c r="J110" s="3">
        <v>1</v>
      </c>
      <c r="K110" s="3">
        <v>0</v>
      </c>
      <c r="L110" s="44">
        <v>4</v>
      </c>
      <c r="M110" s="44">
        <v>2</v>
      </c>
      <c r="N110" s="3">
        <v>1</v>
      </c>
      <c r="O110" s="3">
        <v>0</v>
      </c>
      <c r="P110" s="3">
        <v>2</v>
      </c>
      <c r="Q110" s="3">
        <v>2</v>
      </c>
      <c r="R110" s="3">
        <v>1</v>
      </c>
      <c r="S110" s="3">
        <v>1</v>
      </c>
      <c r="T110" s="3">
        <v>1</v>
      </c>
      <c r="U110" s="3">
        <v>2</v>
      </c>
      <c r="V110" s="3">
        <v>1</v>
      </c>
      <c r="W110" s="3">
        <v>1</v>
      </c>
      <c r="X110" s="5">
        <v>2</v>
      </c>
      <c r="Y110" s="3">
        <v>1</v>
      </c>
      <c r="Z110" s="3"/>
      <c r="AA110" s="3">
        <v>6460</v>
      </c>
      <c r="AB110">
        <v>40</v>
      </c>
      <c r="AC110">
        <v>6500</v>
      </c>
      <c r="AD110">
        <v>1387.0362000000002</v>
      </c>
      <c r="AE110">
        <v>7887.0362000000005</v>
      </c>
      <c r="AG110">
        <v>1600</v>
      </c>
      <c r="AH110">
        <v>1360</v>
      </c>
      <c r="AI110">
        <v>2960</v>
      </c>
      <c r="AJ110">
        <v>1732.8824</v>
      </c>
      <c r="AK110">
        <v>4692.8823999999995</v>
      </c>
      <c r="AM110">
        <f t="shared" si="9"/>
        <v>8060</v>
      </c>
      <c r="AN110">
        <f t="shared" si="9"/>
        <v>1400</v>
      </c>
      <c r="AO110" s="59">
        <f t="shared" si="9"/>
        <v>9460</v>
      </c>
      <c r="AP110" s="56">
        <f t="shared" si="9"/>
        <v>3119.9186</v>
      </c>
      <c r="AQ110" s="47">
        <f t="shared" si="9"/>
        <v>12579.918600000001</v>
      </c>
      <c r="AS110">
        <v>80</v>
      </c>
      <c r="AT110">
        <v>16.509999999999998</v>
      </c>
      <c r="AU110">
        <v>7.51</v>
      </c>
      <c r="AV110">
        <v>0</v>
      </c>
      <c r="AW110">
        <v>0</v>
      </c>
      <c r="AX110">
        <v>24.019999999999996</v>
      </c>
      <c r="AZ110">
        <v>0</v>
      </c>
      <c r="BA110">
        <v>1</v>
      </c>
      <c r="BB110">
        <v>0</v>
      </c>
      <c r="BG110" s="9"/>
    </row>
    <row r="111" spans="1:59" x14ac:dyDescent="0.2">
      <c r="A111" s="3">
        <v>110</v>
      </c>
      <c r="B111">
        <v>56</v>
      </c>
      <c r="C111" s="3">
        <v>3</v>
      </c>
      <c r="D111" s="3">
        <v>1</v>
      </c>
      <c r="E111" s="3">
        <v>1</v>
      </c>
      <c r="F111" s="3">
        <f t="shared" si="7"/>
        <v>1</v>
      </c>
      <c r="G111" s="3">
        <v>1</v>
      </c>
      <c r="H111" s="3">
        <v>1</v>
      </c>
      <c r="I111" s="3">
        <v>1</v>
      </c>
      <c r="J111" s="3">
        <v>1</v>
      </c>
      <c r="K111" s="3">
        <v>0</v>
      </c>
      <c r="L111" s="44">
        <v>5</v>
      </c>
      <c r="M111" s="44">
        <v>1</v>
      </c>
      <c r="N111" s="3">
        <v>1</v>
      </c>
      <c r="O111" s="3">
        <v>0</v>
      </c>
      <c r="P111" s="3">
        <v>3</v>
      </c>
      <c r="Q111" s="3">
        <v>1</v>
      </c>
      <c r="R111" s="3">
        <v>1</v>
      </c>
      <c r="S111" s="3">
        <v>1</v>
      </c>
      <c r="T111" s="3">
        <v>2</v>
      </c>
      <c r="U111" s="3">
        <v>1</v>
      </c>
      <c r="V111" s="3">
        <v>1</v>
      </c>
      <c r="W111" s="3">
        <v>1</v>
      </c>
      <c r="X111" s="5">
        <v>3</v>
      </c>
      <c r="Y111" s="3">
        <v>2</v>
      </c>
      <c r="Z111" s="3"/>
      <c r="AA111" s="3">
        <v>2980</v>
      </c>
      <c r="AB111">
        <v>80</v>
      </c>
      <c r="AC111">
        <v>3060</v>
      </c>
      <c r="AD111">
        <v>2732.8288000000002</v>
      </c>
      <c r="AE111">
        <v>5792.8288000000002</v>
      </c>
      <c r="AG111">
        <v>0</v>
      </c>
      <c r="AH111">
        <v>10080</v>
      </c>
      <c r="AI111">
        <v>10080</v>
      </c>
      <c r="AJ111">
        <v>608.33249999999998</v>
      </c>
      <c r="AK111">
        <v>10688.3325</v>
      </c>
      <c r="AM111">
        <f t="shared" si="9"/>
        <v>2980</v>
      </c>
      <c r="AN111">
        <f t="shared" si="9"/>
        <v>10160</v>
      </c>
      <c r="AO111" s="59">
        <f t="shared" si="9"/>
        <v>13140</v>
      </c>
      <c r="AP111" s="56">
        <f t="shared" si="9"/>
        <v>3341.1613000000002</v>
      </c>
      <c r="AQ111" s="47">
        <f t="shared" si="9"/>
        <v>16481.1613</v>
      </c>
      <c r="AS111">
        <v>8</v>
      </c>
      <c r="AT111">
        <v>2.84</v>
      </c>
      <c r="AU111">
        <v>1.8199999999999998</v>
      </c>
      <c r="AV111">
        <v>0</v>
      </c>
      <c r="AW111">
        <v>0</v>
      </c>
      <c r="AX111">
        <v>4.66</v>
      </c>
      <c r="AZ111">
        <v>0</v>
      </c>
      <c r="BA111">
        <v>1</v>
      </c>
      <c r="BB111">
        <v>0</v>
      </c>
      <c r="BG111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02BC-85D6-1E49-98EC-C737CA5FACBC}">
  <dimension ref="A1:F111"/>
  <sheetViews>
    <sheetView workbookViewId="0">
      <selection sqref="A1:A1048576"/>
    </sheetView>
  </sheetViews>
  <sheetFormatPr baseColWidth="10" defaultRowHeight="16" x14ac:dyDescent="0.2"/>
  <sheetData>
    <row r="1" spans="1:6" x14ac:dyDescent="0.2">
      <c r="A1" s="37" t="s">
        <v>0</v>
      </c>
      <c r="B1" t="s">
        <v>429</v>
      </c>
      <c r="C1" t="s">
        <v>430</v>
      </c>
      <c r="D1" t="s">
        <v>140</v>
      </c>
      <c r="E1" t="s">
        <v>431</v>
      </c>
      <c r="F1" t="s">
        <v>432</v>
      </c>
    </row>
    <row r="2" spans="1:6" x14ac:dyDescent="0.2">
      <c r="A2" s="3">
        <v>1</v>
      </c>
      <c r="B2">
        <v>4614.0749999999998</v>
      </c>
      <c r="C2">
        <v>9880.0750000000007</v>
      </c>
      <c r="D2">
        <v>120000</v>
      </c>
      <c r="E2">
        <v>8.2333958333333346</v>
      </c>
      <c r="F2">
        <v>0</v>
      </c>
    </row>
    <row r="3" spans="1:6" x14ac:dyDescent="0.2">
      <c r="A3" s="3">
        <v>2</v>
      </c>
      <c r="B3">
        <v>55373.760000000002</v>
      </c>
      <c r="C3">
        <v>58300.76</v>
      </c>
      <c r="D3">
        <v>120000</v>
      </c>
      <c r="E3">
        <v>48.583966666666669</v>
      </c>
      <c r="F3">
        <v>1</v>
      </c>
    </row>
    <row r="4" spans="1:6" x14ac:dyDescent="0.2">
      <c r="A4" s="3">
        <v>3</v>
      </c>
      <c r="B4">
        <v>32587.875</v>
      </c>
      <c r="C4">
        <v>34289.875</v>
      </c>
      <c r="D4">
        <v>240000</v>
      </c>
      <c r="E4">
        <v>14.287447916666668</v>
      </c>
      <c r="F4">
        <v>0</v>
      </c>
    </row>
    <row r="5" spans="1:6" x14ac:dyDescent="0.2">
      <c r="A5" s="3">
        <v>4</v>
      </c>
      <c r="B5">
        <v>42063.724999999999</v>
      </c>
      <c r="C5">
        <v>45600.724999999999</v>
      </c>
      <c r="D5">
        <v>420000</v>
      </c>
      <c r="E5">
        <v>10.857315476190475</v>
      </c>
      <c r="F5">
        <v>0</v>
      </c>
    </row>
    <row r="6" spans="1:6" x14ac:dyDescent="0.2">
      <c r="A6" s="3">
        <v>5</v>
      </c>
      <c r="B6">
        <v>5561.9519999999993</v>
      </c>
      <c r="C6">
        <v>13653.951999999999</v>
      </c>
      <c r="D6">
        <v>396000</v>
      </c>
      <c r="E6">
        <v>3.4479676767676763</v>
      </c>
      <c r="F6">
        <v>0</v>
      </c>
    </row>
    <row r="7" spans="1:6" x14ac:dyDescent="0.2">
      <c r="A7" s="3">
        <v>6</v>
      </c>
      <c r="B7">
        <v>64774</v>
      </c>
      <c r="C7">
        <v>70846</v>
      </c>
      <c r="D7">
        <v>468000</v>
      </c>
      <c r="E7">
        <v>15.138034188034188</v>
      </c>
      <c r="F7">
        <v>0</v>
      </c>
    </row>
    <row r="8" spans="1:6" x14ac:dyDescent="0.2">
      <c r="A8" s="3">
        <v>7</v>
      </c>
      <c r="B8">
        <v>0</v>
      </c>
      <c r="C8">
        <v>8042</v>
      </c>
      <c r="D8">
        <v>144000</v>
      </c>
      <c r="E8">
        <v>5.5847222222222221</v>
      </c>
      <c r="F8">
        <v>0</v>
      </c>
    </row>
    <row r="9" spans="1:6" x14ac:dyDescent="0.2">
      <c r="A9" s="3">
        <v>8</v>
      </c>
      <c r="B9">
        <v>0</v>
      </c>
      <c r="C9">
        <v>3672</v>
      </c>
      <c r="D9">
        <v>240000</v>
      </c>
      <c r="E9">
        <v>1.53</v>
      </c>
      <c r="F9">
        <v>0</v>
      </c>
    </row>
    <row r="10" spans="1:6" x14ac:dyDescent="0.2">
      <c r="A10" s="3">
        <v>9</v>
      </c>
      <c r="B10">
        <v>3463.4330999999997</v>
      </c>
      <c r="C10">
        <v>12368.433099999998</v>
      </c>
      <c r="D10">
        <v>192000</v>
      </c>
      <c r="E10">
        <v>6.4418922395833329</v>
      </c>
      <c r="F10">
        <v>0</v>
      </c>
    </row>
    <row r="11" spans="1:6" x14ac:dyDescent="0.2">
      <c r="A11" s="3">
        <v>10</v>
      </c>
      <c r="B11">
        <v>15265.14</v>
      </c>
      <c r="C11">
        <v>28465.14</v>
      </c>
      <c r="D11">
        <v>96000</v>
      </c>
      <c r="E11">
        <v>29.651187499999999</v>
      </c>
      <c r="F11">
        <v>1</v>
      </c>
    </row>
    <row r="12" spans="1:6" x14ac:dyDescent="0.2">
      <c r="A12" s="3">
        <v>11</v>
      </c>
      <c r="B12">
        <v>5357.4641999999994</v>
      </c>
      <c r="C12">
        <v>13062.4642</v>
      </c>
      <c r="D12">
        <v>96000</v>
      </c>
      <c r="E12">
        <v>13.606733541666665</v>
      </c>
      <c r="F12">
        <v>0</v>
      </c>
    </row>
    <row r="13" spans="1:6" x14ac:dyDescent="0.2">
      <c r="A13" s="3">
        <v>12</v>
      </c>
      <c r="B13">
        <v>1469.4</v>
      </c>
      <c r="C13">
        <v>12813.4</v>
      </c>
      <c r="D13">
        <v>300000</v>
      </c>
      <c r="E13">
        <v>4.2711333333333332</v>
      </c>
      <c r="F13">
        <v>0</v>
      </c>
    </row>
    <row r="14" spans="1:6" x14ac:dyDescent="0.2">
      <c r="A14" s="3">
        <v>13</v>
      </c>
      <c r="B14">
        <v>3503.5320000000002</v>
      </c>
      <c r="C14">
        <v>8075.5319999999992</v>
      </c>
      <c r="D14">
        <v>204000</v>
      </c>
      <c r="E14">
        <v>3.9585941176470589</v>
      </c>
      <c r="F14">
        <v>0</v>
      </c>
    </row>
    <row r="15" spans="1:6" x14ac:dyDescent="0.2">
      <c r="A15" s="3">
        <v>14</v>
      </c>
      <c r="B15">
        <v>1718.75</v>
      </c>
      <c r="C15">
        <v>9000.75</v>
      </c>
      <c r="D15">
        <v>96000</v>
      </c>
      <c r="E15">
        <v>9.3757812499999993</v>
      </c>
      <c r="F15">
        <v>0</v>
      </c>
    </row>
    <row r="16" spans="1:6" x14ac:dyDescent="0.2">
      <c r="A16" s="3">
        <v>15</v>
      </c>
      <c r="B16">
        <v>20539.090100000001</v>
      </c>
      <c r="C16">
        <v>85911.090100000001</v>
      </c>
      <c r="D16">
        <v>252000</v>
      </c>
      <c r="E16">
        <v>34.091702420634924</v>
      </c>
      <c r="F16">
        <v>1</v>
      </c>
    </row>
    <row r="17" spans="1:6" x14ac:dyDescent="0.2">
      <c r="A17" s="49"/>
    </row>
    <row r="18" spans="1:6" x14ac:dyDescent="0.2">
      <c r="A18" s="3">
        <v>17</v>
      </c>
      <c r="B18">
        <v>10325.0118</v>
      </c>
      <c r="C18">
        <v>11617.0118</v>
      </c>
      <c r="D18">
        <v>480000</v>
      </c>
      <c r="E18">
        <v>2.4202107916666669</v>
      </c>
      <c r="F18">
        <v>0</v>
      </c>
    </row>
    <row r="19" spans="1:6" x14ac:dyDescent="0.2">
      <c r="A19" s="3">
        <v>18</v>
      </c>
      <c r="B19">
        <v>12597.948</v>
      </c>
      <c r="C19">
        <v>100635.948</v>
      </c>
      <c r="D19">
        <v>60000</v>
      </c>
      <c r="E19">
        <v>167.72658000000001</v>
      </c>
      <c r="F19">
        <v>1</v>
      </c>
    </row>
    <row r="20" spans="1:6" x14ac:dyDescent="0.2">
      <c r="A20" s="3">
        <v>19</v>
      </c>
      <c r="B20">
        <v>12414.710000000001</v>
      </c>
      <c r="C20">
        <v>15789.710000000001</v>
      </c>
      <c r="D20">
        <v>222000</v>
      </c>
      <c r="E20">
        <v>7.1124819819819827</v>
      </c>
      <c r="F20">
        <v>0</v>
      </c>
    </row>
    <row r="21" spans="1:6" x14ac:dyDescent="0.2">
      <c r="A21" s="3">
        <v>20</v>
      </c>
      <c r="B21">
        <v>25325</v>
      </c>
      <c r="C21">
        <v>33775</v>
      </c>
      <c r="D21">
        <v>324000</v>
      </c>
      <c r="E21">
        <v>10.424382716049383</v>
      </c>
      <c r="F21">
        <v>0</v>
      </c>
    </row>
    <row r="22" spans="1:6" x14ac:dyDescent="0.2">
      <c r="A22" s="3">
        <v>21</v>
      </c>
      <c r="B22">
        <v>2744.13</v>
      </c>
      <c r="C22">
        <v>21964.13</v>
      </c>
      <c r="D22">
        <v>1800000</v>
      </c>
      <c r="E22">
        <v>1.2202294444444446</v>
      </c>
      <c r="F22">
        <v>0</v>
      </c>
    </row>
    <row r="23" spans="1:6" x14ac:dyDescent="0.2">
      <c r="A23" s="3">
        <v>22</v>
      </c>
      <c r="B23">
        <v>27927.428599999999</v>
      </c>
      <c r="C23">
        <v>38597.428599999999</v>
      </c>
      <c r="D23">
        <v>90000</v>
      </c>
      <c r="E23">
        <v>42.886031777777781</v>
      </c>
      <c r="F23">
        <v>1</v>
      </c>
    </row>
    <row r="24" spans="1:6" x14ac:dyDescent="0.2">
      <c r="A24" s="3">
        <v>23</v>
      </c>
      <c r="B24">
        <v>22081.571599999999</v>
      </c>
      <c r="C24">
        <v>27443.571599999999</v>
      </c>
      <c r="D24">
        <v>372000</v>
      </c>
      <c r="E24">
        <v>7.3773041935483867</v>
      </c>
      <c r="F24">
        <v>0</v>
      </c>
    </row>
    <row r="25" spans="1:6" x14ac:dyDescent="0.2">
      <c r="A25" s="3">
        <v>24</v>
      </c>
      <c r="B25">
        <v>0</v>
      </c>
      <c r="C25">
        <v>2955</v>
      </c>
      <c r="D25">
        <v>144000</v>
      </c>
      <c r="E25">
        <v>2.052083333333333</v>
      </c>
      <c r="F25">
        <v>0</v>
      </c>
    </row>
    <row r="26" spans="1:6" x14ac:dyDescent="0.2">
      <c r="A26" s="3">
        <v>25</v>
      </c>
      <c r="B26">
        <v>0</v>
      </c>
      <c r="C26">
        <v>2070</v>
      </c>
      <c r="D26">
        <v>360000</v>
      </c>
      <c r="E26">
        <v>0.57499999999999996</v>
      </c>
      <c r="F26">
        <v>0</v>
      </c>
    </row>
    <row r="27" spans="1:6" x14ac:dyDescent="0.2">
      <c r="A27" s="3">
        <v>26</v>
      </c>
      <c r="B27">
        <v>31645.25</v>
      </c>
      <c r="C27">
        <v>31777.25</v>
      </c>
      <c r="D27">
        <v>804000</v>
      </c>
      <c r="E27">
        <v>3.9523942786069655</v>
      </c>
      <c r="F27">
        <v>0</v>
      </c>
    </row>
    <row r="28" spans="1:6" x14ac:dyDescent="0.2">
      <c r="A28" s="3">
        <v>27</v>
      </c>
      <c r="B28">
        <v>970.13630999999998</v>
      </c>
      <c r="C28">
        <v>12270.136310000002</v>
      </c>
      <c r="D28">
        <v>192000</v>
      </c>
      <c r="E28">
        <v>6.3906959947916677</v>
      </c>
      <c r="F28">
        <v>0</v>
      </c>
    </row>
    <row r="29" spans="1:6" x14ac:dyDescent="0.2">
      <c r="A29" s="3">
        <v>28</v>
      </c>
      <c r="B29">
        <v>3500</v>
      </c>
      <c r="C29">
        <v>11105</v>
      </c>
      <c r="D29">
        <v>192000</v>
      </c>
      <c r="E29">
        <v>5.783854166666667</v>
      </c>
      <c r="F29">
        <v>0</v>
      </c>
    </row>
    <row r="30" spans="1:6" x14ac:dyDescent="0.2">
      <c r="A30" s="3">
        <v>29</v>
      </c>
      <c r="B30">
        <v>22644</v>
      </c>
      <c r="C30">
        <v>37084</v>
      </c>
      <c r="D30">
        <v>108000</v>
      </c>
      <c r="E30">
        <v>34.337037037037035</v>
      </c>
      <c r="F30">
        <v>1</v>
      </c>
    </row>
    <row r="31" spans="1:6" x14ac:dyDescent="0.2">
      <c r="A31" s="3">
        <v>30</v>
      </c>
      <c r="B31">
        <v>33557.574999999997</v>
      </c>
      <c r="C31">
        <v>33744.574999999997</v>
      </c>
      <c r="D31">
        <v>61200</v>
      </c>
      <c r="E31">
        <v>55.138194444444444</v>
      </c>
      <c r="F31">
        <v>1</v>
      </c>
    </row>
    <row r="32" spans="1:6" x14ac:dyDescent="0.2">
      <c r="A32" s="3">
        <v>31</v>
      </c>
      <c r="B32">
        <v>0</v>
      </c>
      <c r="C32">
        <v>6760</v>
      </c>
      <c r="D32">
        <v>204000</v>
      </c>
      <c r="E32">
        <v>3.3137254901960782</v>
      </c>
      <c r="F32">
        <v>0</v>
      </c>
    </row>
    <row r="33" spans="1:6" x14ac:dyDescent="0.2">
      <c r="A33" s="3">
        <v>32</v>
      </c>
      <c r="B33">
        <v>82653.34</v>
      </c>
      <c r="C33">
        <v>86623.34</v>
      </c>
      <c r="D33">
        <v>222000</v>
      </c>
      <c r="E33">
        <v>39.019522522522522</v>
      </c>
      <c r="F33">
        <v>1</v>
      </c>
    </row>
    <row r="34" spans="1:6" x14ac:dyDescent="0.2">
      <c r="A34" s="3">
        <v>33</v>
      </c>
      <c r="B34">
        <v>0</v>
      </c>
      <c r="C34">
        <v>3104</v>
      </c>
      <c r="D34">
        <v>204000</v>
      </c>
      <c r="E34">
        <v>1.5215686274509805</v>
      </c>
      <c r="F34">
        <v>0</v>
      </c>
    </row>
    <row r="35" spans="1:6" x14ac:dyDescent="0.2">
      <c r="A35" s="3">
        <v>34</v>
      </c>
      <c r="B35">
        <v>710.92889999999989</v>
      </c>
      <c r="C35">
        <v>2958.9288999999999</v>
      </c>
      <c r="D35">
        <v>216000</v>
      </c>
      <c r="E35">
        <v>1.3698744907407407</v>
      </c>
      <c r="F35">
        <v>0</v>
      </c>
    </row>
    <row r="36" spans="1:6" x14ac:dyDescent="0.2">
      <c r="A36" s="3">
        <v>35</v>
      </c>
      <c r="B36">
        <v>381.87</v>
      </c>
      <c r="C36">
        <v>5051.87</v>
      </c>
      <c r="D36">
        <v>156000</v>
      </c>
      <c r="E36">
        <v>3.2383782051282046</v>
      </c>
      <c r="F36">
        <v>0</v>
      </c>
    </row>
    <row r="37" spans="1:6" x14ac:dyDescent="0.2">
      <c r="A37" s="3">
        <v>36</v>
      </c>
      <c r="B37">
        <v>6708.8319999999994</v>
      </c>
      <c r="C37">
        <v>11542.831999999999</v>
      </c>
      <c r="D37">
        <v>120000</v>
      </c>
      <c r="E37">
        <v>9.6190266666666648</v>
      </c>
      <c r="F37">
        <v>0</v>
      </c>
    </row>
    <row r="38" spans="1:6" x14ac:dyDescent="0.2">
      <c r="A38" s="3">
        <v>37</v>
      </c>
      <c r="B38">
        <v>0</v>
      </c>
      <c r="C38">
        <v>620</v>
      </c>
      <c r="D38">
        <v>660000</v>
      </c>
      <c r="E38">
        <v>9.3939393939393948E-2</v>
      </c>
      <c r="F38">
        <v>0</v>
      </c>
    </row>
    <row r="39" spans="1:6" x14ac:dyDescent="0.2">
      <c r="A39" s="3">
        <v>38</v>
      </c>
      <c r="B39">
        <v>24756.281999999999</v>
      </c>
      <c r="C39">
        <v>28711.281999999999</v>
      </c>
      <c r="D39">
        <v>102000</v>
      </c>
      <c r="E39">
        <v>28.148315686274511</v>
      </c>
      <c r="F39">
        <v>1</v>
      </c>
    </row>
    <row r="40" spans="1:6" x14ac:dyDescent="0.2">
      <c r="A40" s="3">
        <v>39</v>
      </c>
      <c r="B40">
        <v>0</v>
      </c>
      <c r="C40">
        <v>5890</v>
      </c>
      <c r="D40">
        <v>210000</v>
      </c>
      <c r="E40">
        <v>2.8047619047619046</v>
      </c>
      <c r="F40">
        <v>0</v>
      </c>
    </row>
    <row r="41" spans="1:6" x14ac:dyDescent="0.2">
      <c r="A41" s="49"/>
    </row>
    <row r="42" spans="1:6" x14ac:dyDescent="0.2">
      <c r="A42" s="3">
        <v>41</v>
      </c>
      <c r="B42">
        <v>0</v>
      </c>
      <c r="C42">
        <v>5877</v>
      </c>
      <c r="D42">
        <v>276000</v>
      </c>
      <c r="E42">
        <v>2.1293478260869567</v>
      </c>
      <c r="F42">
        <v>0</v>
      </c>
    </row>
    <row r="43" spans="1:6" x14ac:dyDescent="0.2">
      <c r="A43" s="3">
        <v>42</v>
      </c>
      <c r="B43">
        <v>0</v>
      </c>
      <c r="C43">
        <v>19220</v>
      </c>
      <c r="D43">
        <v>36000</v>
      </c>
      <c r="E43">
        <v>53.388888888888886</v>
      </c>
      <c r="F43">
        <v>1</v>
      </c>
    </row>
    <row r="44" spans="1:6" x14ac:dyDescent="0.2">
      <c r="A44" s="3">
        <v>43</v>
      </c>
      <c r="B44">
        <v>0</v>
      </c>
      <c r="C44">
        <v>16270</v>
      </c>
      <c r="D44">
        <v>84000</v>
      </c>
      <c r="E44">
        <v>19.36904761904762</v>
      </c>
      <c r="F44">
        <v>0</v>
      </c>
    </row>
    <row r="45" spans="1:6" x14ac:dyDescent="0.2">
      <c r="A45" s="3">
        <v>44</v>
      </c>
      <c r="B45">
        <v>0</v>
      </c>
      <c r="C45">
        <v>1332</v>
      </c>
      <c r="D45">
        <v>102000</v>
      </c>
      <c r="E45">
        <v>1.3058823529411765</v>
      </c>
      <c r="F45">
        <v>0</v>
      </c>
    </row>
    <row r="46" spans="1:6" x14ac:dyDescent="0.2">
      <c r="A46" s="3">
        <v>45</v>
      </c>
      <c r="B46">
        <v>4277.7359999999999</v>
      </c>
      <c r="C46">
        <v>4904.7359999999999</v>
      </c>
      <c r="D46">
        <v>102000</v>
      </c>
      <c r="E46">
        <v>4.8085647058823531</v>
      </c>
      <c r="F46">
        <v>0</v>
      </c>
    </row>
    <row r="47" spans="1:6" x14ac:dyDescent="0.2">
      <c r="A47" s="3">
        <v>46</v>
      </c>
      <c r="B47">
        <v>6228.5</v>
      </c>
      <c r="C47">
        <v>17358.5</v>
      </c>
      <c r="D47">
        <v>144000</v>
      </c>
      <c r="E47">
        <v>12.05451388888889</v>
      </c>
      <c r="F47">
        <v>0</v>
      </c>
    </row>
    <row r="48" spans="1:6" x14ac:dyDescent="0.2">
      <c r="A48" s="3">
        <v>47</v>
      </c>
      <c r="B48">
        <v>51660</v>
      </c>
      <c r="C48">
        <v>58812</v>
      </c>
      <c r="D48">
        <v>300000</v>
      </c>
      <c r="E48">
        <v>19.603999999999999</v>
      </c>
      <c r="F48">
        <v>0</v>
      </c>
    </row>
    <row r="49" spans="1:6" x14ac:dyDescent="0.2">
      <c r="A49" s="3">
        <v>48</v>
      </c>
      <c r="B49">
        <v>15979.514999999999</v>
      </c>
      <c r="C49">
        <v>28751.514999999999</v>
      </c>
      <c r="D49">
        <v>180000</v>
      </c>
      <c r="E49">
        <v>15.973063888888889</v>
      </c>
      <c r="F49">
        <v>0</v>
      </c>
    </row>
    <row r="50" spans="1:6" x14ac:dyDescent="0.2">
      <c r="A50" s="3">
        <v>49</v>
      </c>
      <c r="B50">
        <v>18698.5625</v>
      </c>
      <c r="C50">
        <v>24537.5625</v>
      </c>
      <c r="D50">
        <v>180000</v>
      </c>
      <c r="E50">
        <v>13.631979166666666</v>
      </c>
      <c r="F50">
        <v>0</v>
      </c>
    </row>
    <row r="51" spans="1:6" x14ac:dyDescent="0.2">
      <c r="A51" s="49"/>
    </row>
    <row r="52" spans="1:6" x14ac:dyDescent="0.2">
      <c r="A52" s="3">
        <v>51</v>
      </c>
      <c r="B52">
        <v>4178.5</v>
      </c>
      <c r="C52">
        <v>16038.5</v>
      </c>
      <c r="D52">
        <v>432000</v>
      </c>
      <c r="E52">
        <v>3.7126157407407407</v>
      </c>
      <c r="F52">
        <v>0</v>
      </c>
    </row>
    <row r="53" spans="1:6" x14ac:dyDescent="0.2">
      <c r="A53" s="3">
        <v>52</v>
      </c>
      <c r="B53">
        <v>2446</v>
      </c>
      <c r="C53">
        <v>8466</v>
      </c>
      <c r="D53">
        <v>144000</v>
      </c>
      <c r="E53">
        <v>5.8791666666666664</v>
      </c>
      <c r="F53">
        <v>0</v>
      </c>
    </row>
    <row r="54" spans="1:6" x14ac:dyDescent="0.2">
      <c r="A54" s="3">
        <v>53</v>
      </c>
      <c r="B54">
        <v>114320.90733333334</v>
      </c>
      <c r="C54">
        <v>149120.90733333334</v>
      </c>
      <c r="D54">
        <v>672000</v>
      </c>
      <c r="E54">
        <v>22.19061121031746</v>
      </c>
      <c r="F54">
        <v>1</v>
      </c>
    </row>
    <row r="55" spans="1:6" x14ac:dyDescent="0.2">
      <c r="A55" s="3">
        <v>54</v>
      </c>
      <c r="B55">
        <v>0</v>
      </c>
      <c r="C55">
        <v>83330</v>
      </c>
      <c r="D55">
        <v>144000</v>
      </c>
      <c r="E55">
        <v>57.86805555555555</v>
      </c>
      <c r="F55">
        <v>1</v>
      </c>
    </row>
    <row r="56" spans="1:6" x14ac:dyDescent="0.2">
      <c r="A56" s="3">
        <v>55</v>
      </c>
      <c r="B56">
        <v>6156.15</v>
      </c>
      <c r="C56">
        <v>8891.15</v>
      </c>
      <c r="D56">
        <v>72000</v>
      </c>
      <c r="E56">
        <v>12.348819444444443</v>
      </c>
      <c r="F56">
        <v>0</v>
      </c>
    </row>
    <row r="57" spans="1:6" x14ac:dyDescent="0.2">
      <c r="A57" s="3">
        <v>56</v>
      </c>
      <c r="B57">
        <v>2027.375</v>
      </c>
      <c r="C57">
        <v>14047.375</v>
      </c>
      <c r="D57">
        <v>126000</v>
      </c>
      <c r="E57">
        <v>11.148710317460317</v>
      </c>
      <c r="F57">
        <v>0</v>
      </c>
    </row>
    <row r="58" spans="1:6" x14ac:dyDescent="0.2">
      <c r="A58" s="3">
        <v>57</v>
      </c>
      <c r="B58">
        <v>49932.063999999998</v>
      </c>
      <c r="C58">
        <v>50372.063999999998</v>
      </c>
      <c r="D58">
        <v>150000</v>
      </c>
      <c r="E58">
        <v>33.581375999999999</v>
      </c>
      <c r="F58">
        <v>1</v>
      </c>
    </row>
    <row r="59" spans="1:6" x14ac:dyDescent="0.2">
      <c r="A59" s="3">
        <v>58</v>
      </c>
      <c r="B59">
        <v>9864.8125</v>
      </c>
      <c r="C59">
        <v>11824.8125</v>
      </c>
      <c r="D59">
        <v>180000</v>
      </c>
      <c r="E59">
        <v>6.5693402777777781</v>
      </c>
      <c r="F59">
        <v>0</v>
      </c>
    </row>
    <row r="60" spans="1:6" x14ac:dyDescent="0.2">
      <c r="A60" s="3">
        <v>59</v>
      </c>
      <c r="B60">
        <v>64998.0625</v>
      </c>
      <c r="C60">
        <v>72178.0625</v>
      </c>
      <c r="D60">
        <v>126000</v>
      </c>
      <c r="E60">
        <v>57.28417658730158</v>
      </c>
      <c r="F60">
        <v>1</v>
      </c>
    </row>
    <row r="61" spans="1:6" x14ac:dyDescent="0.2">
      <c r="A61" s="3">
        <v>60</v>
      </c>
      <c r="B61">
        <v>3151.7037000000005</v>
      </c>
      <c r="C61">
        <v>6151.7037000000009</v>
      </c>
      <c r="D61">
        <v>156000</v>
      </c>
      <c r="E61">
        <v>3.9433998076923085</v>
      </c>
      <c r="F61">
        <v>0</v>
      </c>
    </row>
    <row r="62" spans="1:6" x14ac:dyDescent="0.2">
      <c r="A62" s="3">
        <v>61</v>
      </c>
      <c r="B62">
        <v>304.22309999999999</v>
      </c>
      <c r="C62">
        <v>454.22309999999999</v>
      </c>
      <c r="D62">
        <v>300000</v>
      </c>
      <c r="E62">
        <v>0.15140770000000001</v>
      </c>
      <c r="F62">
        <v>0</v>
      </c>
    </row>
    <row r="63" spans="1:6" x14ac:dyDescent="0.2">
      <c r="A63" s="3">
        <v>62</v>
      </c>
      <c r="B63">
        <v>0</v>
      </c>
      <c r="C63">
        <v>2295</v>
      </c>
      <c r="D63">
        <v>120000</v>
      </c>
      <c r="E63">
        <v>1.9124999999999999</v>
      </c>
      <c r="F63">
        <v>0</v>
      </c>
    </row>
    <row r="64" spans="1:6" x14ac:dyDescent="0.2">
      <c r="A64" s="49"/>
    </row>
    <row r="65" spans="1:6" x14ac:dyDescent="0.2">
      <c r="A65" s="3">
        <v>64</v>
      </c>
      <c r="B65">
        <v>3453.4041666666672</v>
      </c>
      <c r="C65">
        <v>10453.404166666667</v>
      </c>
      <c r="D65">
        <v>132000</v>
      </c>
      <c r="E65">
        <v>7.9192455808080808</v>
      </c>
      <c r="F65">
        <v>0</v>
      </c>
    </row>
    <row r="66" spans="1:6" x14ac:dyDescent="0.2">
      <c r="A66" s="3">
        <v>65</v>
      </c>
      <c r="B66">
        <v>18281.6875</v>
      </c>
      <c r="C66">
        <v>18521.6875</v>
      </c>
      <c r="D66">
        <v>252000</v>
      </c>
      <c r="E66">
        <v>7.3498759920634926</v>
      </c>
      <c r="F66">
        <v>0</v>
      </c>
    </row>
    <row r="67" spans="1:6" x14ac:dyDescent="0.2">
      <c r="A67" s="3">
        <v>66</v>
      </c>
      <c r="B67">
        <v>7427.2029000000002</v>
      </c>
      <c r="C67">
        <v>10437.2029</v>
      </c>
      <c r="D67">
        <v>240000</v>
      </c>
      <c r="E67">
        <v>4.3488345416666663</v>
      </c>
      <c r="F67">
        <v>0</v>
      </c>
    </row>
    <row r="68" spans="1:6" x14ac:dyDescent="0.2">
      <c r="A68" s="3">
        <v>67</v>
      </c>
      <c r="B68">
        <v>0</v>
      </c>
      <c r="C68">
        <v>15474</v>
      </c>
      <c r="D68">
        <v>180000</v>
      </c>
      <c r="E68">
        <v>8.5966666666666658</v>
      </c>
      <c r="F68">
        <v>0</v>
      </c>
    </row>
    <row r="69" spans="1:6" x14ac:dyDescent="0.2">
      <c r="A69" s="3">
        <v>68</v>
      </c>
      <c r="B69">
        <v>15066.5625</v>
      </c>
      <c r="C69">
        <v>15638.5625</v>
      </c>
      <c r="D69">
        <v>90000</v>
      </c>
      <c r="E69">
        <v>17.376180555555557</v>
      </c>
      <c r="F69">
        <v>0</v>
      </c>
    </row>
    <row r="70" spans="1:6" x14ac:dyDescent="0.2">
      <c r="A70" s="3">
        <v>69</v>
      </c>
      <c r="B70">
        <v>20638.341</v>
      </c>
      <c r="C70">
        <v>48918.341</v>
      </c>
      <c r="D70">
        <v>84000</v>
      </c>
      <c r="E70">
        <v>58.236120238095232</v>
      </c>
      <c r="F70">
        <v>1</v>
      </c>
    </row>
    <row r="71" spans="1:6" x14ac:dyDescent="0.2">
      <c r="A71" s="3">
        <v>70</v>
      </c>
      <c r="B71">
        <v>9804.375</v>
      </c>
      <c r="C71">
        <v>28664.375</v>
      </c>
      <c r="D71">
        <v>240000</v>
      </c>
      <c r="E71">
        <v>11.943489583333333</v>
      </c>
      <c r="F71">
        <v>0</v>
      </c>
    </row>
    <row r="72" spans="1:6" x14ac:dyDescent="0.2">
      <c r="A72" s="49"/>
    </row>
    <row r="73" spans="1:6" x14ac:dyDescent="0.2">
      <c r="A73" s="3">
        <v>72</v>
      </c>
      <c r="B73">
        <v>38857.5</v>
      </c>
      <c r="C73">
        <v>39351.5</v>
      </c>
      <c r="D73">
        <v>180000</v>
      </c>
      <c r="E73">
        <v>21.861944444444443</v>
      </c>
      <c r="F73">
        <v>1</v>
      </c>
    </row>
    <row r="74" spans="1:6" x14ac:dyDescent="0.2">
      <c r="A74" s="3">
        <v>73</v>
      </c>
      <c r="B74">
        <v>12821.25</v>
      </c>
      <c r="C74">
        <v>14721.25</v>
      </c>
      <c r="D74">
        <v>252000</v>
      </c>
      <c r="E74">
        <v>5.8417658730158726</v>
      </c>
      <c r="F74">
        <v>0</v>
      </c>
    </row>
    <row r="75" spans="1:6" x14ac:dyDescent="0.2">
      <c r="A75" s="49"/>
    </row>
    <row r="76" spans="1:6" x14ac:dyDescent="0.2">
      <c r="A76" s="3">
        <v>75</v>
      </c>
      <c r="B76">
        <v>23018</v>
      </c>
      <c r="C76">
        <v>25683</v>
      </c>
      <c r="D76">
        <v>144000</v>
      </c>
      <c r="E76">
        <v>17.835416666666667</v>
      </c>
      <c r="F76">
        <v>0</v>
      </c>
    </row>
    <row r="77" spans="1:6" x14ac:dyDescent="0.2">
      <c r="A77" s="3">
        <v>76</v>
      </c>
      <c r="B77">
        <v>30431.866009999994</v>
      </c>
      <c r="C77">
        <v>43766.866009999998</v>
      </c>
      <c r="D77">
        <v>144000</v>
      </c>
      <c r="E77">
        <v>30.393656951388888</v>
      </c>
      <c r="F77">
        <v>1</v>
      </c>
    </row>
    <row r="78" spans="1:6" x14ac:dyDescent="0.2">
      <c r="A78" s="3">
        <v>77</v>
      </c>
      <c r="B78">
        <v>0</v>
      </c>
      <c r="C78">
        <v>12700</v>
      </c>
      <c r="D78">
        <v>72000</v>
      </c>
      <c r="E78">
        <v>17.638888888888889</v>
      </c>
      <c r="F78">
        <v>0</v>
      </c>
    </row>
    <row r="79" spans="1:6" x14ac:dyDescent="0.2">
      <c r="A79" s="3">
        <v>78</v>
      </c>
      <c r="B79">
        <v>11599.3125</v>
      </c>
      <c r="C79">
        <v>13299.3125</v>
      </c>
      <c r="D79">
        <v>396000</v>
      </c>
      <c r="E79">
        <v>3.3584122474747473</v>
      </c>
      <c r="F79">
        <v>0</v>
      </c>
    </row>
    <row r="80" spans="1:6" x14ac:dyDescent="0.2">
      <c r="A80" s="3">
        <v>79</v>
      </c>
      <c r="B80">
        <v>9520.0624999999982</v>
      </c>
      <c r="C80">
        <v>14870.062499999998</v>
      </c>
      <c r="D80">
        <v>78000</v>
      </c>
      <c r="E80">
        <v>19.064182692307689</v>
      </c>
      <c r="F80">
        <v>0</v>
      </c>
    </row>
    <row r="81" spans="1:6" x14ac:dyDescent="0.2">
      <c r="A81" s="3">
        <v>80</v>
      </c>
      <c r="B81">
        <v>0</v>
      </c>
      <c r="C81">
        <v>18210</v>
      </c>
      <c r="D81">
        <v>180000</v>
      </c>
      <c r="E81">
        <v>10.116666666666667</v>
      </c>
      <c r="F81">
        <v>0</v>
      </c>
    </row>
    <row r="82" spans="1:6" x14ac:dyDescent="0.2">
      <c r="A82" s="3">
        <v>81</v>
      </c>
      <c r="B82">
        <v>1443</v>
      </c>
      <c r="C82">
        <v>11833</v>
      </c>
      <c r="D82">
        <v>120000</v>
      </c>
      <c r="E82">
        <v>9.8608333333333338</v>
      </c>
      <c r="F82">
        <v>0</v>
      </c>
    </row>
    <row r="83" spans="1:6" x14ac:dyDescent="0.2">
      <c r="A83" s="3">
        <v>82</v>
      </c>
      <c r="B83">
        <v>0</v>
      </c>
      <c r="C83">
        <v>970</v>
      </c>
      <c r="D83">
        <v>72000</v>
      </c>
      <c r="E83">
        <v>1.3472222222222223</v>
      </c>
      <c r="F83">
        <v>0</v>
      </c>
    </row>
    <row r="84" spans="1:6" x14ac:dyDescent="0.2">
      <c r="A84" s="3">
        <v>83</v>
      </c>
      <c r="B84">
        <v>88228.5</v>
      </c>
      <c r="C84">
        <v>90264.5</v>
      </c>
      <c r="D84">
        <v>288000</v>
      </c>
      <c r="E84">
        <v>31.341840277777777</v>
      </c>
      <c r="F84">
        <v>1</v>
      </c>
    </row>
    <row r="85" spans="1:6" x14ac:dyDescent="0.2">
      <c r="A85" s="3">
        <v>84</v>
      </c>
      <c r="B85">
        <v>4649.9906000000001</v>
      </c>
      <c r="C85">
        <v>11089.990600000001</v>
      </c>
      <c r="D85">
        <v>192000</v>
      </c>
      <c r="E85">
        <v>5.7760367708333336</v>
      </c>
      <c r="F85">
        <v>0</v>
      </c>
    </row>
    <row r="86" spans="1:6" x14ac:dyDescent="0.2">
      <c r="A86" s="3">
        <v>85</v>
      </c>
      <c r="B86">
        <v>0</v>
      </c>
      <c r="C86">
        <v>4530</v>
      </c>
      <c r="D86">
        <v>240000</v>
      </c>
      <c r="E86">
        <v>1.8875</v>
      </c>
      <c r="F86">
        <v>0</v>
      </c>
    </row>
    <row r="87" spans="1:6" x14ac:dyDescent="0.2">
      <c r="A87" s="3">
        <v>86</v>
      </c>
      <c r="B87">
        <v>30337.193333333336</v>
      </c>
      <c r="C87">
        <v>34797.193333333336</v>
      </c>
      <c r="D87">
        <v>216000</v>
      </c>
      <c r="E87">
        <v>16.109811728395062</v>
      </c>
      <c r="F87">
        <v>0</v>
      </c>
    </row>
    <row r="88" spans="1:6" x14ac:dyDescent="0.2">
      <c r="A88" s="3">
        <v>87</v>
      </c>
      <c r="B88">
        <v>696.3</v>
      </c>
      <c r="C88">
        <v>6800.3</v>
      </c>
      <c r="D88">
        <v>102000</v>
      </c>
      <c r="E88">
        <v>6.6669607843137264</v>
      </c>
      <c r="F88">
        <v>0</v>
      </c>
    </row>
    <row r="89" spans="1:6" x14ac:dyDescent="0.2">
      <c r="A89" s="3">
        <v>88</v>
      </c>
      <c r="B89">
        <v>1624.8999999999999</v>
      </c>
      <c r="C89">
        <v>4524.8999999999996</v>
      </c>
      <c r="D89">
        <v>300000</v>
      </c>
      <c r="E89">
        <v>1.5083</v>
      </c>
      <c r="F89">
        <v>0</v>
      </c>
    </row>
    <row r="90" spans="1:6" x14ac:dyDescent="0.2">
      <c r="A90" s="3">
        <v>89</v>
      </c>
      <c r="B90">
        <v>1313.4697000000001</v>
      </c>
      <c r="C90">
        <v>5543.4696999999996</v>
      </c>
      <c r="D90">
        <v>90000</v>
      </c>
      <c r="E90">
        <v>6.1594107777777776</v>
      </c>
      <c r="F90">
        <v>0</v>
      </c>
    </row>
    <row r="91" spans="1:6" x14ac:dyDescent="0.2">
      <c r="A91" s="3">
        <v>90</v>
      </c>
      <c r="B91">
        <v>28869.375</v>
      </c>
      <c r="C91">
        <v>29654.375</v>
      </c>
      <c r="D91">
        <v>180000</v>
      </c>
      <c r="E91">
        <v>16.474652777777781</v>
      </c>
      <c r="F91">
        <v>0</v>
      </c>
    </row>
    <row r="92" spans="1:6" x14ac:dyDescent="0.2">
      <c r="A92" s="3">
        <v>91</v>
      </c>
      <c r="B92">
        <v>37167.5</v>
      </c>
      <c r="C92">
        <v>46754.5</v>
      </c>
      <c r="D92">
        <v>288000</v>
      </c>
      <c r="E92">
        <v>16.234201388888888</v>
      </c>
      <c r="F92">
        <v>0</v>
      </c>
    </row>
    <row r="93" spans="1:6" x14ac:dyDescent="0.2">
      <c r="A93" s="3">
        <v>92</v>
      </c>
      <c r="B93">
        <v>0</v>
      </c>
      <c r="C93">
        <v>3440</v>
      </c>
      <c r="D93">
        <v>108000</v>
      </c>
      <c r="E93">
        <v>3.1851851851851851</v>
      </c>
      <c r="F93">
        <v>0</v>
      </c>
    </row>
    <row r="94" spans="1:6" x14ac:dyDescent="0.2">
      <c r="A94" s="3">
        <v>93</v>
      </c>
      <c r="B94">
        <v>33574.666666666664</v>
      </c>
      <c r="C94">
        <v>44806.666666666664</v>
      </c>
      <c r="D94">
        <v>78000</v>
      </c>
      <c r="E94">
        <v>57.444444444444443</v>
      </c>
      <c r="F94">
        <v>1</v>
      </c>
    </row>
    <row r="95" spans="1:6" x14ac:dyDescent="0.2">
      <c r="A95" s="3">
        <v>94</v>
      </c>
      <c r="B95">
        <v>9496.5</v>
      </c>
      <c r="C95">
        <v>18640.5</v>
      </c>
      <c r="D95">
        <v>144000</v>
      </c>
      <c r="E95">
        <v>12.944791666666667</v>
      </c>
      <c r="F95">
        <v>0</v>
      </c>
    </row>
    <row r="96" spans="1:6" x14ac:dyDescent="0.2">
      <c r="A96" s="3">
        <v>95</v>
      </c>
      <c r="B96">
        <v>0</v>
      </c>
      <c r="C96">
        <v>1897</v>
      </c>
      <c r="D96">
        <v>204000</v>
      </c>
      <c r="E96">
        <v>0.92990196078431375</v>
      </c>
      <c r="F96">
        <v>0</v>
      </c>
    </row>
    <row r="97" spans="1:6" x14ac:dyDescent="0.2">
      <c r="A97" s="3">
        <v>96</v>
      </c>
      <c r="B97">
        <v>29580</v>
      </c>
      <c r="C97">
        <v>44645</v>
      </c>
      <c r="D97">
        <v>120000</v>
      </c>
      <c r="E97">
        <v>37.204166666666666</v>
      </c>
      <c r="F97">
        <v>1</v>
      </c>
    </row>
    <row r="98" spans="1:6" x14ac:dyDescent="0.2">
      <c r="A98" s="3">
        <v>97</v>
      </c>
      <c r="B98">
        <v>1724</v>
      </c>
      <c r="C98">
        <v>4164</v>
      </c>
      <c r="D98">
        <v>144000</v>
      </c>
      <c r="E98">
        <v>2.8916666666666666</v>
      </c>
      <c r="F98">
        <v>0</v>
      </c>
    </row>
    <row r="99" spans="1:6" x14ac:dyDescent="0.2">
      <c r="A99" s="3">
        <v>98</v>
      </c>
      <c r="B99">
        <v>456.63</v>
      </c>
      <c r="C99">
        <v>3561.63</v>
      </c>
      <c r="D99">
        <v>120000</v>
      </c>
      <c r="E99">
        <v>2.9680250000000004</v>
      </c>
      <c r="F99">
        <v>0</v>
      </c>
    </row>
    <row r="100" spans="1:6" x14ac:dyDescent="0.2">
      <c r="A100" s="3">
        <v>99</v>
      </c>
      <c r="B100">
        <v>38966.958333333336</v>
      </c>
      <c r="C100">
        <v>39088.958333333336</v>
      </c>
      <c r="D100">
        <v>84000</v>
      </c>
      <c r="E100">
        <v>46.534474206349209</v>
      </c>
      <c r="F100">
        <v>1</v>
      </c>
    </row>
    <row r="101" spans="1:6" x14ac:dyDescent="0.2">
      <c r="A101" s="3">
        <v>100</v>
      </c>
      <c r="B101">
        <v>0</v>
      </c>
      <c r="C101">
        <v>4700</v>
      </c>
      <c r="D101">
        <v>156000</v>
      </c>
      <c r="E101">
        <v>3.0128205128205128</v>
      </c>
      <c r="F101">
        <v>0</v>
      </c>
    </row>
    <row r="102" spans="1:6" x14ac:dyDescent="0.2">
      <c r="A102" s="3">
        <v>101</v>
      </c>
      <c r="B102">
        <v>1235.0625</v>
      </c>
      <c r="C102">
        <v>5790.0625</v>
      </c>
      <c r="D102">
        <v>72000</v>
      </c>
      <c r="E102">
        <v>8.0417534722222221</v>
      </c>
      <c r="F102">
        <v>0</v>
      </c>
    </row>
    <row r="103" spans="1:6" x14ac:dyDescent="0.2">
      <c r="A103" s="3">
        <v>102</v>
      </c>
      <c r="B103">
        <v>4045.625</v>
      </c>
      <c r="C103">
        <v>9007.625</v>
      </c>
      <c r="D103">
        <v>180000</v>
      </c>
      <c r="E103">
        <v>5.0042361111111111</v>
      </c>
      <c r="F103">
        <v>0</v>
      </c>
    </row>
    <row r="104" spans="1:6" x14ac:dyDescent="0.2">
      <c r="A104" s="3">
        <v>103</v>
      </c>
      <c r="B104">
        <v>4695.4166666666661</v>
      </c>
      <c r="C104">
        <v>5552.4166666666661</v>
      </c>
      <c r="D104">
        <v>120000</v>
      </c>
      <c r="E104">
        <v>4.6270138888888885</v>
      </c>
      <c r="F104">
        <v>0</v>
      </c>
    </row>
    <row r="105" spans="1:6" x14ac:dyDescent="0.2">
      <c r="A105" s="3">
        <v>104</v>
      </c>
      <c r="B105">
        <v>19772.625</v>
      </c>
      <c r="C105">
        <v>19832.625</v>
      </c>
      <c r="D105">
        <v>108000</v>
      </c>
      <c r="E105">
        <v>18.363541666666666</v>
      </c>
      <c r="F105">
        <v>0</v>
      </c>
    </row>
    <row r="106" spans="1:6" x14ac:dyDescent="0.2">
      <c r="A106" s="3">
        <v>105</v>
      </c>
      <c r="B106">
        <v>0</v>
      </c>
      <c r="C106">
        <v>8780</v>
      </c>
      <c r="D106">
        <v>552000</v>
      </c>
      <c r="E106">
        <v>1.5905797101449275</v>
      </c>
      <c r="F106">
        <v>0</v>
      </c>
    </row>
    <row r="107" spans="1:6" x14ac:dyDescent="0.2">
      <c r="A107" s="3">
        <v>106</v>
      </c>
      <c r="B107">
        <v>42555.666666666672</v>
      </c>
      <c r="C107">
        <v>50445.666666666672</v>
      </c>
      <c r="D107">
        <v>96000</v>
      </c>
      <c r="E107">
        <v>52.547569444444456</v>
      </c>
      <c r="F107">
        <v>1</v>
      </c>
    </row>
    <row r="108" spans="1:6" x14ac:dyDescent="0.2">
      <c r="A108" s="3">
        <v>107</v>
      </c>
      <c r="B108">
        <v>9214.625</v>
      </c>
      <c r="C108">
        <v>24508.625</v>
      </c>
      <c r="D108">
        <v>252000</v>
      </c>
      <c r="E108">
        <v>9.7256448412698404</v>
      </c>
      <c r="F108">
        <v>0</v>
      </c>
    </row>
    <row r="109" spans="1:6" x14ac:dyDescent="0.2">
      <c r="A109" s="3">
        <v>108</v>
      </c>
      <c r="B109">
        <v>156.25</v>
      </c>
      <c r="C109">
        <v>8996.25</v>
      </c>
      <c r="D109">
        <v>180000</v>
      </c>
      <c r="E109">
        <v>4.9979166666666668</v>
      </c>
      <c r="F109">
        <v>0</v>
      </c>
    </row>
    <row r="110" spans="1:6" x14ac:dyDescent="0.2">
      <c r="A110" s="3">
        <v>109</v>
      </c>
      <c r="B110">
        <v>2100.75</v>
      </c>
      <c r="C110">
        <v>11560.75</v>
      </c>
      <c r="D110">
        <v>120000</v>
      </c>
      <c r="E110">
        <v>9.6339583333333341</v>
      </c>
      <c r="F110">
        <v>0</v>
      </c>
    </row>
    <row r="111" spans="1:6" x14ac:dyDescent="0.2">
      <c r="A111" s="3">
        <v>110</v>
      </c>
      <c r="B111">
        <v>3143.4375</v>
      </c>
      <c r="C111">
        <v>16283.4375</v>
      </c>
      <c r="D111">
        <v>360000</v>
      </c>
      <c r="E111">
        <v>4.5231770833333327</v>
      </c>
      <c r="F1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3051-7A3A-E947-98EC-2A4254DB251C}">
  <dimension ref="A1:F111"/>
  <sheetViews>
    <sheetView workbookViewId="0">
      <selection activeCell="H11" sqref="H11"/>
    </sheetView>
  </sheetViews>
  <sheetFormatPr baseColWidth="10" defaultRowHeight="16" x14ac:dyDescent="0.2"/>
  <sheetData>
    <row r="1" spans="1:6" x14ac:dyDescent="0.2">
      <c r="A1" s="37" t="s">
        <v>0</v>
      </c>
      <c r="B1" s="1" t="s">
        <v>413</v>
      </c>
      <c r="C1" s="1" t="s">
        <v>425</v>
      </c>
      <c r="D1" s="8" t="s">
        <v>426</v>
      </c>
      <c r="E1" s="25" t="s">
        <v>427</v>
      </c>
      <c r="F1" t="s">
        <v>428</v>
      </c>
    </row>
    <row r="2" spans="1:6" x14ac:dyDescent="0.2">
      <c r="A2" s="3">
        <v>1</v>
      </c>
      <c r="B2">
        <v>5266</v>
      </c>
      <c r="C2">
        <v>3000</v>
      </c>
      <c r="D2" s="9">
        <v>8266</v>
      </c>
      <c r="E2">
        <v>6.8883333333333336</v>
      </c>
      <c r="F2">
        <v>0</v>
      </c>
    </row>
    <row r="3" spans="1:6" x14ac:dyDescent="0.2">
      <c r="A3" s="3">
        <v>2</v>
      </c>
      <c r="B3">
        <v>2927</v>
      </c>
      <c r="C3">
        <v>49936</v>
      </c>
      <c r="D3" s="9">
        <v>52863</v>
      </c>
      <c r="E3">
        <v>44.052500000000002</v>
      </c>
      <c r="F3">
        <v>1</v>
      </c>
    </row>
    <row r="4" spans="1:6" x14ac:dyDescent="0.2">
      <c r="A4" s="3">
        <v>3</v>
      </c>
      <c r="B4">
        <v>1702</v>
      </c>
      <c r="C4">
        <v>31500</v>
      </c>
      <c r="D4" s="9">
        <v>33202</v>
      </c>
      <c r="E4">
        <v>13.834166666666667</v>
      </c>
      <c r="F4">
        <v>0</v>
      </c>
    </row>
    <row r="5" spans="1:6" x14ac:dyDescent="0.2">
      <c r="A5" s="3">
        <v>4</v>
      </c>
      <c r="B5">
        <v>3537</v>
      </c>
      <c r="C5">
        <v>37500</v>
      </c>
      <c r="D5" s="9">
        <v>41037</v>
      </c>
      <c r="E5">
        <v>9.7707142857142859</v>
      </c>
      <c r="F5">
        <v>0</v>
      </c>
    </row>
    <row r="6" spans="1:6" x14ac:dyDescent="0.2">
      <c r="A6" s="3">
        <v>5</v>
      </c>
      <c r="B6">
        <v>8092</v>
      </c>
      <c r="C6">
        <v>0</v>
      </c>
      <c r="D6" s="9">
        <v>8092</v>
      </c>
      <c r="E6">
        <v>2.0434343434343432</v>
      </c>
      <c r="F6">
        <v>0</v>
      </c>
    </row>
    <row r="7" spans="1:6" x14ac:dyDescent="0.2">
      <c r="A7" s="3">
        <v>6</v>
      </c>
      <c r="B7">
        <v>6072</v>
      </c>
      <c r="C7">
        <v>58000</v>
      </c>
      <c r="D7" s="9">
        <v>64072</v>
      </c>
      <c r="E7">
        <v>13.690598290598292</v>
      </c>
      <c r="F7">
        <v>0</v>
      </c>
    </row>
    <row r="8" spans="1:6" x14ac:dyDescent="0.2">
      <c r="A8" s="3">
        <v>7</v>
      </c>
      <c r="B8">
        <v>8042</v>
      </c>
      <c r="C8">
        <v>0</v>
      </c>
      <c r="D8" s="9">
        <v>8042</v>
      </c>
      <c r="E8">
        <v>5.5847222222222221</v>
      </c>
      <c r="F8">
        <v>0</v>
      </c>
    </row>
    <row r="9" spans="1:6" x14ac:dyDescent="0.2">
      <c r="A9" s="3">
        <v>8</v>
      </c>
      <c r="B9">
        <v>3672</v>
      </c>
      <c r="C9">
        <v>0</v>
      </c>
      <c r="D9" s="9">
        <v>3672</v>
      </c>
      <c r="E9">
        <v>1.53</v>
      </c>
      <c r="F9">
        <v>0</v>
      </c>
    </row>
    <row r="10" spans="1:6" x14ac:dyDescent="0.2">
      <c r="A10" s="3">
        <v>9</v>
      </c>
      <c r="B10">
        <v>8905</v>
      </c>
      <c r="C10">
        <v>0</v>
      </c>
      <c r="D10" s="9">
        <v>8905</v>
      </c>
      <c r="E10">
        <v>4.638020833333333</v>
      </c>
      <c r="F10">
        <v>0</v>
      </c>
    </row>
    <row r="11" spans="1:6" x14ac:dyDescent="0.2">
      <c r="A11" s="3">
        <v>10</v>
      </c>
      <c r="B11">
        <v>13200</v>
      </c>
      <c r="C11">
        <v>9333.2000000000007</v>
      </c>
      <c r="D11" s="9">
        <v>22533.200000000001</v>
      </c>
      <c r="E11">
        <v>23.472083333333334</v>
      </c>
      <c r="F11">
        <v>1</v>
      </c>
    </row>
    <row r="12" spans="1:6" x14ac:dyDescent="0.2">
      <c r="A12" s="3">
        <v>11</v>
      </c>
      <c r="B12">
        <v>7705</v>
      </c>
      <c r="C12">
        <v>0</v>
      </c>
      <c r="D12" s="9">
        <v>7705</v>
      </c>
      <c r="E12">
        <v>8.0260416666666661</v>
      </c>
      <c r="F12">
        <v>0</v>
      </c>
    </row>
    <row r="13" spans="1:6" x14ac:dyDescent="0.2">
      <c r="A13" s="3">
        <v>12</v>
      </c>
      <c r="B13">
        <v>11344</v>
      </c>
      <c r="C13">
        <v>400</v>
      </c>
      <c r="D13" s="9">
        <v>11744</v>
      </c>
      <c r="E13">
        <v>3.9146666666666672</v>
      </c>
      <c r="F13">
        <v>0</v>
      </c>
    </row>
    <row r="14" spans="1:6" x14ac:dyDescent="0.2">
      <c r="A14" s="3">
        <v>13</v>
      </c>
      <c r="B14">
        <v>4572</v>
      </c>
      <c r="C14">
        <v>0</v>
      </c>
      <c r="D14" s="9">
        <v>4572</v>
      </c>
      <c r="E14">
        <v>2.2411764705882353</v>
      </c>
      <c r="F14">
        <v>0</v>
      </c>
    </row>
    <row r="15" spans="1:6" x14ac:dyDescent="0.2">
      <c r="A15" s="3">
        <v>14</v>
      </c>
      <c r="B15">
        <v>7282</v>
      </c>
      <c r="C15">
        <v>0</v>
      </c>
      <c r="D15" s="9">
        <v>7282</v>
      </c>
      <c r="E15">
        <v>7.5854166666666671</v>
      </c>
      <c r="F15">
        <v>0</v>
      </c>
    </row>
    <row r="16" spans="1:6" x14ac:dyDescent="0.2">
      <c r="A16" s="3">
        <v>15</v>
      </c>
      <c r="B16">
        <v>65372</v>
      </c>
      <c r="C16">
        <v>0</v>
      </c>
      <c r="D16" s="9">
        <v>65372</v>
      </c>
      <c r="E16">
        <v>25.941269841269843</v>
      </c>
      <c r="F16">
        <v>1</v>
      </c>
    </row>
    <row r="17" spans="1:6" x14ac:dyDescent="0.2">
      <c r="A17" s="49"/>
      <c r="B17" s="47"/>
      <c r="C17" s="47"/>
      <c r="D17" s="9"/>
      <c r="E17" s="47"/>
      <c r="F17" s="47"/>
    </row>
    <row r="18" spans="1:6" x14ac:dyDescent="0.2">
      <c r="A18" s="3">
        <v>17</v>
      </c>
      <c r="B18">
        <v>1292</v>
      </c>
      <c r="C18">
        <v>8500</v>
      </c>
      <c r="D18" s="9">
        <v>9792</v>
      </c>
      <c r="E18">
        <v>2.04</v>
      </c>
      <c r="F18">
        <v>0</v>
      </c>
    </row>
    <row r="19" spans="1:6" x14ac:dyDescent="0.2">
      <c r="A19" s="3">
        <v>18</v>
      </c>
      <c r="B19">
        <v>88038</v>
      </c>
      <c r="C19">
        <v>0</v>
      </c>
      <c r="D19" s="9">
        <v>88038</v>
      </c>
      <c r="E19">
        <v>146.73000000000002</v>
      </c>
      <c r="F19">
        <v>1</v>
      </c>
    </row>
    <row r="20" spans="1:6" x14ac:dyDescent="0.2">
      <c r="A20" s="3">
        <v>19</v>
      </c>
      <c r="B20">
        <v>3375</v>
      </c>
      <c r="C20">
        <v>1232</v>
      </c>
      <c r="D20" s="9">
        <v>4607</v>
      </c>
      <c r="E20">
        <v>2.0752252252252252</v>
      </c>
      <c r="F20">
        <v>0</v>
      </c>
    </row>
    <row r="21" spans="1:6" x14ac:dyDescent="0.2">
      <c r="A21" s="3">
        <v>20</v>
      </c>
      <c r="B21">
        <v>8450</v>
      </c>
      <c r="C21">
        <v>24000</v>
      </c>
      <c r="D21" s="9">
        <v>32450</v>
      </c>
      <c r="E21">
        <v>10.015432098765432</v>
      </c>
      <c r="F21">
        <v>0</v>
      </c>
    </row>
    <row r="22" spans="1:6" x14ac:dyDescent="0.2">
      <c r="A22" s="3">
        <v>21</v>
      </c>
      <c r="B22">
        <v>19220</v>
      </c>
      <c r="C22">
        <v>0</v>
      </c>
      <c r="D22" s="9">
        <v>19220</v>
      </c>
      <c r="E22">
        <v>1.0677777777777777</v>
      </c>
      <c r="F22">
        <v>0</v>
      </c>
    </row>
    <row r="23" spans="1:6" x14ac:dyDescent="0.2">
      <c r="A23" s="3">
        <v>22</v>
      </c>
      <c r="B23">
        <v>10670</v>
      </c>
      <c r="C23">
        <v>26800</v>
      </c>
      <c r="D23" s="9">
        <v>37470</v>
      </c>
      <c r="E23">
        <v>41.633333333333333</v>
      </c>
      <c r="F23">
        <v>1</v>
      </c>
    </row>
    <row r="24" spans="1:6" x14ac:dyDescent="0.2">
      <c r="A24" s="3">
        <v>23</v>
      </c>
      <c r="B24">
        <v>5362</v>
      </c>
      <c r="C24">
        <v>15000</v>
      </c>
      <c r="D24" s="9">
        <v>20362</v>
      </c>
      <c r="E24">
        <v>5.4736559139784946</v>
      </c>
      <c r="F24">
        <v>0</v>
      </c>
    </row>
    <row r="25" spans="1:6" x14ac:dyDescent="0.2">
      <c r="A25" s="3">
        <v>24</v>
      </c>
      <c r="B25">
        <v>2955</v>
      </c>
      <c r="C25">
        <v>0</v>
      </c>
      <c r="D25" s="9">
        <v>2955</v>
      </c>
      <c r="E25">
        <v>2.052083333333333</v>
      </c>
      <c r="F25">
        <v>0</v>
      </c>
    </row>
    <row r="26" spans="1:6" x14ac:dyDescent="0.2">
      <c r="A26" s="3">
        <v>25</v>
      </c>
      <c r="B26">
        <v>2070</v>
      </c>
      <c r="C26">
        <v>0</v>
      </c>
      <c r="D26" s="9">
        <v>2070</v>
      </c>
      <c r="E26">
        <v>0.57499999999999996</v>
      </c>
      <c r="F26">
        <v>0</v>
      </c>
    </row>
    <row r="27" spans="1:6" x14ac:dyDescent="0.2">
      <c r="A27" s="3">
        <v>26</v>
      </c>
      <c r="B27">
        <v>132</v>
      </c>
      <c r="C27">
        <v>14000</v>
      </c>
      <c r="D27" s="9">
        <v>14132</v>
      </c>
      <c r="E27">
        <v>1.7577114427860696</v>
      </c>
      <c r="F27">
        <v>0</v>
      </c>
    </row>
    <row r="28" spans="1:6" x14ac:dyDescent="0.2">
      <c r="A28" s="3">
        <v>27</v>
      </c>
      <c r="B28">
        <v>11300</v>
      </c>
      <c r="C28">
        <v>266.64</v>
      </c>
      <c r="D28" s="9">
        <v>11566.64</v>
      </c>
      <c r="E28">
        <v>6.0242916666666666</v>
      </c>
      <c r="F28">
        <v>0</v>
      </c>
    </row>
    <row r="29" spans="1:6" x14ac:dyDescent="0.2">
      <c r="A29" s="3">
        <v>28</v>
      </c>
      <c r="B29">
        <v>7605</v>
      </c>
      <c r="C29">
        <v>0</v>
      </c>
      <c r="D29" s="9">
        <v>7605</v>
      </c>
      <c r="E29">
        <v>3.9609375</v>
      </c>
      <c r="F29">
        <v>0</v>
      </c>
    </row>
    <row r="30" spans="1:6" x14ac:dyDescent="0.2">
      <c r="A30" s="3">
        <v>29</v>
      </c>
      <c r="B30">
        <v>14440</v>
      </c>
      <c r="C30">
        <v>18000</v>
      </c>
      <c r="D30" s="9">
        <v>32440</v>
      </c>
      <c r="E30">
        <v>30.037037037037035</v>
      </c>
      <c r="F30">
        <v>1</v>
      </c>
    </row>
    <row r="31" spans="1:6" x14ac:dyDescent="0.2">
      <c r="A31" s="3">
        <v>30</v>
      </c>
      <c r="B31">
        <v>187</v>
      </c>
      <c r="C31">
        <v>32980</v>
      </c>
      <c r="D31" s="9">
        <v>33167</v>
      </c>
      <c r="E31">
        <v>54.194444444444443</v>
      </c>
      <c r="F31">
        <v>1</v>
      </c>
    </row>
    <row r="32" spans="1:6" x14ac:dyDescent="0.2">
      <c r="A32" s="3">
        <v>31</v>
      </c>
      <c r="B32">
        <v>6760</v>
      </c>
      <c r="C32">
        <v>0</v>
      </c>
      <c r="D32" s="9">
        <v>6760</v>
      </c>
      <c r="E32">
        <v>3.3137254901960782</v>
      </c>
      <c r="F32">
        <v>0</v>
      </c>
    </row>
    <row r="33" spans="1:6" x14ac:dyDescent="0.2">
      <c r="A33" s="3">
        <v>32</v>
      </c>
      <c r="B33">
        <v>3970</v>
      </c>
      <c r="C33">
        <v>60126</v>
      </c>
      <c r="D33" s="9">
        <v>64096</v>
      </c>
      <c r="E33">
        <v>28.872072072072076</v>
      </c>
      <c r="F33">
        <v>1</v>
      </c>
    </row>
    <row r="34" spans="1:6" x14ac:dyDescent="0.2">
      <c r="A34" s="3">
        <v>33</v>
      </c>
      <c r="B34">
        <v>3104</v>
      </c>
      <c r="C34">
        <v>0</v>
      </c>
      <c r="D34" s="9">
        <v>3104</v>
      </c>
      <c r="E34">
        <v>1.5215686274509805</v>
      </c>
      <c r="F34">
        <v>0</v>
      </c>
    </row>
    <row r="35" spans="1:6" x14ac:dyDescent="0.2">
      <c r="A35" s="3">
        <v>34</v>
      </c>
      <c r="B35">
        <v>2248</v>
      </c>
      <c r="C35">
        <v>4073.2799999999997</v>
      </c>
      <c r="D35" s="9">
        <v>6321.28</v>
      </c>
      <c r="E35">
        <v>2.9265185185185181</v>
      </c>
      <c r="F35">
        <v>0</v>
      </c>
    </row>
    <row r="36" spans="1:6" x14ac:dyDescent="0.2">
      <c r="A36" s="3">
        <v>35</v>
      </c>
      <c r="B36">
        <v>4670</v>
      </c>
      <c r="C36">
        <v>0</v>
      </c>
      <c r="D36" s="9">
        <v>4670</v>
      </c>
      <c r="E36">
        <v>2.9935897435897436</v>
      </c>
      <c r="F36">
        <v>0</v>
      </c>
    </row>
    <row r="37" spans="1:6" x14ac:dyDescent="0.2">
      <c r="A37" s="3">
        <v>36</v>
      </c>
      <c r="B37">
        <v>4834</v>
      </c>
      <c r="C37">
        <v>5333.3</v>
      </c>
      <c r="D37" s="9">
        <v>10167.299999999999</v>
      </c>
      <c r="E37">
        <v>8.4727499999999996</v>
      </c>
      <c r="F37">
        <v>0</v>
      </c>
    </row>
    <row r="38" spans="1:6" x14ac:dyDescent="0.2">
      <c r="A38" s="3">
        <v>37</v>
      </c>
      <c r="B38">
        <v>620</v>
      </c>
      <c r="C38">
        <v>0</v>
      </c>
      <c r="D38" s="9">
        <v>620</v>
      </c>
      <c r="E38">
        <v>9.3939393939393948E-2</v>
      </c>
      <c r="F38">
        <v>0</v>
      </c>
    </row>
    <row r="39" spans="1:6" x14ac:dyDescent="0.2">
      <c r="A39" s="3">
        <v>38</v>
      </c>
      <c r="B39">
        <v>3955</v>
      </c>
      <c r="C39">
        <v>12750</v>
      </c>
      <c r="D39" s="9">
        <v>16705</v>
      </c>
      <c r="E39">
        <v>16.377450980392158</v>
      </c>
      <c r="F39">
        <v>0</v>
      </c>
    </row>
    <row r="40" spans="1:6" x14ac:dyDescent="0.2">
      <c r="A40" s="3">
        <v>39</v>
      </c>
      <c r="B40">
        <v>5890</v>
      </c>
      <c r="C40">
        <v>0</v>
      </c>
      <c r="D40" s="9">
        <v>5890</v>
      </c>
      <c r="E40">
        <v>2.8047619047619046</v>
      </c>
      <c r="F40">
        <v>0</v>
      </c>
    </row>
    <row r="41" spans="1:6" x14ac:dyDescent="0.2">
      <c r="A41" s="49"/>
      <c r="B41" s="47"/>
      <c r="C41" s="47"/>
      <c r="D41" s="9"/>
      <c r="E41" s="47"/>
      <c r="F41" s="47"/>
    </row>
    <row r="42" spans="1:6" x14ac:dyDescent="0.2">
      <c r="A42" s="3">
        <v>41</v>
      </c>
      <c r="B42">
        <v>5877</v>
      </c>
      <c r="C42">
        <v>0</v>
      </c>
      <c r="D42" s="9">
        <v>5877</v>
      </c>
      <c r="E42">
        <v>2.1293478260869567</v>
      </c>
      <c r="F42">
        <v>0</v>
      </c>
    </row>
    <row r="43" spans="1:6" x14ac:dyDescent="0.2">
      <c r="A43" s="3">
        <v>42</v>
      </c>
      <c r="B43">
        <v>19220</v>
      </c>
      <c r="C43">
        <v>0</v>
      </c>
      <c r="D43" s="9">
        <v>19220</v>
      </c>
      <c r="E43">
        <v>53.388888888888886</v>
      </c>
      <c r="F43">
        <v>1</v>
      </c>
    </row>
    <row r="44" spans="1:6" x14ac:dyDescent="0.2">
      <c r="A44" s="3">
        <v>43</v>
      </c>
      <c r="B44">
        <v>16270</v>
      </c>
      <c r="C44">
        <v>0</v>
      </c>
      <c r="D44" s="9">
        <v>16270</v>
      </c>
      <c r="E44">
        <v>19.36904761904762</v>
      </c>
      <c r="F44">
        <v>0</v>
      </c>
    </row>
    <row r="45" spans="1:6" x14ac:dyDescent="0.2">
      <c r="A45" s="3">
        <v>44</v>
      </c>
      <c r="B45">
        <v>1332</v>
      </c>
      <c r="C45">
        <v>0</v>
      </c>
      <c r="D45" s="9">
        <v>1332</v>
      </c>
      <c r="E45">
        <v>1.3058823529411765</v>
      </c>
      <c r="F45">
        <v>0</v>
      </c>
    </row>
    <row r="46" spans="1:6" x14ac:dyDescent="0.2">
      <c r="A46" s="3">
        <v>45</v>
      </c>
      <c r="B46">
        <v>627</v>
      </c>
      <c r="C46">
        <v>3399.3</v>
      </c>
      <c r="D46" s="9">
        <v>4026.3</v>
      </c>
      <c r="E46">
        <v>3.9473529411764705</v>
      </c>
      <c r="F46">
        <v>0</v>
      </c>
    </row>
    <row r="47" spans="1:6" x14ac:dyDescent="0.2">
      <c r="A47" s="3">
        <v>46</v>
      </c>
      <c r="B47">
        <v>11130</v>
      </c>
      <c r="C47">
        <v>0</v>
      </c>
      <c r="D47" s="9">
        <v>11130</v>
      </c>
      <c r="E47">
        <v>7.7291666666666661</v>
      </c>
      <c r="F47">
        <v>0</v>
      </c>
    </row>
    <row r="48" spans="1:6" x14ac:dyDescent="0.2">
      <c r="A48" s="3">
        <v>47</v>
      </c>
      <c r="B48">
        <v>7152</v>
      </c>
      <c r="C48">
        <v>40000</v>
      </c>
      <c r="D48" s="9">
        <v>47152</v>
      </c>
      <c r="E48">
        <v>15.717333333333332</v>
      </c>
      <c r="F48">
        <v>0</v>
      </c>
    </row>
    <row r="49" spans="1:6" x14ac:dyDescent="0.2">
      <c r="A49" s="3">
        <v>48</v>
      </c>
      <c r="B49">
        <v>12772</v>
      </c>
      <c r="C49">
        <v>5000</v>
      </c>
      <c r="D49" s="9">
        <v>17772</v>
      </c>
      <c r="E49">
        <v>9.8733333333333348</v>
      </c>
      <c r="F49">
        <v>0</v>
      </c>
    </row>
    <row r="50" spans="1:6" x14ac:dyDescent="0.2">
      <c r="A50" s="3">
        <v>49</v>
      </c>
      <c r="B50">
        <v>5839</v>
      </c>
      <c r="C50">
        <v>17500</v>
      </c>
      <c r="D50" s="9">
        <v>23339</v>
      </c>
      <c r="E50">
        <v>12.966111111111111</v>
      </c>
      <c r="F50">
        <v>0</v>
      </c>
    </row>
    <row r="51" spans="1:6" x14ac:dyDescent="0.2">
      <c r="A51" s="49"/>
      <c r="B51" s="47"/>
      <c r="C51" s="47"/>
      <c r="D51" s="9"/>
      <c r="E51" s="47"/>
      <c r="F51" s="47"/>
    </row>
    <row r="52" spans="1:6" x14ac:dyDescent="0.2">
      <c r="A52" s="3">
        <v>51</v>
      </c>
      <c r="B52">
        <v>11860</v>
      </c>
      <c r="C52">
        <v>2800</v>
      </c>
      <c r="D52" s="9">
        <v>14660</v>
      </c>
      <c r="E52">
        <v>3.3935185185185186</v>
      </c>
      <c r="F52">
        <v>0</v>
      </c>
    </row>
    <row r="53" spans="1:6" x14ac:dyDescent="0.2">
      <c r="A53" s="3">
        <v>52</v>
      </c>
      <c r="B53">
        <v>6020</v>
      </c>
      <c r="C53">
        <v>1000</v>
      </c>
      <c r="D53" s="9">
        <v>7020</v>
      </c>
      <c r="E53">
        <v>4.875</v>
      </c>
      <c r="F53">
        <v>0</v>
      </c>
    </row>
    <row r="54" spans="1:6" x14ac:dyDescent="0.2">
      <c r="A54" s="3">
        <v>53</v>
      </c>
      <c r="B54">
        <v>34800</v>
      </c>
      <c r="C54">
        <v>73001</v>
      </c>
      <c r="D54" s="9">
        <v>107801</v>
      </c>
      <c r="E54">
        <v>16.041815476190475</v>
      </c>
      <c r="F54">
        <v>0</v>
      </c>
    </row>
    <row r="55" spans="1:6" x14ac:dyDescent="0.2">
      <c r="A55" s="3">
        <v>54</v>
      </c>
      <c r="B55">
        <v>83080</v>
      </c>
      <c r="C55">
        <v>0</v>
      </c>
      <c r="D55" s="9">
        <v>83080</v>
      </c>
      <c r="E55">
        <v>57.69444444444445</v>
      </c>
      <c r="F55">
        <v>1</v>
      </c>
    </row>
    <row r="56" spans="1:6" x14ac:dyDescent="0.2">
      <c r="A56" s="3">
        <v>55</v>
      </c>
      <c r="B56">
        <v>2735</v>
      </c>
      <c r="C56">
        <v>400</v>
      </c>
      <c r="D56" s="9">
        <v>3135</v>
      </c>
      <c r="E56">
        <v>4.354166666666667</v>
      </c>
      <c r="F56">
        <v>0</v>
      </c>
    </row>
    <row r="57" spans="1:6" x14ac:dyDescent="0.2">
      <c r="A57" s="3">
        <v>56</v>
      </c>
      <c r="B57">
        <v>12020</v>
      </c>
      <c r="C57">
        <v>1400</v>
      </c>
      <c r="D57" s="9">
        <v>13420</v>
      </c>
      <c r="E57">
        <v>10.65079365079365</v>
      </c>
      <c r="F57">
        <v>0</v>
      </c>
    </row>
    <row r="58" spans="1:6" x14ac:dyDescent="0.2">
      <c r="A58" s="3">
        <v>57</v>
      </c>
      <c r="B58">
        <v>440</v>
      </c>
      <c r="C58">
        <v>58750</v>
      </c>
      <c r="D58" s="9">
        <v>59190</v>
      </c>
      <c r="E58">
        <v>39.46</v>
      </c>
      <c r="F58">
        <v>1</v>
      </c>
    </row>
    <row r="59" spans="1:6" x14ac:dyDescent="0.2">
      <c r="A59" s="3">
        <v>58</v>
      </c>
      <c r="B59">
        <v>1960</v>
      </c>
      <c r="C59">
        <v>9000</v>
      </c>
      <c r="D59" s="9">
        <v>10960</v>
      </c>
      <c r="E59">
        <v>6.0888888888888886</v>
      </c>
      <c r="F59">
        <v>0</v>
      </c>
    </row>
    <row r="60" spans="1:6" x14ac:dyDescent="0.2">
      <c r="A60" s="3">
        <v>59</v>
      </c>
      <c r="B60">
        <v>7180</v>
      </c>
      <c r="C60">
        <v>63000</v>
      </c>
      <c r="D60" s="9">
        <v>70180</v>
      </c>
      <c r="E60">
        <v>55.698412698412703</v>
      </c>
      <c r="F60">
        <v>1</v>
      </c>
    </row>
    <row r="61" spans="1:6" x14ac:dyDescent="0.2">
      <c r="A61" s="3">
        <v>60</v>
      </c>
      <c r="B61">
        <v>3000</v>
      </c>
      <c r="C61">
        <v>0</v>
      </c>
      <c r="D61" s="9">
        <v>3000</v>
      </c>
      <c r="E61">
        <v>1.9230769230769231</v>
      </c>
      <c r="F61">
        <v>0</v>
      </c>
    </row>
    <row r="62" spans="1:6" x14ac:dyDescent="0.2">
      <c r="A62" s="3">
        <v>61</v>
      </c>
      <c r="B62">
        <v>150</v>
      </c>
      <c r="C62">
        <v>0</v>
      </c>
      <c r="D62" s="9">
        <v>150</v>
      </c>
      <c r="E62">
        <v>0.05</v>
      </c>
      <c r="F62">
        <v>0</v>
      </c>
    </row>
    <row r="63" spans="1:6" x14ac:dyDescent="0.2">
      <c r="A63" s="3">
        <v>62</v>
      </c>
      <c r="B63">
        <v>2295</v>
      </c>
      <c r="C63">
        <v>0</v>
      </c>
      <c r="D63" s="9">
        <v>2295</v>
      </c>
      <c r="E63">
        <v>1.9124999999999999</v>
      </c>
      <c r="F63">
        <v>0</v>
      </c>
    </row>
    <row r="64" spans="1:6" x14ac:dyDescent="0.2">
      <c r="A64" s="49"/>
      <c r="B64" s="47"/>
      <c r="C64" s="47"/>
      <c r="D64" s="9"/>
      <c r="E64" s="47"/>
      <c r="F64" s="47"/>
    </row>
    <row r="65" spans="1:6" x14ac:dyDescent="0.2">
      <c r="A65" s="3">
        <v>64</v>
      </c>
      <c r="B65">
        <v>7000</v>
      </c>
      <c r="C65">
        <v>1800</v>
      </c>
      <c r="D65" s="9">
        <v>8800</v>
      </c>
      <c r="E65">
        <v>6.666666666666667</v>
      </c>
      <c r="F65">
        <v>0</v>
      </c>
    </row>
    <row r="66" spans="1:6" x14ac:dyDescent="0.2">
      <c r="A66" s="3">
        <v>65</v>
      </c>
      <c r="B66">
        <v>240</v>
      </c>
      <c r="C66">
        <v>1000</v>
      </c>
      <c r="D66" s="9">
        <v>1240</v>
      </c>
      <c r="E66">
        <v>0.49206349206349209</v>
      </c>
      <c r="F66">
        <v>0</v>
      </c>
    </row>
    <row r="67" spans="1:6" x14ac:dyDescent="0.2">
      <c r="A67" s="3">
        <v>66</v>
      </c>
      <c r="B67">
        <v>3010</v>
      </c>
      <c r="C67">
        <v>1333.28</v>
      </c>
      <c r="D67" s="9">
        <v>4343.28</v>
      </c>
      <c r="E67">
        <v>1.8096999999999999</v>
      </c>
      <c r="F67">
        <v>0</v>
      </c>
    </row>
    <row r="68" spans="1:6" x14ac:dyDescent="0.2">
      <c r="A68" s="3">
        <v>67</v>
      </c>
      <c r="B68">
        <v>15474</v>
      </c>
      <c r="C68">
        <v>0</v>
      </c>
      <c r="D68" s="9">
        <v>15474</v>
      </c>
      <c r="E68">
        <v>8.5966666666666658</v>
      </c>
      <c r="F68">
        <v>0</v>
      </c>
    </row>
    <row r="69" spans="1:6" x14ac:dyDescent="0.2">
      <c r="A69" s="3">
        <v>68</v>
      </c>
      <c r="B69">
        <v>572</v>
      </c>
      <c r="C69">
        <v>7500</v>
      </c>
      <c r="D69" s="9">
        <v>8072</v>
      </c>
      <c r="E69">
        <v>8.9688888888888894</v>
      </c>
      <c r="F69">
        <v>0</v>
      </c>
    </row>
    <row r="70" spans="1:6" x14ac:dyDescent="0.2">
      <c r="A70" s="3">
        <v>69</v>
      </c>
      <c r="B70">
        <v>28280</v>
      </c>
      <c r="C70">
        <v>14000</v>
      </c>
      <c r="D70" s="9">
        <v>42280</v>
      </c>
      <c r="E70">
        <v>50.333333333333329</v>
      </c>
      <c r="F70">
        <v>1</v>
      </c>
    </row>
    <row r="71" spans="1:6" x14ac:dyDescent="0.2">
      <c r="A71" s="3">
        <v>70</v>
      </c>
      <c r="B71">
        <v>18860</v>
      </c>
      <c r="C71">
        <v>1500</v>
      </c>
      <c r="D71" s="9">
        <v>20360</v>
      </c>
      <c r="E71">
        <v>8.4833333333333325</v>
      </c>
      <c r="F71">
        <v>0</v>
      </c>
    </row>
    <row r="72" spans="1:6" x14ac:dyDescent="0.2">
      <c r="A72" s="49"/>
      <c r="B72" s="47"/>
      <c r="C72" s="47"/>
      <c r="D72" s="9"/>
      <c r="E72" s="47"/>
      <c r="F72" s="47"/>
    </row>
    <row r="73" spans="1:6" x14ac:dyDescent="0.2">
      <c r="A73" s="3">
        <v>72</v>
      </c>
      <c r="B73">
        <v>494</v>
      </c>
      <c r="C73">
        <v>30000</v>
      </c>
      <c r="D73" s="9">
        <v>30494</v>
      </c>
      <c r="E73">
        <v>16.941111111111113</v>
      </c>
      <c r="F73">
        <v>0</v>
      </c>
    </row>
    <row r="74" spans="1:6" x14ac:dyDescent="0.2">
      <c r="A74" s="3">
        <v>73</v>
      </c>
      <c r="B74">
        <v>1900</v>
      </c>
      <c r="C74">
        <v>0</v>
      </c>
      <c r="D74" s="9">
        <v>1900</v>
      </c>
      <c r="E74">
        <v>0.75396825396825395</v>
      </c>
      <c r="F74">
        <v>0</v>
      </c>
    </row>
    <row r="75" spans="1:6" x14ac:dyDescent="0.2">
      <c r="A75" s="49"/>
      <c r="B75" s="47"/>
      <c r="C75" s="47"/>
      <c r="D75" s="9"/>
      <c r="E75" s="47"/>
      <c r="F75" s="47"/>
    </row>
    <row r="76" spans="1:6" x14ac:dyDescent="0.2">
      <c r="A76" s="3">
        <v>75</v>
      </c>
      <c r="B76">
        <v>2665</v>
      </c>
      <c r="C76">
        <v>24800</v>
      </c>
      <c r="D76" s="9">
        <v>27465</v>
      </c>
      <c r="E76">
        <v>19.072916666666668</v>
      </c>
      <c r="F76">
        <v>0</v>
      </c>
    </row>
    <row r="77" spans="1:6" x14ac:dyDescent="0.2">
      <c r="A77" s="3">
        <v>76</v>
      </c>
      <c r="B77">
        <v>13335</v>
      </c>
      <c r="C77">
        <v>21333.279999999999</v>
      </c>
      <c r="D77" s="9">
        <v>34668.28</v>
      </c>
      <c r="E77">
        <v>24.075194444444445</v>
      </c>
      <c r="F77">
        <v>1</v>
      </c>
    </row>
    <row r="78" spans="1:6" x14ac:dyDescent="0.2">
      <c r="A78" s="3">
        <v>77</v>
      </c>
      <c r="B78">
        <v>12700</v>
      </c>
      <c r="C78">
        <v>0</v>
      </c>
      <c r="D78" s="9">
        <v>12700</v>
      </c>
      <c r="E78">
        <v>17.638888888888889</v>
      </c>
      <c r="F78">
        <v>0</v>
      </c>
    </row>
    <row r="79" spans="1:6" x14ac:dyDescent="0.2">
      <c r="A79" s="3">
        <v>78</v>
      </c>
      <c r="B79">
        <v>1700</v>
      </c>
      <c r="C79">
        <v>2833.333333333333</v>
      </c>
      <c r="D79" s="9">
        <v>4533.333333333333</v>
      </c>
      <c r="E79">
        <v>1.1447811447811447</v>
      </c>
      <c r="F79">
        <v>0</v>
      </c>
    </row>
    <row r="80" spans="1:6" x14ac:dyDescent="0.2">
      <c r="A80" s="3">
        <v>79</v>
      </c>
      <c r="B80">
        <v>5350</v>
      </c>
      <c r="C80">
        <v>6500</v>
      </c>
      <c r="D80" s="9">
        <v>11850</v>
      </c>
      <c r="E80">
        <v>15.192307692307692</v>
      </c>
      <c r="F80">
        <v>0</v>
      </c>
    </row>
    <row r="81" spans="1:6" x14ac:dyDescent="0.2">
      <c r="A81" s="3">
        <v>80</v>
      </c>
      <c r="B81">
        <v>18210</v>
      </c>
      <c r="C81">
        <v>0</v>
      </c>
      <c r="D81" s="9">
        <v>18210</v>
      </c>
      <c r="E81">
        <v>10.116666666666667</v>
      </c>
      <c r="F81">
        <v>0</v>
      </c>
    </row>
    <row r="82" spans="1:6" x14ac:dyDescent="0.2">
      <c r="A82" s="3">
        <v>81</v>
      </c>
      <c r="B82">
        <v>10390</v>
      </c>
      <c r="C82">
        <v>0</v>
      </c>
      <c r="D82" s="9">
        <v>10390</v>
      </c>
      <c r="E82">
        <v>8.6583333333333332</v>
      </c>
      <c r="F82">
        <v>0</v>
      </c>
    </row>
    <row r="83" spans="1:6" x14ac:dyDescent="0.2">
      <c r="A83" s="3">
        <v>82</v>
      </c>
      <c r="B83">
        <v>970</v>
      </c>
      <c r="C83">
        <v>0</v>
      </c>
      <c r="D83" s="9">
        <v>970</v>
      </c>
      <c r="E83">
        <v>1.3472222222222223</v>
      </c>
      <c r="F83">
        <v>0</v>
      </c>
    </row>
    <row r="84" spans="1:6" x14ac:dyDescent="0.2">
      <c r="A84" s="3">
        <v>83</v>
      </c>
      <c r="B84">
        <v>2036</v>
      </c>
      <c r="C84">
        <v>84000</v>
      </c>
      <c r="D84" s="9">
        <v>86036</v>
      </c>
      <c r="E84">
        <v>29.87361111111111</v>
      </c>
      <c r="F84">
        <v>1</v>
      </c>
    </row>
    <row r="85" spans="1:6" x14ac:dyDescent="0.2">
      <c r="A85" s="3">
        <v>84</v>
      </c>
      <c r="B85">
        <v>6440</v>
      </c>
      <c r="C85">
        <v>3733.3333333333335</v>
      </c>
      <c r="D85" s="9">
        <v>10173.333333333334</v>
      </c>
      <c r="E85">
        <v>5.2986111111111116</v>
      </c>
      <c r="F85">
        <v>0</v>
      </c>
    </row>
    <row r="86" spans="1:6" x14ac:dyDescent="0.2">
      <c r="A86" s="3">
        <v>85</v>
      </c>
      <c r="B86">
        <v>4530</v>
      </c>
      <c r="C86">
        <v>678.88</v>
      </c>
      <c r="D86" s="9">
        <v>5208.88</v>
      </c>
      <c r="E86">
        <v>2.1703666666666668</v>
      </c>
      <c r="F86">
        <v>0</v>
      </c>
    </row>
    <row r="87" spans="1:6" x14ac:dyDescent="0.2">
      <c r="A87" s="3">
        <v>86</v>
      </c>
      <c r="B87">
        <v>4460</v>
      </c>
      <c r="C87">
        <v>16000.000000000002</v>
      </c>
      <c r="D87" s="9">
        <v>20460</v>
      </c>
      <c r="E87">
        <v>9.4722222222222214</v>
      </c>
      <c r="F87">
        <v>0</v>
      </c>
    </row>
    <row r="88" spans="1:6" x14ac:dyDescent="0.2">
      <c r="A88" s="3">
        <v>87</v>
      </c>
      <c r="B88">
        <v>6104</v>
      </c>
      <c r="C88">
        <v>0</v>
      </c>
      <c r="D88" s="9">
        <v>6104</v>
      </c>
      <c r="E88">
        <v>5.9843137254901961</v>
      </c>
      <c r="F88">
        <v>0</v>
      </c>
    </row>
    <row r="89" spans="1:6" x14ac:dyDescent="0.2">
      <c r="A89" s="3">
        <v>88</v>
      </c>
      <c r="B89">
        <v>2900</v>
      </c>
      <c r="C89">
        <v>0</v>
      </c>
      <c r="D89" s="9">
        <v>2900</v>
      </c>
      <c r="E89">
        <v>0.96666666666666667</v>
      </c>
      <c r="F89">
        <v>0</v>
      </c>
    </row>
    <row r="90" spans="1:6" x14ac:dyDescent="0.2">
      <c r="A90" s="3">
        <v>89</v>
      </c>
      <c r="B90">
        <v>4230</v>
      </c>
      <c r="C90">
        <v>0</v>
      </c>
      <c r="D90" s="9">
        <v>4230</v>
      </c>
      <c r="E90">
        <v>4.7</v>
      </c>
      <c r="F90">
        <v>0</v>
      </c>
    </row>
    <row r="91" spans="1:6" x14ac:dyDescent="0.2">
      <c r="A91" s="3">
        <v>90</v>
      </c>
      <c r="B91">
        <v>785</v>
      </c>
      <c r="C91">
        <v>22500</v>
      </c>
      <c r="D91" s="9">
        <v>23285</v>
      </c>
      <c r="E91">
        <v>12.936111111111112</v>
      </c>
      <c r="F91">
        <v>0</v>
      </c>
    </row>
    <row r="92" spans="1:6" x14ac:dyDescent="0.2">
      <c r="A92" s="3">
        <v>91</v>
      </c>
      <c r="B92">
        <v>9587</v>
      </c>
      <c r="C92">
        <v>18000</v>
      </c>
      <c r="D92" s="9">
        <v>27587</v>
      </c>
      <c r="E92">
        <v>9.578819444444445</v>
      </c>
      <c r="F92">
        <v>0</v>
      </c>
    </row>
    <row r="93" spans="1:6" x14ac:dyDescent="0.2">
      <c r="A93" s="3">
        <v>92</v>
      </c>
      <c r="B93">
        <v>3440</v>
      </c>
      <c r="C93">
        <v>0</v>
      </c>
      <c r="D93" s="9">
        <v>3440</v>
      </c>
      <c r="E93">
        <v>3.1851851851851851</v>
      </c>
      <c r="F93">
        <v>0</v>
      </c>
    </row>
    <row r="94" spans="1:6" x14ac:dyDescent="0.2">
      <c r="A94" s="3">
        <v>93</v>
      </c>
      <c r="B94">
        <v>11232</v>
      </c>
      <c r="C94">
        <v>13000</v>
      </c>
      <c r="D94" s="9">
        <v>24232</v>
      </c>
      <c r="E94">
        <v>31.066666666666663</v>
      </c>
      <c r="F94">
        <v>1</v>
      </c>
    </row>
    <row r="95" spans="1:6" x14ac:dyDescent="0.2">
      <c r="A95" s="3">
        <v>94</v>
      </c>
      <c r="B95">
        <v>9144</v>
      </c>
      <c r="C95">
        <v>4800</v>
      </c>
      <c r="D95" s="9">
        <v>13944</v>
      </c>
      <c r="E95">
        <v>9.6833333333333336</v>
      </c>
      <c r="F95">
        <v>0</v>
      </c>
    </row>
    <row r="96" spans="1:6" x14ac:dyDescent="0.2">
      <c r="A96" s="3">
        <v>95</v>
      </c>
      <c r="B96">
        <v>1897</v>
      </c>
      <c r="C96">
        <v>0</v>
      </c>
      <c r="D96" s="9">
        <v>1897</v>
      </c>
      <c r="E96">
        <v>0.92990196078431375</v>
      </c>
      <c r="F96">
        <v>0</v>
      </c>
    </row>
    <row r="97" spans="1:6" x14ac:dyDescent="0.2">
      <c r="A97" s="3">
        <v>96</v>
      </c>
      <c r="B97">
        <v>15065</v>
      </c>
      <c r="C97">
        <v>10000</v>
      </c>
      <c r="D97" s="9">
        <v>25065</v>
      </c>
      <c r="E97">
        <v>20.887499999999999</v>
      </c>
      <c r="F97">
        <v>1</v>
      </c>
    </row>
    <row r="98" spans="1:6" x14ac:dyDescent="0.2">
      <c r="A98" s="3">
        <v>97</v>
      </c>
      <c r="B98">
        <v>2440</v>
      </c>
      <c r="C98">
        <v>500</v>
      </c>
      <c r="D98" s="9">
        <v>2940</v>
      </c>
      <c r="E98">
        <v>2.0416666666666665</v>
      </c>
      <c r="F98">
        <v>0</v>
      </c>
    </row>
    <row r="99" spans="1:6" x14ac:dyDescent="0.2">
      <c r="A99" s="3">
        <v>98</v>
      </c>
      <c r="B99">
        <v>3105</v>
      </c>
      <c r="C99">
        <v>0</v>
      </c>
      <c r="D99" s="9">
        <v>3105</v>
      </c>
      <c r="E99">
        <v>2.5874999999999999</v>
      </c>
      <c r="F99">
        <v>0</v>
      </c>
    </row>
    <row r="100" spans="1:6" x14ac:dyDescent="0.2">
      <c r="A100" s="3">
        <v>99</v>
      </c>
      <c r="B100">
        <v>122</v>
      </c>
      <c r="C100">
        <v>38533.333333333336</v>
      </c>
      <c r="D100" s="9">
        <v>38655.333333333336</v>
      </c>
      <c r="E100">
        <v>46.018253968253973</v>
      </c>
      <c r="F100">
        <v>1</v>
      </c>
    </row>
    <row r="101" spans="1:6" x14ac:dyDescent="0.2">
      <c r="A101" s="3">
        <v>100</v>
      </c>
      <c r="B101">
        <v>4700</v>
      </c>
      <c r="C101">
        <v>0</v>
      </c>
      <c r="D101" s="9">
        <v>4700</v>
      </c>
      <c r="E101">
        <v>3.0128205128205128</v>
      </c>
      <c r="F101">
        <v>0</v>
      </c>
    </row>
    <row r="102" spans="1:6" x14ac:dyDescent="0.2">
      <c r="A102" s="3">
        <v>101</v>
      </c>
      <c r="B102">
        <v>4555</v>
      </c>
      <c r="C102">
        <v>0</v>
      </c>
      <c r="D102" s="9">
        <v>4555</v>
      </c>
      <c r="E102">
        <v>6.3263888888888884</v>
      </c>
      <c r="F102">
        <v>0</v>
      </c>
    </row>
    <row r="103" spans="1:6" x14ac:dyDescent="0.2">
      <c r="A103" s="3">
        <v>102</v>
      </c>
      <c r="B103">
        <v>4962</v>
      </c>
      <c r="C103">
        <v>2100</v>
      </c>
      <c r="D103" s="9">
        <v>7062</v>
      </c>
      <c r="E103">
        <v>3.9233333333333333</v>
      </c>
      <c r="F103">
        <v>0</v>
      </c>
    </row>
    <row r="104" spans="1:6" x14ac:dyDescent="0.2">
      <c r="A104" s="3">
        <v>103</v>
      </c>
      <c r="B104">
        <v>857</v>
      </c>
      <c r="C104">
        <v>3333.333333333333</v>
      </c>
      <c r="D104" s="9">
        <v>4190.333333333333</v>
      </c>
      <c r="E104">
        <v>3.4919444444444441</v>
      </c>
      <c r="F104">
        <v>0</v>
      </c>
    </row>
    <row r="105" spans="1:6" x14ac:dyDescent="0.2">
      <c r="A105" s="3">
        <v>104</v>
      </c>
      <c r="B105">
        <v>60</v>
      </c>
      <c r="C105">
        <v>18000</v>
      </c>
      <c r="D105" s="9">
        <v>18060</v>
      </c>
      <c r="E105">
        <v>16.722222222222221</v>
      </c>
      <c r="F105">
        <v>0</v>
      </c>
    </row>
    <row r="106" spans="1:6" x14ac:dyDescent="0.2">
      <c r="A106" s="3">
        <v>105</v>
      </c>
      <c r="B106">
        <v>8780</v>
      </c>
      <c r="C106">
        <v>0</v>
      </c>
      <c r="D106" s="9">
        <v>8780</v>
      </c>
      <c r="E106">
        <v>1.5905797101449275</v>
      </c>
      <c r="F106">
        <v>0</v>
      </c>
    </row>
    <row r="107" spans="1:6" x14ac:dyDescent="0.2">
      <c r="A107" s="3">
        <v>106</v>
      </c>
      <c r="B107">
        <v>7890</v>
      </c>
      <c r="C107">
        <v>40000</v>
      </c>
      <c r="D107" s="9">
        <v>47890</v>
      </c>
      <c r="E107">
        <v>49.885416666666664</v>
      </c>
      <c r="F107">
        <v>1</v>
      </c>
    </row>
    <row r="108" spans="1:6" x14ac:dyDescent="0.2">
      <c r="A108" s="3">
        <v>107</v>
      </c>
      <c r="B108">
        <v>15294</v>
      </c>
      <c r="C108">
        <v>4900</v>
      </c>
      <c r="D108" s="9">
        <v>20194</v>
      </c>
      <c r="E108">
        <v>8.0134920634920626</v>
      </c>
      <c r="F108">
        <v>0</v>
      </c>
    </row>
    <row r="109" spans="1:6" x14ac:dyDescent="0.2">
      <c r="A109" s="3">
        <v>108</v>
      </c>
      <c r="B109">
        <v>8840</v>
      </c>
      <c r="C109">
        <v>0</v>
      </c>
      <c r="D109" s="9">
        <v>8840</v>
      </c>
      <c r="E109">
        <v>4.9111111111111114</v>
      </c>
      <c r="F109">
        <v>0</v>
      </c>
    </row>
    <row r="110" spans="1:6" x14ac:dyDescent="0.2">
      <c r="A110" s="3">
        <v>109</v>
      </c>
      <c r="B110">
        <v>9460</v>
      </c>
      <c r="C110">
        <v>0</v>
      </c>
      <c r="D110" s="9">
        <v>9460</v>
      </c>
      <c r="E110">
        <v>7.8833333333333337</v>
      </c>
      <c r="F110">
        <v>0</v>
      </c>
    </row>
    <row r="111" spans="1:6" x14ac:dyDescent="0.2">
      <c r="A111" s="3">
        <v>110</v>
      </c>
      <c r="B111">
        <v>13140</v>
      </c>
      <c r="C111">
        <v>0</v>
      </c>
      <c r="D111" s="9">
        <v>13140</v>
      </c>
      <c r="E111">
        <v>3.65</v>
      </c>
      <c r="F1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pre-diagnostic</vt:lpstr>
      <vt:lpstr>details_104_grand</vt:lpstr>
      <vt:lpstr>post diagnostic</vt:lpstr>
      <vt:lpstr>continuation</vt:lpstr>
      <vt:lpstr>Intensive</vt:lpstr>
      <vt:lpstr>grand</vt:lpstr>
      <vt:lpstr>HC approach</vt:lpstr>
      <vt:lpstr>outputbased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suniyal3151@gmail.com</dc:creator>
  <cp:lastModifiedBy>suniyal3151@gmail.com</cp:lastModifiedBy>
  <dcterms:created xsi:type="dcterms:W3CDTF">2020-09-30T11:35:19Z</dcterms:created>
  <dcterms:modified xsi:type="dcterms:W3CDTF">2021-02-02T06:54:44Z</dcterms:modified>
</cp:coreProperties>
</file>