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cynthia.parr/Documents/USDA/Initiatives/SCINet and big data/ARS data storage survey/"/>
    </mc:Choice>
  </mc:AlternateContent>
  <bookViews>
    <workbookView xWindow="2360" yWindow="1880" windowWidth="25520" windowHeight="15540" tabRatio="500"/>
  </bookViews>
  <sheets>
    <sheet name="Detailed Analysis ARS SY Data S" sheetId="1" r:id="rId1"/>
  </sheets>
  <definedNames>
    <definedName name="_xlnm._FilterDatabase" localSheetId="0" hidden="1">'Detailed Analysis ARS SY Data S'!$A$1:$BR$291</definedName>
    <definedName name="groupbins">#REF!</definedName>
    <definedName name="groupsize">'Detailed Analysis ARS SY Data S'!$H:$H</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93" i="1" l="1"/>
  <c r="AP2" i="1"/>
  <c r="AP3" i="1"/>
  <c r="AP4"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90" i="1"/>
  <c r="X293" i="1"/>
  <c r="AX283" i="1"/>
  <c r="AX189" i="1"/>
  <c r="AX280" i="1"/>
  <c r="AX119" i="1"/>
  <c r="AX190" i="1"/>
  <c r="AX98" i="1"/>
  <c r="AX131" i="1"/>
  <c r="AX8" i="1"/>
  <c r="AX36" i="1"/>
  <c r="AX191" i="1"/>
  <c r="AX15" i="1"/>
  <c r="AX59" i="1"/>
  <c r="AX132" i="1"/>
  <c r="AX192" i="1"/>
  <c r="AX108" i="1"/>
  <c r="AX193" i="1"/>
  <c r="AX118" i="1"/>
  <c r="AX171" i="1"/>
  <c r="AX97" i="1"/>
  <c r="AX194" i="1"/>
  <c r="AX272" i="1"/>
  <c r="AX195" i="1"/>
  <c r="AX60" i="1"/>
  <c r="AX35" i="1"/>
  <c r="AX101" i="1"/>
  <c r="AX133" i="1"/>
  <c r="AX196" i="1"/>
  <c r="AX6" i="1"/>
  <c r="AX268" i="1"/>
  <c r="AX197" i="1"/>
  <c r="AX198" i="1"/>
  <c r="AX61" i="1"/>
  <c r="AX123" i="1"/>
  <c r="AX112" i="1"/>
  <c r="AX62" i="1"/>
  <c r="AX99" i="1"/>
  <c r="AX113" i="1"/>
  <c r="AX134" i="1"/>
  <c r="AX199" i="1"/>
  <c r="AX63" i="1"/>
  <c r="AX40" i="1"/>
  <c r="AX106" i="1"/>
  <c r="AX16" i="1"/>
  <c r="AX267" i="1"/>
  <c r="AX49" i="1"/>
  <c r="AX200" i="1"/>
  <c r="AX201" i="1"/>
  <c r="AX274" i="1"/>
  <c r="AX64" i="1"/>
  <c r="AX202" i="1"/>
  <c r="AX120" i="1"/>
  <c r="AX135" i="1"/>
  <c r="AX21" i="1"/>
  <c r="AX7" i="1"/>
  <c r="AX104" i="1"/>
  <c r="AX203" i="1"/>
  <c r="AX136" i="1"/>
  <c r="AX110" i="1"/>
  <c r="AX284" i="1"/>
  <c r="AX137" i="1"/>
  <c r="AX204" i="1"/>
  <c r="AX2" i="1"/>
  <c r="AX278" i="1"/>
  <c r="AX205" i="1"/>
  <c r="AX206" i="1"/>
  <c r="AX207" i="1"/>
  <c r="AX208" i="1"/>
  <c r="AX170" i="1"/>
  <c r="AX103" i="1"/>
  <c r="AX65" i="1"/>
  <c r="AX209" i="1"/>
  <c r="AX138" i="1"/>
  <c r="AX66" i="1"/>
  <c r="AX210" i="1"/>
  <c r="AX211" i="1"/>
  <c r="AX67" i="1"/>
  <c r="AX124" i="1"/>
  <c r="AX139" i="1"/>
  <c r="AX212" i="1"/>
  <c r="AX140" i="1"/>
  <c r="AX17" i="1"/>
  <c r="AX213" i="1"/>
  <c r="AX141" i="1"/>
  <c r="AX41" i="1"/>
  <c r="AX142" i="1"/>
  <c r="AX29" i="1"/>
  <c r="AX18" i="1"/>
  <c r="AX214" i="1"/>
  <c r="AX68" i="1"/>
  <c r="AX215" i="1"/>
  <c r="AX143" i="1"/>
  <c r="AX144" i="1"/>
  <c r="AX69" i="1"/>
  <c r="AX216" i="1"/>
  <c r="AX70" i="1"/>
  <c r="AX217" i="1"/>
  <c r="AX24" i="1"/>
  <c r="AX218" i="1"/>
  <c r="AX71" i="1"/>
  <c r="AX219" i="1"/>
  <c r="AX4" i="1"/>
  <c r="AX285" i="1"/>
  <c r="AX145" i="1"/>
  <c r="AX72" i="1"/>
  <c r="AX73" i="1"/>
  <c r="AX74" i="1"/>
  <c r="AX220" i="1"/>
  <c r="AX9" i="1"/>
  <c r="AX51" i="1"/>
  <c r="AX221" i="1"/>
  <c r="AX75" i="1"/>
  <c r="AX19" i="1"/>
  <c r="AX42" i="1"/>
  <c r="AX76" i="1"/>
  <c r="AX77" i="1"/>
  <c r="AX286" i="1"/>
  <c r="AX172" i="1"/>
  <c r="AX78" i="1"/>
  <c r="AX222" i="1"/>
  <c r="AX146" i="1"/>
  <c r="AX27" i="1"/>
  <c r="AX79" i="1"/>
  <c r="AX30" i="1"/>
  <c r="AX147" i="1"/>
  <c r="AX148" i="1"/>
  <c r="AX80" i="1"/>
  <c r="AX81" i="1"/>
  <c r="AX26" i="1"/>
  <c r="AX223" i="1"/>
  <c r="AX224" i="1"/>
  <c r="AX225" i="1"/>
  <c r="AX226" i="1"/>
  <c r="AX227" i="1"/>
  <c r="AX228" i="1"/>
  <c r="AX229" i="1"/>
  <c r="AX102" i="1"/>
  <c r="AX149" i="1"/>
  <c r="AX150" i="1"/>
  <c r="AX230" i="1"/>
  <c r="AX82" i="1"/>
  <c r="AX231" i="1"/>
  <c r="AX151" i="1"/>
  <c r="AX50" i="1"/>
  <c r="AX5" i="1"/>
  <c r="AX83" i="1"/>
  <c r="AX152" i="1"/>
  <c r="AX43" i="1"/>
  <c r="AX44" i="1"/>
  <c r="AX153" i="1"/>
  <c r="AX154" i="1"/>
  <c r="AX232" i="1"/>
  <c r="AX155" i="1"/>
  <c r="AX156" i="1"/>
  <c r="AX84" i="1"/>
  <c r="AX25" i="1"/>
  <c r="AX85" i="1"/>
  <c r="AX86" i="1"/>
  <c r="AX111" i="1"/>
  <c r="AX45" i="1"/>
  <c r="AX157" i="1"/>
  <c r="AX46" i="1"/>
  <c r="AX158" i="1"/>
  <c r="AX233" i="1"/>
  <c r="AX234" i="1"/>
  <c r="AX87" i="1"/>
  <c r="AX235" i="1"/>
  <c r="AX37" i="1"/>
  <c r="AX236" i="1"/>
  <c r="AX88" i="1"/>
  <c r="AX107" i="1"/>
  <c r="AX237" i="1"/>
  <c r="AX89" i="1"/>
  <c r="AX159" i="1"/>
  <c r="AX160" i="1"/>
  <c r="AX47" i="1"/>
  <c r="AX10" i="1"/>
  <c r="AX238" i="1"/>
  <c r="AX117" i="1"/>
  <c r="AX239" i="1"/>
  <c r="AX90" i="1"/>
  <c r="AX273" i="1"/>
  <c r="AX281" i="1"/>
  <c r="AX240" i="1"/>
  <c r="AX241" i="1"/>
  <c r="AX31" i="1"/>
  <c r="AX32" i="1"/>
  <c r="AX242" i="1"/>
  <c r="AX279" i="1"/>
  <c r="AX243" i="1"/>
  <c r="AX244" i="1"/>
  <c r="AX161" i="1"/>
  <c r="AX162" i="1"/>
  <c r="AX245" i="1"/>
  <c r="AX246" i="1"/>
  <c r="AX247" i="1"/>
  <c r="AX248" i="1"/>
  <c r="AX11" i="1"/>
  <c r="AX249" i="1"/>
  <c r="AX250" i="1"/>
  <c r="AX251" i="1"/>
  <c r="AX252" i="1"/>
  <c r="AX253" i="1"/>
  <c r="AX91" i="1"/>
  <c r="AX254" i="1"/>
  <c r="AX255" i="1"/>
  <c r="AX163" i="1"/>
  <c r="AX34" i="1"/>
  <c r="AX12" i="1"/>
  <c r="AX256" i="1"/>
  <c r="AX257" i="1"/>
  <c r="AX269" i="1"/>
  <c r="AX258" i="1"/>
  <c r="AX259" i="1"/>
  <c r="AX105" i="1"/>
  <c r="AX164" i="1"/>
  <c r="AX92" i="1"/>
  <c r="AX165" i="1"/>
  <c r="AX260" i="1"/>
  <c r="AX3" i="1"/>
  <c r="AX93" i="1"/>
  <c r="AX94" i="1"/>
  <c r="AX48" i="1"/>
  <c r="AX95" i="1"/>
  <c r="AX166" i="1"/>
  <c r="AX261" i="1"/>
  <c r="AX20" i="1"/>
  <c r="AX262" i="1"/>
  <c r="AX263" i="1"/>
  <c r="AX277" i="1"/>
  <c r="AX264" i="1"/>
  <c r="AX96" i="1"/>
  <c r="AX265" i="1"/>
  <c r="AX266" i="1"/>
  <c r="AX109" i="1"/>
  <c r="AX167" i="1"/>
  <c r="AX121" i="1"/>
  <c r="AX168" i="1"/>
  <c r="AX169" i="1"/>
  <c r="AX125" i="1"/>
  <c r="AX115" i="1"/>
  <c r="AX116" i="1"/>
  <c r="AX23" i="1"/>
  <c r="AX52" i="1"/>
  <c r="AX14" i="1"/>
  <c r="AX53" i="1"/>
  <c r="AX174" i="1"/>
  <c r="AX270" i="1"/>
  <c r="AX175" i="1"/>
  <c r="AX176" i="1"/>
  <c r="AX177" i="1"/>
  <c r="AX100" i="1"/>
  <c r="AX178" i="1"/>
  <c r="AX179" i="1"/>
  <c r="AX54" i="1"/>
  <c r="AX180" i="1"/>
  <c r="AX181" i="1"/>
  <c r="AX38" i="1"/>
  <c r="AX182" i="1"/>
  <c r="AX275" i="1"/>
  <c r="AX183" i="1"/>
  <c r="AX55" i="1"/>
  <c r="AX56" i="1"/>
  <c r="AX57" i="1"/>
  <c r="AX184" i="1"/>
  <c r="AX122" i="1"/>
  <c r="AX126" i="1"/>
  <c r="AX39" i="1"/>
  <c r="AX185" i="1"/>
  <c r="AX127" i="1"/>
  <c r="AX276" i="1"/>
  <c r="AX186" i="1"/>
  <c r="AX187" i="1"/>
  <c r="AX128" i="1"/>
  <c r="AX129" i="1"/>
  <c r="AX33" i="1"/>
  <c r="AX22" i="1"/>
  <c r="AX28" i="1"/>
  <c r="AX114" i="1"/>
  <c r="AX58" i="1"/>
  <c r="AX271" i="1"/>
  <c r="AX188" i="1"/>
  <c r="AX130" i="1"/>
  <c r="AX13" i="1"/>
  <c r="AX173" i="1"/>
  <c r="AW293" i="1"/>
  <c r="AC283" i="1"/>
  <c r="AC125" i="1"/>
  <c r="AC115" i="1"/>
  <c r="AC116" i="1"/>
  <c r="AC23" i="1"/>
  <c r="AC52" i="1"/>
  <c r="AC14" i="1"/>
  <c r="AC53" i="1"/>
  <c r="AC174" i="1"/>
  <c r="AC270" i="1"/>
  <c r="AC175" i="1"/>
  <c r="AC176" i="1"/>
  <c r="AC177" i="1"/>
  <c r="AC100" i="1"/>
  <c r="AC178" i="1"/>
  <c r="AC179" i="1"/>
  <c r="AC54" i="1"/>
  <c r="AC180" i="1"/>
  <c r="AC181" i="1"/>
  <c r="AC38" i="1"/>
  <c r="AC182" i="1"/>
  <c r="AC275" i="1"/>
  <c r="AC183" i="1"/>
  <c r="AC55" i="1"/>
  <c r="AC56" i="1"/>
  <c r="AC57" i="1"/>
  <c r="AC184" i="1"/>
  <c r="AC122" i="1"/>
  <c r="AC126" i="1"/>
  <c r="AC39" i="1"/>
  <c r="AC185" i="1"/>
  <c r="AC127" i="1"/>
  <c r="AC276" i="1"/>
  <c r="AC186" i="1"/>
  <c r="AC187" i="1"/>
  <c r="AC128" i="1"/>
  <c r="AC129" i="1"/>
  <c r="AC33" i="1"/>
  <c r="AC22" i="1"/>
  <c r="AC28" i="1"/>
  <c r="AC114" i="1"/>
  <c r="AC58" i="1"/>
  <c r="AC271" i="1"/>
  <c r="AC188" i="1"/>
  <c r="AC130" i="1"/>
  <c r="AC13" i="1"/>
  <c r="AC189" i="1"/>
  <c r="AC280" i="1"/>
  <c r="AC119" i="1"/>
  <c r="AC190" i="1"/>
  <c r="AC98" i="1"/>
  <c r="AC131" i="1"/>
  <c r="AC8" i="1"/>
  <c r="AC36" i="1"/>
  <c r="AC191" i="1"/>
  <c r="AC15" i="1"/>
  <c r="AC59" i="1"/>
  <c r="AC132" i="1"/>
  <c r="AC192" i="1"/>
  <c r="AC108" i="1"/>
  <c r="AC193" i="1"/>
  <c r="AC118" i="1"/>
  <c r="AC171" i="1"/>
  <c r="AC97" i="1"/>
  <c r="AC194" i="1"/>
  <c r="AC272" i="1"/>
  <c r="AC195" i="1"/>
  <c r="AC60" i="1"/>
  <c r="AC35" i="1"/>
  <c r="AC101" i="1"/>
  <c r="AC133" i="1"/>
  <c r="AC196" i="1"/>
  <c r="AC6" i="1"/>
  <c r="AC268" i="1"/>
  <c r="AC197" i="1"/>
  <c r="AC198" i="1"/>
  <c r="AC61" i="1"/>
  <c r="AC123" i="1"/>
  <c r="AC112" i="1"/>
  <c r="AC62" i="1"/>
  <c r="AC99" i="1"/>
  <c r="AC113" i="1"/>
  <c r="AC134" i="1"/>
  <c r="AC199" i="1"/>
  <c r="AC63" i="1"/>
  <c r="AC40" i="1"/>
  <c r="AC106" i="1"/>
  <c r="AC16" i="1"/>
  <c r="AC267" i="1"/>
  <c r="AC49" i="1"/>
  <c r="AC200" i="1"/>
  <c r="AC201" i="1"/>
  <c r="AC274" i="1"/>
  <c r="AC64" i="1"/>
  <c r="AC202" i="1"/>
  <c r="AC120" i="1"/>
  <c r="AC135" i="1"/>
  <c r="AC21" i="1"/>
  <c r="AC7" i="1"/>
  <c r="AC104" i="1"/>
  <c r="AC203" i="1"/>
  <c r="AC136" i="1"/>
  <c r="AC110" i="1"/>
  <c r="AC284" i="1"/>
  <c r="AC137" i="1"/>
  <c r="AC204" i="1"/>
  <c r="AC2" i="1"/>
  <c r="AC278" i="1"/>
  <c r="AC205" i="1"/>
  <c r="AC206" i="1"/>
  <c r="AC207" i="1"/>
  <c r="AC208" i="1"/>
  <c r="AC170" i="1"/>
  <c r="AC103" i="1"/>
  <c r="AC65" i="1"/>
  <c r="AC209" i="1"/>
  <c r="AC138" i="1"/>
  <c r="AC66" i="1"/>
  <c r="AC210" i="1"/>
  <c r="AC211" i="1"/>
  <c r="AC67" i="1"/>
  <c r="AC124" i="1"/>
  <c r="AC139" i="1"/>
  <c r="AC212" i="1"/>
  <c r="AC140" i="1"/>
  <c r="AC17" i="1"/>
  <c r="AC213" i="1"/>
  <c r="AC141" i="1"/>
  <c r="AC41" i="1"/>
  <c r="AC142" i="1"/>
  <c r="AC29" i="1"/>
  <c r="AC18" i="1"/>
  <c r="AC214" i="1"/>
  <c r="AC68" i="1"/>
  <c r="AC215" i="1"/>
  <c r="AC143" i="1"/>
  <c r="AC144" i="1"/>
  <c r="AC69" i="1"/>
  <c r="AC216" i="1"/>
  <c r="AC70" i="1"/>
  <c r="AC217" i="1"/>
  <c r="AC24" i="1"/>
  <c r="AC218" i="1"/>
  <c r="AC71" i="1"/>
  <c r="AC219" i="1"/>
  <c r="AC4" i="1"/>
  <c r="AC285" i="1"/>
  <c r="AC145" i="1"/>
  <c r="AC72" i="1"/>
  <c r="AC73" i="1"/>
  <c r="AC74" i="1"/>
  <c r="AC220" i="1"/>
  <c r="AC9" i="1"/>
  <c r="AC51" i="1"/>
  <c r="AC221" i="1"/>
  <c r="AC75" i="1"/>
  <c r="AC19" i="1"/>
  <c r="AC42" i="1"/>
  <c r="AC76" i="1"/>
  <c r="AC77" i="1"/>
  <c r="AC286" i="1"/>
  <c r="AC172" i="1"/>
  <c r="AC78" i="1"/>
  <c r="AC222" i="1"/>
  <c r="AC146" i="1"/>
  <c r="AC27" i="1"/>
  <c r="AC79" i="1"/>
  <c r="AC30" i="1"/>
  <c r="AC147" i="1"/>
  <c r="AC148" i="1"/>
  <c r="AC80" i="1"/>
  <c r="AC81" i="1"/>
  <c r="AC26" i="1"/>
  <c r="AC223" i="1"/>
  <c r="AC224" i="1"/>
  <c r="AC225" i="1"/>
  <c r="AC226" i="1"/>
  <c r="AC227" i="1"/>
  <c r="AC228" i="1"/>
  <c r="AC229" i="1"/>
  <c r="AC102" i="1"/>
  <c r="AC149" i="1"/>
  <c r="AC150" i="1"/>
  <c r="AC230" i="1"/>
  <c r="AC82" i="1"/>
  <c r="AC231" i="1"/>
  <c r="AC287" i="1"/>
  <c r="AC151" i="1"/>
  <c r="AC50" i="1"/>
  <c r="AC5" i="1"/>
  <c r="AC83" i="1"/>
  <c r="AC152" i="1"/>
  <c r="AC43" i="1"/>
  <c r="AC44" i="1"/>
  <c r="AC153" i="1"/>
  <c r="AC154" i="1"/>
  <c r="AC232" i="1"/>
  <c r="AC155" i="1"/>
  <c r="AC156" i="1"/>
  <c r="AC288" i="1"/>
  <c r="AC84" i="1"/>
  <c r="AC25" i="1"/>
  <c r="AC85" i="1"/>
  <c r="AC86" i="1"/>
  <c r="AC111" i="1"/>
  <c r="AC45" i="1"/>
  <c r="AC157" i="1"/>
  <c r="AC46" i="1"/>
  <c r="AC158" i="1"/>
  <c r="AC233" i="1"/>
  <c r="AC234" i="1"/>
  <c r="AC87" i="1"/>
  <c r="AC235" i="1"/>
  <c r="AC37" i="1"/>
  <c r="AC236" i="1"/>
  <c r="AC88" i="1"/>
  <c r="AC107" i="1"/>
  <c r="AC237" i="1"/>
  <c r="AC89" i="1"/>
  <c r="AC159" i="1"/>
  <c r="AC160" i="1"/>
  <c r="AC47" i="1"/>
  <c r="AC10" i="1"/>
  <c r="AC238" i="1"/>
  <c r="AC289" i="1"/>
  <c r="AC117" i="1"/>
  <c r="AC239" i="1"/>
  <c r="AC90" i="1"/>
  <c r="AC273" i="1"/>
  <c r="AC290" i="1"/>
  <c r="AC281" i="1"/>
  <c r="AC240" i="1"/>
  <c r="AC241" i="1"/>
  <c r="AC31" i="1"/>
  <c r="AC32" i="1"/>
  <c r="AC242" i="1"/>
  <c r="AC282" i="1"/>
  <c r="AC279" i="1"/>
  <c r="AC243" i="1"/>
  <c r="AC244" i="1"/>
  <c r="AC161" i="1"/>
  <c r="AC162" i="1"/>
  <c r="AC245" i="1"/>
  <c r="AC246" i="1"/>
  <c r="AC247" i="1"/>
  <c r="AC248" i="1"/>
  <c r="AC11" i="1"/>
  <c r="AC249" i="1"/>
  <c r="AC250" i="1"/>
  <c r="AC251" i="1"/>
  <c r="AC252" i="1"/>
  <c r="AC253" i="1"/>
  <c r="AC91" i="1"/>
  <c r="AC254" i="1"/>
  <c r="AC255" i="1"/>
  <c r="AC163" i="1"/>
  <c r="AC34" i="1"/>
  <c r="AC12" i="1"/>
  <c r="AC256" i="1"/>
  <c r="AC257" i="1"/>
  <c r="AC269" i="1"/>
  <c r="AC258" i="1"/>
  <c r="AC259" i="1"/>
  <c r="AC105" i="1"/>
  <c r="AC164" i="1"/>
  <c r="AC92" i="1"/>
  <c r="AC165" i="1"/>
  <c r="AC260" i="1"/>
  <c r="AC3" i="1"/>
  <c r="AC93" i="1"/>
  <c r="AC94" i="1"/>
  <c r="AC48" i="1"/>
  <c r="AC95" i="1"/>
  <c r="AC166" i="1"/>
  <c r="AC261" i="1"/>
  <c r="AC20" i="1"/>
  <c r="AC262" i="1"/>
  <c r="AC263" i="1"/>
  <c r="AC277" i="1"/>
  <c r="AC264" i="1"/>
  <c r="AC96" i="1"/>
  <c r="AC265" i="1"/>
  <c r="AC266" i="1"/>
  <c r="AC291" i="1"/>
  <c r="AC109" i="1"/>
  <c r="AC167" i="1"/>
  <c r="AC121" i="1"/>
  <c r="AC168" i="1"/>
  <c r="AC169" i="1"/>
  <c r="AC173" i="1"/>
  <c r="AB293" i="1"/>
  <c r="AB294" i="1"/>
  <c r="AB295" i="1"/>
  <c r="Y293" i="1"/>
  <c r="Z293" i="1"/>
</calcChain>
</file>

<file path=xl/sharedStrings.xml><?xml version="1.0" encoding="utf-8"?>
<sst xmlns="http://schemas.openxmlformats.org/spreadsheetml/2006/main" count="5424" uniqueCount="536">
  <si>
    <t>RespondentID</t>
  </si>
  <si>
    <t>CollectorID</t>
  </si>
  <si>
    <t>StartDate</t>
  </si>
  <si>
    <t>EndDate</t>
  </si>
  <si>
    <t>Research unit (mode code)</t>
  </si>
  <si>
    <t>Other specified research unit  (please specify)</t>
  </si>
  <si>
    <t>Individual answer?</t>
  </si>
  <si>
    <t>How many people in group</t>
  </si>
  <si>
    <t>What data types? Tabular</t>
  </si>
  <si>
    <t>What data type: DB</t>
  </si>
  <si>
    <t>What data type: Genomic</t>
  </si>
  <si>
    <t>What data type: GIS</t>
  </si>
  <si>
    <t>What data type: Image</t>
  </si>
  <si>
    <t>What data type: Video</t>
  </si>
  <si>
    <t>What data type: Models</t>
  </si>
  <si>
    <t>What data type: NetCDF or HDF</t>
  </si>
  <si>
    <t>What data type: Statistical</t>
  </si>
  <si>
    <t>What data type: Scripts or code</t>
  </si>
  <si>
    <t>What data type: Other</t>
  </si>
  <si>
    <t xml:space="preserve">Total amount of research data you currently maintain. </t>
  </si>
  <si>
    <t>Active data amt</t>
  </si>
  <si>
    <t>Inactive data only (stored for long term)</t>
  </si>
  <si>
    <t>Amt data: other</t>
  </si>
  <si>
    <t>Numeric Total (TB)</t>
  </si>
  <si>
    <t>Numeric Active TB</t>
  </si>
  <si>
    <t>Numeric Inactive</t>
  </si>
  <si>
    <t>Ratio Active/Total</t>
  </si>
  <si>
    <t>Roughly how many files does this represent?</t>
  </si>
  <si>
    <t>Other file numbers</t>
  </si>
  <si>
    <t>Where stored: Instrument</t>
  </si>
  <si>
    <t>Where stored: local hard drive</t>
  </si>
  <si>
    <t>Where stored: ext hard drive</t>
  </si>
  <si>
    <t>Where stored: Shared network drive</t>
  </si>
  <si>
    <t>Where stored: ARS data center</t>
  </si>
  <si>
    <t>Where stored: Ceres</t>
  </si>
  <si>
    <t>Where stored: Cloud</t>
  </si>
  <si>
    <t>Where stored: repository</t>
  </si>
  <si>
    <t>Where stored: IDK</t>
  </si>
  <si>
    <t>Where stored: Other</t>
  </si>
  <si>
    <t>How much research data do you anticipate generatingŒæin the next two years?</t>
  </si>
  <si>
    <t>How much 2 years (other)</t>
  </si>
  <si>
    <t>Follow up active TB</t>
  </si>
  <si>
    <t>Follow up Archival TB</t>
  </si>
  <si>
    <t>Follow up total TB</t>
  </si>
  <si>
    <t>Follow on future TB</t>
  </si>
  <si>
    <t>Upper bound data 2 years</t>
  </si>
  <si>
    <t>How often do you typically change (update or expand) your active data?</t>
  </si>
  <si>
    <t>How often change: Other</t>
  </si>
  <si>
    <t>Are youŒæor do you plan to be a SCINet user?</t>
  </si>
  <si>
    <t>Have you loaded your data onto Ceres?</t>
  </si>
  <si>
    <t>If you have loaded data onto Ceres, how did you do it?</t>
  </si>
  <si>
    <t>Load on scinet: Other</t>
  </si>
  <si>
    <t>Roughly whatŒæproportion of your data is already associated with published research (e.g. peer-reviewed articles or ARS-published reports)?Œæ</t>
  </si>
  <si>
    <t>% Published: Comment</t>
  </si>
  <si>
    <t>How long keep Tabular data</t>
  </si>
  <si>
    <t>How long keep Image/Video</t>
  </si>
  <si>
    <t>How long keep scripts/code</t>
  </si>
  <si>
    <t>Howlong keep Model runs</t>
  </si>
  <si>
    <t>How long keep geospatial</t>
  </si>
  <si>
    <t>How long keep genomic</t>
  </si>
  <si>
    <t>How long other</t>
  </si>
  <si>
    <t>How long comments</t>
  </si>
  <si>
    <t>Describe any special circumstances or needs for your data (e.g. THREDDS server, protection of personally identifiable data, etc.)</t>
  </si>
  <si>
    <t>List URLs ofŒæany online publicŒædatabases you host. Œæ(These should not be included in your responses above. Additional survey mayŒæfollow.)</t>
  </si>
  <si>
    <t>Do you have any additional comments or concerns? Please share them with us below.</t>
  </si>
  <si>
    <t>FOOD SCIENCE RESEARCH (6070-10-00)</t>
  </si>
  <si>
    <t>No (please specify how many people your answers represent, including you)</t>
  </si>
  <si>
    <t>Database (e.g. SQL, MS Access)</t>
  </si>
  <si>
    <t>Genomic (e.g. FASTA)</t>
  </si>
  <si>
    <t>Image (e.g. JPG, PNG, SVG, TIFF)</t>
  </si>
  <si>
    <t>Statistical (e.g. SAS, SPSS, R)</t>
  </si>
  <si>
    <t>&lt; 500 GB</t>
  </si>
  <si>
    <t>1,001 to 10,000</t>
  </si>
  <si>
    <t>Local hard drive (in your computer)</t>
  </si>
  <si>
    <t>500 GB to 1 TB</t>
  </si>
  <si>
    <t>Daily</t>
  </si>
  <si>
    <t>No</t>
  </si>
  <si>
    <t>Up to 5 years after the project ends</t>
  </si>
  <si>
    <t>During the life of the project</t>
  </si>
  <si>
    <t>none</t>
  </si>
  <si>
    <t>None</t>
  </si>
  <si>
    <t>GRASSLAND, SOIL AND WATER RESEARCH LABORATORY (3098-05-00)</t>
  </si>
  <si>
    <t>Yes</t>
  </si>
  <si>
    <t>Tabular (e.g. XLS, CSV)</t>
  </si>
  <si>
    <t>Annually</t>
  </si>
  <si>
    <t>More than 10 years after the project ends</t>
  </si>
  <si>
    <t>https://www.ars.usda.gov/plains-area/temple-tx/grassland-soil-and-water-research-laboratory/docs/hydrologic-data/    www.nrrig.mwa.ars.usda.gov/stewards/stewards.html    https://www.ars.usda.gov/plains-area/temple-tx/grassland-soil-and-water-research-laboratory/docs/manage-nutrient-loss-database/</t>
  </si>
  <si>
    <t>SOUTHEAST WATERSHED RESEARCH (6048-05-00)</t>
  </si>
  <si>
    <t>Geographic Information Systems (e.g. KML, GeoTIFF, SHP)</t>
  </si>
  <si>
    <t>Video (e.g. AVI, MOV, MP4)</t>
  </si>
  <si>
    <t>Models (e.g. Matlab or other)</t>
  </si>
  <si>
    <t>1 to 1,000</t>
  </si>
  <si>
    <t>Weekly</t>
  </si>
  <si>
    <t>Not aware of CERES</t>
  </si>
  <si>
    <t>Model legacy code.  Legacy model calibration data.  Legacy model output.  Sensitivity analyses.</t>
  </si>
  <si>
    <t>ftp://www.tiftonars.org</t>
  </si>
  <si>
    <t xml:space="preserve">To be truly functional, Scinet needs to include all natural resources databases available from multiple federal agencies (e.g., NASA, USGS, NRCS, NOAA). It also needs to have current and legacy code stored for all USDA-ARS-developed models as well as user friendly interfaces developed to ingest any data from multiple data sources into the appropriate format for legacy and current models. There also needs to me code developed that conducts statistical comparisons of model output, and there needs to be automated linkages to economic and marketing data and models so that technology, genetics, management practice, and environmental conditions can be updated regularly to forecast the effects of multiple drivers on agriculture product demands, prices, and ecosystem interaction impacts and how they are tied to social preferences and rural versus urban economic opportunities as affected by federal policy. </t>
  </si>
  <si>
    <t>MOLECULAR CHARACTERIZATION OF FOODBORNE PATHOGENS RESEARCH (8072-05-05)</t>
  </si>
  <si>
    <t>company contracted to perform the sequencing and analysis</t>
  </si>
  <si>
    <t>10 to 100 TB</t>
  </si>
  <si>
    <t>It is relatively static</t>
  </si>
  <si>
    <t>Up to 10 years after the project ends</t>
  </si>
  <si>
    <t>may need to be shared with other academic or commercial contract labs</t>
  </si>
  <si>
    <t>CORN INSECTS AND CROP GENETICS RESEARCH (5030-05-00)</t>
  </si>
  <si>
    <t>Scripts or code</t>
  </si>
  <si>
    <t>RNA-seq, small RNA-seq, DNA-seq, quantitative mass spectrometry (proteomics)</t>
  </si>
  <si>
    <t>5 to 10 TB</t>
  </si>
  <si>
    <t>10,001 to 100,000</t>
  </si>
  <si>
    <t>visualization</t>
  </si>
  <si>
    <t>www.plexdb.org</t>
  </si>
  <si>
    <t>NATURAL RESOURCE MANAGEMENT RESEARCH (3064-05-00)</t>
  </si>
  <si>
    <t>1 to 5 TB</t>
  </si>
  <si>
    <t xml:space="preserve">www.globalresearchalliance.com/maggnet </t>
  </si>
  <si>
    <t>CROP IMPROVEMENT AND GENETICS RESEARCH (2030-05-15)</t>
  </si>
  <si>
    <t>More than 100,000</t>
  </si>
  <si>
    <t>Monthly</t>
  </si>
  <si>
    <t>Direct SCINet connection</t>
  </si>
  <si>
    <t>Data transfers are currently in testing mode. A full-fledged Internet2 connection should be imminent once a new 10GbE workstation is configured. A high-speed switch connected to I2 is in place.</t>
  </si>
  <si>
    <t>triticeaetoolbox.org  several other general use websites for the research unit in addition to our own.</t>
  </si>
  <si>
    <t>Let's get this thing working!</t>
  </si>
  <si>
    <t>SYSTEMATIC MYCOLOGY &amp; MICROBIOLOGY LABORATORY (8042-05-75)</t>
  </si>
  <si>
    <t>nt.ars-grin.gov/fungaldatabases</t>
  </si>
  <si>
    <t>NORTHWEST IRRIGATION AND SOILS RESEARCH (2054-05-00)</t>
  </si>
  <si>
    <t>None.</t>
  </si>
  <si>
    <t>No.</t>
  </si>
  <si>
    <t>FOOD COMPOSITION AND METHODS DEVELOPMENT LABORATORY (8040-05-05)</t>
  </si>
  <si>
    <t>Food Database System</t>
  </si>
  <si>
    <t>metabolomics and spectral fingerprint data for foods and botanicals from ultra high performance liquid chromatography-high resolution mass spectrometry is preserved for data mining</t>
  </si>
  <si>
    <t>Standard security needs but there is no personally identifiable data.</t>
  </si>
  <si>
    <t>None currently, but we will either establish our own database linked to the Food Database System or become part of the Food Database System.</t>
  </si>
  <si>
    <t>RANGE AND LIVESTOCK RESEARCH (3030-05-00)</t>
  </si>
  <si>
    <t>Ideally all research data should be saved for decades if not for more period of time.</t>
  </si>
  <si>
    <t>No special circumstance</t>
  </si>
  <si>
    <t xml:space="preserve">We have recruited a database manager and are working with him to develop a unit-wide system </t>
  </si>
  <si>
    <t>no</t>
  </si>
  <si>
    <t>TEMPERATE TREE FRUIT AND VEGETABLE RESEARCH (2092-05-00)</t>
  </si>
  <si>
    <t>DIETARY PREVENTION OF OBESITY-RELATED DISEASE RESEARCH (3062-05-10)</t>
  </si>
  <si>
    <t>FOOD SAFETY AND INTERVENTION TECHNOLOGIES RESEARCH (8072-05-30)</t>
  </si>
  <si>
    <t>NUTRITION AND ENVIRONMENTAL MANAGEMENT RESEARCH (3040-05-20)</t>
  </si>
  <si>
    <t>GEO</t>
  </si>
  <si>
    <t>None that I can think of.</t>
  </si>
  <si>
    <t>APPLICATION TECHNOLOGY RESEARCH (5082-05-00)</t>
  </si>
  <si>
    <t>So far, all the data on my computer is only about 15GB, and yes I store it on my computer not on the cloud.</t>
  </si>
  <si>
    <t>Other (please specify)</t>
  </si>
  <si>
    <t>It varies with the season (field vs winter).</t>
  </si>
  <si>
    <t>That is a very rough guess.</t>
  </si>
  <si>
    <t>None I can think of.</t>
  </si>
  <si>
    <t>FOOD QUALITY LABORATORY (8042-05-90)</t>
  </si>
  <si>
    <t>FOOD SAFETY AND ENTERIC PATHOGENS RESEARCH (5030-20-15)</t>
  </si>
  <si>
    <t>NCBI's Short Read Archive; Iowa State University's lightning 3 server</t>
  </si>
  <si>
    <t>Quarterly</t>
  </si>
  <si>
    <t>PLANT POLYMER RESEARCH (5010-05-10)</t>
  </si>
  <si>
    <t>SciFinder (American Chemical Society)</t>
  </si>
  <si>
    <t>null</t>
  </si>
  <si>
    <t>SOIL MANAGEMENT RESEARCH (5060-05-00)</t>
  </si>
  <si>
    <t>N/A</t>
  </si>
  <si>
    <t>ANIMAL METABOLISM-AGRICULTURAL CHEMICALS RESEARCH (3060-05-05)</t>
  </si>
  <si>
    <t>BACTERIAL EPIDEMIOLOGY &amp; ANTIMICROBIAL RESISTANCE RESEARCH (6040-10-20)</t>
  </si>
  <si>
    <t>RANGE MANAGEMENT RESEARCH (3050-10-00)</t>
  </si>
  <si>
    <t>Several manuscripts are either in review or forthcoming that will utilize more of the data, but currently approximately 10% is used in published work.</t>
  </si>
  <si>
    <t>NA</t>
  </si>
  <si>
    <t>SUGARCANE RESEARCH (6052-05-00)</t>
  </si>
  <si>
    <t>FOREIGN DISEASE-WEED SCIENCE RESEARCH (8044-05-00)</t>
  </si>
  <si>
    <t>COTTON STRUCTURE AND QUALITY RESEARCH (6054-05-05)</t>
  </si>
  <si>
    <t>na</t>
  </si>
  <si>
    <t>INSECT CONTROL AND COTTON DISEASE RESEARCH (3091-05-20)</t>
  </si>
  <si>
    <t>NetCDF or HDF</t>
  </si>
  <si>
    <t>n/a</t>
  </si>
  <si>
    <t>manure treatment and fugitive gas emission</t>
  </si>
  <si>
    <t>SOIL, WATER &amp; AIR RESOURCES RESEARCH (5030-15-05)</t>
  </si>
  <si>
    <t>CEREAL CROPS RESEARCH (3060-05-20)</t>
  </si>
  <si>
    <t>IMPORTED FIRE ANT AND HOUSEHOLD INSECTS RESEARCH (6036-05-10)</t>
  </si>
  <si>
    <t>POULTRY RESEARCH (6064-10-00)</t>
  </si>
  <si>
    <t>I only use SCINet for data analysis and move the data back to local storage.</t>
  </si>
  <si>
    <t>I need to continue using Mac computer for the acquisition/processing of data.</t>
  </si>
  <si>
    <t>I need to continue using Mac computer for the acquisition/processing of data. All my data are in Mac format.</t>
  </si>
  <si>
    <t>SOIL AND WATER CONSERVATION RESEARCH (2074-05-00)</t>
  </si>
  <si>
    <t>Thank you for doing this survey and getting inout from the SY's,</t>
  </si>
  <si>
    <t>RANGELAND RESOURCES RESEARCH (3018-05-00)</t>
  </si>
  <si>
    <t>&gt; 100 TB</t>
  </si>
  <si>
    <t>huge amount of images and observatory sensors (GPS collars, pedometers, phenocams, EC towers, soil moisture network, microwatersheds, etc.</t>
  </si>
  <si>
    <t>LTAR</t>
  </si>
  <si>
    <t>still waiting on structure with LTAR</t>
  </si>
  <si>
    <t>lots of historical data, but we are generating much more information currently with LTAR</t>
  </si>
  <si>
    <t>LTAR via NAL</t>
  </si>
  <si>
    <t>I am not sure we have a good strategy or options on how this works for most of us in the field</t>
  </si>
  <si>
    <t>JEAN MAYER HUMAN NUTRITION RESEARCH CENTER ON AGING (8050-05-00)</t>
  </si>
  <si>
    <t>These numbers can vary greatly. Active can be defined as a simple, one-time query of the data or could be daily use over the timeframe</t>
  </si>
  <si>
    <t>Compute cluster of university partner</t>
  </si>
  <si>
    <t>Actually, much less than 10%, but those data are not meant to be published, simply to be used to find the most significant results, which are published</t>
  </si>
  <si>
    <t>We follow NIH guidelines with regard to this</t>
  </si>
  <si>
    <t>we must protect personally identifiable human genetic and biomedical data</t>
  </si>
  <si>
    <t>I was not aware that I could do this. Would be helpful to know how to accomplish this</t>
  </si>
  <si>
    <t>The needs for data storage and capacity for analysis within the field of human nutrition are not small by any stretch</t>
  </si>
  <si>
    <t>HYDROLOGY AND REMOTE SENSING LABORATORY (8042-05-10)</t>
  </si>
  <si>
    <t>This research includes global satellite data which is high in volume as well as requiring short latencies.</t>
  </si>
  <si>
    <t>Still require propriety license access and at HRSL we were told to hold temporarily until our data requirements could be met.</t>
  </si>
  <si>
    <t>Satellite data has constant re-calibrations which are a part of the research cycle, so this is a simplified estimate with much interpretation.</t>
  </si>
  <si>
    <t>Geospatial satellite data is ongoing in relation to climate change studies, therefore 30 year old data is still used.</t>
  </si>
  <si>
    <t>We often use propriety software licenses and need to have access for running the programs on the datasets we would store.</t>
  </si>
  <si>
    <t>https://hrsl.ars.usda.gov/drought/ is our drought monitor data product (M. Anderson)</t>
  </si>
  <si>
    <t>VEGETABLE CROPS RESEARCH (5090-10-00)</t>
  </si>
  <si>
    <t>Our unit capacity at the moment is 68Tb. Separating between active and archival and unused capacity is approximate, but this reflects current usage. For the two years in the future question, we will have a large resequencing project, so then Active could be increased by up to 60Tb, and in future years some of this could become archival (raw reads, etc.), letÍs say 25Tb.</t>
  </si>
  <si>
    <t>Will probably use direct SCINet connection</t>
  </si>
  <si>
    <t>http://www.vcru.wisc.edu/simonlab/sdata/</t>
  </si>
  <si>
    <t>http://www.tifton.uga.edu/sewrl/radio/lrdata.htm</t>
  </si>
  <si>
    <t>SOIL AND WATER MANAGEMENT RESEARCH (5062-15-00)</t>
  </si>
  <si>
    <t>Ameriflux Repository (NERSC)</t>
  </si>
  <si>
    <t>http://www.biometeorology.umn.edu/research/data-archives</t>
  </si>
  <si>
    <t>FORMIS: A Master Bibliography of Ant Literature (&gt;60K citations)</t>
  </si>
  <si>
    <t>I would like to be able to post my photographs to a well managed photo site. The current ARS web system fills 80% of the screen with junk, so it is not an option and regulations discourage posting to other sites.</t>
  </si>
  <si>
    <t>http://www.ars.usda.gov/saa/cmave/ifahi/formis</t>
  </si>
  <si>
    <t>The ARS database that posts our publications is virtually unusable because the results are not posted in a standard citation format which includes the authors, year, title, and source.</t>
  </si>
  <si>
    <t>FRUIT AND NUT RESEARCH (6042-05-00)</t>
  </si>
  <si>
    <t>http://www.ars.usda.gov/pandp/docs.htm?docid=17505</t>
  </si>
  <si>
    <t>SOUTHWEST WATERSHED RESEARCH (2022-10-00)</t>
  </si>
  <si>
    <t>http://tucson.ars.ag.gov/dap  http://tucson.ars.ag.gov/unit/publications</t>
  </si>
  <si>
    <t>I am the curator of SoyBase and as such do not do hypothesis driven research. Thus I don't personally generate any of the data types above. although of course SoyBase holds a great deal of such data. We store data in MySQL and flat files.</t>
  </si>
  <si>
    <t>Data made available through SoyBase is either published or made freely available to the community by the data generators</t>
  </si>
  <si>
    <t>data in SoyBase are kept forever</t>
  </si>
  <si>
    <t>http://soybase.org</t>
  </si>
  <si>
    <t>NEMATOLOGY LABORATORY (8042-05-65)</t>
  </si>
  <si>
    <t>http://nt.ars-grin.gov/nematodes/search.cfm</t>
  </si>
  <si>
    <t>SOIL MANAGEMENT AND SUGARBEET RESEARCH (3012-30-15)</t>
  </si>
  <si>
    <t>Typically 1 soil microbiome sequencing project represent 2-10 GB of data.  Data processing of each project can generate 0.5-1 TB of temporary data files.</t>
  </si>
  <si>
    <t>http://nrrc.ars.usda.gov/myPhyloDB/home/</t>
  </si>
  <si>
    <t>We have many sources of imagery: (satellite, UAV, photos)</t>
  </si>
  <si>
    <t>UAV images and historic photos (aerial and oblique) constitute a large portion of archive data storage.</t>
  </si>
  <si>
    <t>Data are updated at all frequencies; it depends on the application.</t>
  </si>
  <si>
    <t>I am not currently a SCINet user.</t>
  </si>
  <si>
    <t xml:space="preserve">http://jornada.nmsu.edu/data-catalogs  http://www.ecotrends.info/  Contribute to https://lternet.edu/using-lter-data  </t>
  </si>
  <si>
    <t>CROP GERMPLASM RESEARCH (3091-05-05)</t>
  </si>
  <si>
    <t>http://cgru.usda.gov/carya/  http://aggie-horticulture.tamu.edu/usda_pecan/</t>
  </si>
  <si>
    <t>MYCOTOXIN PREVENTION AND APPLIED MICROBIOLOGY RESEARCH (5010-05-25)</t>
  </si>
  <si>
    <t>Raw sequencer output</t>
  </si>
  <si>
    <t xml:space="preserve">We are actively archiving our genomics data locally on a 208TB backup server.  </t>
  </si>
  <si>
    <t>Alpha and beta tester - transferred data via sftp over the temporary AWS login portal.</t>
  </si>
  <si>
    <t>http://199.133.98.43  - ARS Microbial Genomic Sequence Database.  http://nrrl.ncaur.usda.gov - ARS Culture Collection website and public access catalog</t>
  </si>
  <si>
    <t>We presently have addressed our storage needs for the MU locally</t>
  </si>
  <si>
    <t>BIOLOGICAL CONTROL OF PESTS RESEARCH (6066-25-00)</t>
  </si>
  <si>
    <t>Because I am new to bioinformatics analyses, I could be generating much more soon.</t>
  </si>
  <si>
    <t>iPlant - CyVerse</t>
  </si>
  <si>
    <t>I have been asked not to use Ceres yet.</t>
  </si>
  <si>
    <t>transcriptomes</t>
  </si>
  <si>
    <t>host??</t>
  </si>
  <si>
    <t>I do not have administrator privileges, so everything is a struggle.</t>
  </si>
  <si>
    <t>FORAGE SEED AND CEREAL RESEARCH (2072-05-00)</t>
  </si>
  <si>
    <t>Oregon State University-Center for Genomic Research and Bioinformatics</t>
  </si>
  <si>
    <t>Statistical analyses</t>
  </si>
  <si>
    <t>HopBase.org</t>
  </si>
  <si>
    <t>3012-30-00</t>
  </si>
  <si>
    <t>NRRC Cluster</t>
  </si>
  <si>
    <t>After talking to all units we are thinking 1 PB is what we need. Right now the area has not even put all data up. We have 200 TB of storage here.</t>
  </si>
  <si>
    <t>gpsr.ars.usda.gov  nrrc.ars.usda.gov</t>
  </si>
  <si>
    <t>--</t>
  </si>
  <si>
    <t>BEE RESEARCH LABORATORY (8042-05-40)</t>
  </si>
  <si>
    <t xml:space="preserve">  https://data.nal.usda.gov/dataset/holobee-database-v20161    https://data.nal.usda.gov/dataset/data-transcriptomic-and-functional-resources-small-hive-beetle-aethina-tumida-worldwide</t>
  </si>
  <si>
    <t>when needed</t>
  </si>
  <si>
    <t>CROP IMPROVEMENT AND PROTECTION RESEARCH (2038-05-00)</t>
  </si>
  <si>
    <t>FORAGE AND RANGE RESEARCH (2080-10-00)</t>
  </si>
  <si>
    <t>I have loaded all data through scp.</t>
  </si>
  <si>
    <t>We are generating large amounts of data (10's of TB) and one of our greatest needs would be a place for offsite backup of the active data and archive of historical data.</t>
  </si>
  <si>
    <t>VEGETABLE RESEARCH (6080-05-00)</t>
  </si>
  <si>
    <t>Other</t>
  </si>
  <si>
    <t>maybe more than 1 to 5 TB</t>
  </si>
  <si>
    <t>maybe more than 50%</t>
  </si>
  <si>
    <t>Some of our current databases are hosted by our collaborators using university systems.</t>
  </si>
  <si>
    <t>INNOVATIVE FRUIT PRODUCTION, IMPROVEMENT AND PROTECTION (8080-05-05)</t>
  </si>
  <si>
    <t>Example:  Genome Sequence Data</t>
  </si>
  <si>
    <t>Genome Data Base for Res (GDR), NCBI</t>
  </si>
  <si>
    <t>Inconsistent, variable</t>
  </si>
  <si>
    <t>Over VPN</t>
  </si>
  <si>
    <t>POULTRY PRODUCTION AND PRODUCTS SAFETY RESEARCH (6022-05-00)</t>
  </si>
  <si>
    <t>genbank</t>
  </si>
  <si>
    <t>US Meat Animal Research Center</t>
  </si>
  <si>
    <t>Current NAS is 500 TB</t>
  </si>
  <si>
    <t>GenBank</t>
  </si>
  <si>
    <t>&gt;400 TB</t>
  </si>
  <si>
    <t>One of our scientists has loaded some data on Ceres</t>
  </si>
  <si>
    <t>We will need high speed access to at least the genomic data.</t>
  </si>
  <si>
    <t>SUBTROPICAL INSECTS AND HORTICULTURE RESEARCH (6034-05-05)</t>
  </si>
  <si>
    <t xml:space="preserve">I will try to get you a more specific idea.  I have 9 scientists in my unit, one of them reported separately.  But for the others, there is a wide difference in storage needs. One reported a total of 500 GB to 1 TB.  This is probably typical.  But one scientist reported a total of 10 to 100 TB.  I chose to send you this amount but perhaps a weighted average would be most meaningful.  The scientist who reported 10 to 100 TB total tells me that in this point in time 10 to 20 TB would probably fit his needs. </t>
  </si>
  <si>
    <t>SOIL DYNAMICS RESEARCH (6010-05-00)</t>
  </si>
  <si>
    <t>ASCII data generated from data acquisition systems and from FORTRAN programs which process those input data.</t>
  </si>
  <si>
    <t>WATERSHED MANAGEMENT RESEARCH (2052-05-00)</t>
  </si>
  <si>
    <t>&gt; 1PB</t>
  </si>
  <si>
    <t>CROP GENETICS RESEARCH (6066-10-00)</t>
  </si>
  <si>
    <t>For sugarcane clone identity and pedigree verification needs</t>
  </si>
  <si>
    <t>Imageries from satellite, aircraft, and LiDAR (e.g., SID, IMG, LAZ, LAS)</t>
  </si>
  <si>
    <t>LTAR through NAL</t>
  </si>
  <si>
    <t>Every few minutes</t>
  </si>
  <si>
    <t>Don't know about Ceres.</t>
  </si>
  <si>
    <t>Our research unit (NGPRL, Mandan, ND) participates in the LTAR network. We need off-site archival of raw and processed data for long-term use, storage, and sharing.</t>
  </si>
  <si>
    <t>PASTURE SYSTEMS &amp; WATERSHED MANAGEMENT RESEARCH (8070-05-00)</t>
  </si>
  <si>
    <t>Difficulty of uploading large datasets; also still learning how to best use Ceres for my research.</t>
  </si>
  <si>
    <t>Some personally identifiable data.</t>
  </si>
  <si>
    <t>The large datasets are derived products from publicly available geospatial and climate data. I also manage field data from private lands, and extensive photo holdings.</t>
  </si>
  <si>
    <t>MOSQUITO AND FLY RESEARCH (6036-05-15)</t>
  </si>
  <si>
    <t>ANIMAL DISEASE RESEARCH (2090-10-00)</t>
  </si>
  <si>
    <t>The survey was a little hard to define for my unit as I also lead the sequencing and bioinformatics support unit here at NADC.  Between our Illlumina 3000 and MiSeq, we also coordinate sequencing and data analysis of data from a PacBio sequencer at ISU.  My estimate is based on the fact that a single run on the Illumina 3000 can generate 2.5 tb of data.  My bioiformaticist, Darrell Bayles, may have also commented to your survey but in trying to respond for the unit we do have very large amounts of sequencing  and transcriptomic data that will be stored.    Within the unit, our pathologists are also storing image image data from an RNAscope and imaging of histologic slides that will be kept long term.  So in trying to quickly estimate storage needs, I think the need to store large amounts of data in my unit will be very significant over the next 5 years.  You can always call me at 515-337-7230 if you wish.</t>
  </si>
  <si>
    <t>WATERSHED PHYSICAL PROCESSES RESEARCH (6060-05-05)</t>
  </si>
  <si>
    <t>Stewards and Colab</t>
  </si>
  <si>
    <t>WATER MANAGEMENT AND SYSTEMS RESEARCH (3012-30-20)</t>
  </si>
  <si>
    <t>Measured and processed measurement data.  Outputs from models would be greater.</t>
  </si>
  <si>
    <t>All original data should be archived indefinitely.  Processed data including model runs may have a shelf life if storage is limited.</t>
  </si>
  <si>
    <t>GENETICS AND SUSTAINABLE AGRICULTURE RESEARCH (6064-05-10)</t>
  </si>
  <si>
    <t>Every 3-4 months</t>
  </si>
  <si>
    <t>Data generation began late 2015</t>
  </si>
  <si>
    <t>NAL LTAR</t>
  </si>
  <si>
    <t>ShippedŒæhard drive</t>
  </si>
  <si>
    <t xml:space="preserve">  </t>
  </si>
  <si>
    <t>Sorry if my numbers are disparate, but we currently have lower storage requirements. However, I am hiring both a post-doc and a new SY (within FY17) who will both be focusing on WGS and metagenomics. So I expect our needs to increase significantly.</t>
  </si>
  <si>
    <t>SOIL AND WATER MANAGEMENT RESEARCH (3090-05-05)</t>
  </si>
  <si>
    <t>also reporting for 3090-05-10 since I am acting RL</t>
  </si>
  <si>
    <t>ANIMAL GENOMICS AND IMPROVEMENT LABORATORY (8042-05-30)</t>
  </si>
  <si>
    <t>We currently have several ongoing resequencing projects (10-30x coverage) for about 250 cattle &amp; 125 goats.</t>
  </si>
  <si>
    <t>AGIL server farm</t>
  </si>
  <si>
    <t>Transferred some data via SCP/SFTP. Will need to ship additional data via hard drive</t>
  </si>
  <si>
    <t>long term usefulness of genomic data depends heavily on the ease of reproducing it: rarity(historical samples) and cost (storage vs. re-sequencing)</t>
  </si>
  <si>
    <t>Network access bandwidth is a key factor for any data not stored locally. This also is a concern for SCInet and Ceres use.</t>
  </si>
  <si>
    <t>Since we also currently working on a couple of our next 5-year research plans within AGIL, I can see our needs changing some (probably increasing rather than decreasing).</t>
  </si>
  <si>
    <t>WATER MANAGEMENT RESEARCH (2034-05-05)</t>
  </si>
  <si>
    <t>We currently have adequate local storage, but could definitely use additional archival storage _ as well as insights into the possibility of some form of centralized backup/disaster recovery.</t>
  </si>
  <si>
    <t>CROPPING SYSTEMS AND WATER QUALITY RESEARCH (5070-10-00)</t>
  </si>
  <si>
    <t>One point of concern is the accessibility of centralized storage _ shipping drives is a very one-off process, and not very amendable to rapidly changing or very large sets of data.</t>
  </si>
  <si>
    <t>&gt;500,000</t>
  </si>
  <si>
    <t>STEWARDS, NAL</t>
  </si>
  <si>
    <t>Ongoing continuous collection, uploaded hourly</t>
  </si>
  <si>
    <t>LTAR is designed for &gt;30 years</t>
  </si>
  <si>
    <t>Some of the data being uploaded to online repositories must have PI protection until publication</t>
  </si>
  <si>
    <t>RANGELAND AND PASTURE RESEARCH (3074-05-00)</t>
  </si>
  <si>
    <t>My answers cover myself, two seasonal technicians, and the RRRU remote sensing specialist</t>
  </si>
  <si>
    <t>PLANT INTRODUCTION RESEARCH (5030-10-00)</t>
  </si>
  <si>
    <t>Image data only accounts for approximately 2.3 TB</t>
  </si>
  <si>
    <t>GRIN-Global for non-local data; PRISM for local GEM Project data</t>
  </si>
  <si>
    <t>less than 10%</t>
  </si>
  <si>
    <t>file server contains personally identifiable information</t>
  </si>
  <si>
    <t>COTTON FIBER BIOSCIENCE RESEARCH (6054-05-10)</t>
  </si>
  <si>
    <t>Thanks for getting the SciNet organized, it is a big help for those of us not located at a major university and their computational resources</t>
  </si>
  <si>
    <t>Genetic Analysis Core Facility ERRC</t>
  </si>
  <si>
    <t>I don't know.  Am new to this topic</t>
  </si>
  <si>
    <t>depends on the time of year, weekly during the field season</t>
  </si>
  <si>
    <t>using MinION for sequencing. MinION generates a lot of small files per run</t>
  </si>
  <si>
    <t>Center needs to upgrade lines in and out of center</t>
  </si>
  <si>
    <t>GRACENet</t>
  </si>
  <si>
    <t>Northwest Watershed Research Center, Boise ID</t>
  </si>
  <si>
    <t>1 - 3 PBs</t>
  </si>
  <si>
    <t>We will need to have a THREDDS server on CERES</t>
  </si>
  <si>
    <t>INSECT BEHAVIOR AND BIOCONTROL RESEARCH (6036-05-05)</t>
  </si>
  <si>
    <t>National Agricultural Library (WebApollo); NCBI GenBank</t>
  </si>
  <si>
    <t>CEREAL CROPS RESEARCH (5090-05-00)</t>
  </si>
  <si>
    <t>FASTQ</t>
  </si>
  <si>
    <t>HiSeq runs forthcoming</t>
  </si>
  <si>
    <t>as experiments generate data</t>
  </si>
  <si>
    <t>Planned uses not current</t>
  </si>
  <si>
    <t xml:space="preserve">Currently I do not have much data usage.  However, I anticipate RNA-seq and miRNA-seq analysis in the near future.  </t>
  </si>
  <si>
    <t>CENTRAL PLAINS RESOURCES MANAGEMENT RESEARCH (3010-05-00)</t>
  </si>
  <si>
    <t>DAIRY AND FUNCTIONAL FOODS RESEARCH (8072-05-15)</t>
  </si>
  <si>
    <t>Mainly due to new project on gut microbiota</t>
  </si>
  <si>
    <t>unknown at this time</t>
  </si>
  <si>
    <t>sequencing  PDF, docx, pptx</t>
  </si>
  <si>
    <t xml:space="preserve">As far as I know "cloud" storage of data is not allowed by ARS, but it was in the questionnaire as an option. </t>
  </si>
  <si>
    <t>FOOD AND FEED SAFETY RESEARCH (6054-05-25)</t>
  </si>
  <si>
    <t>INVASIVE PLANT RESEARCH LABORATORY (6032-05-00)</t>
  </si>
  <si>
    <t>FOOD AND FEED SAFETY RESEARCH (3091-05-10)</t>
  </si>
  <si>
    <t>PLANT GENETIC RESOURCES RESEARCH (8060-05-00)</t>
  </si>
  <si>
    <t>We collect relatively large amounts of data from field monitoring. Our new sensor systems produce several g of data per unit per season. Storage per se is not an issue. Data management is the difficulty that we face. We have some interactions with Australian CSIRO and have been trying to coordinate some of our management issues with their SensorDB systems. I am not a computer or data person...I am a physiologist who be necessity is confronted with bigger and bigger collections of data.</t>
  </si>
  <si>
    <t>FLORAL AND NURSERY PLANTS RESEARCH (8020-05-05)</t>
  </si>
  <si>
    <t>Software specific; (GC-MS/MS; LC-MS/MS, etc.)</t>
  </si>
  <si>
    <t>Some of the data must be stored for regulatory purposes; the stored data are "raw data" from a regultory inspection perspective.</t>
  </si>
  <si>
    <t>COASTAL PLAIN SOIL, WATER AND PLANT CONSERVATION RESEARCH (6082-05-00)</t>
  </si>
  <si>
    <t>Genomic data will always be made publicly available by deposition into a public database. After publication, files are archived and stored in anticipation of future comparisons.</t>
  </si>
  <si>
    <t>protect personally identifiable data</t>
  </si>
  <si>
    <t>AGRICULTURAL SYSTEMS RESEARCH (3032-05-10)</t>
  </si>
  <si>
    <t>www.cottongen.org for online access</t>
  </si>
  <si>
    <t>GRAPE GENETICS RESEARCH (8060-10-00)</t>
  </si>
  <si>
    <t>HORTICULTURAL CROPS RESEARCH (2072-10-00)</t>
  </si>
  <si>
    <t>Center for Gene Research and Biocomputing at Oregon State University</t>
  </si>
  <si>
    <t>How do I become a CERES/SciNET user?</t>
  </si>
  <si>
    <t>TROPICAL CROP AND COMMODITY PROTECTION RESEARCH (2040-05-05)</t>
  </si>
  <si>
    <t>HARD WINTER WHEAT GENETICS RESEARCH (3020-05-15)</t>
  </si>
  <si>
    <t>TROPICAL PLANT GENETIC RESOURCES AND DISEASE RESEARCH (2040-05-10)</t>
  </si>
  <si>
    <t>PLANT STRESS AND GERMPLASM DEVELOPMENT RESEARCH (3096-05-10)</t>
  </si>
  <si>
    <t xml:space="preserve">Base on publication </t>
  </si>
  <si>
    <t>All of the above</t>
  </si>
  <si>
    <t>Waiting to see if feasible for  IT  to just upload the backup data at one time?</t>
  </si>
  <si>
    <t>As long as data has static archive, and users can export into their system as active copy should be fine</t>
  </si>
  <si>
    <t>OBESITY AND METABOLISM RESEARCH (2032-15-05)</t>
  </si>
  <si>
    <t>UCDavis</t>
  </si>
  <si>
    <t>alignments and analyzed next gen data (.bam)</t>
  </si>
  <si>
    <t xml:space="preserve">I've been using some scripts for 14 years, others are a one off.  Probably the same with data storage.  Some we might go back to time and again, but you don't know so you have to keep it.  </t>
  </si>
  <si>
    <t>BIOENERGY RESEARCH (5010-05-20)</t>
  </si>
  <si>
    <t>In the follow up he says: Active 0 and Archival 100-200</t>
  </si>
  <si>
    <t>SUGARBEET AND POTATO RESEARCH (3060-05-25)</t>
  </si>
  <si>
    <t>It varies depending on seasonal crops, etc.</t>
  </si>
  <si>
    <t>WHEAT, SORGHUM AND FORAGE RESEARCH (3042-10-00)</t>
  </si>
  <si>
    <t>We will be doing mite transcriptome and will be getting the sequence very soon.</t>
  </si>
  <si>
    <t xml:space="preserve">Currently. we are doing mite transcriptome </t>
  </si>
  <si>
    <t>as genomic experiments are completed</t>
  </si>
  <si>
    <t>Instrument data in proprietary formats (.wiff)</t>
  </si>
  <si>
    <t>This is data on 6 unique instruments which is combined into a pair of databases (SamTrak, an in-house LIMS) and Chromeleon, a commercial chromatography  information database.</t>
  </si>
  <si>
    <t>SUNFLOWER AND PLANT BIOLOGY RESEARCH (3060-05-15)</t>
  </si>
  <si>
    <t>iplant</t>
  </si>
  <si>
    <t>probably more info on SCINet use is needed.</t>
  </si>
  <si>
    <t>POLLINATING INSECT-BIOLOGY, MANAGEMENT, SYSTEMATICS RESEARCH (2080-05-00)</t>
  </si>
  <si>
    <t>RANGE SHEEP PRODUCTION EFFICIENCY RESEARCH (2056-05-00)</t>
  </si>
  <si>
    <t>CITRUS AND OTHER SUBTROPICAL PRODUCTS RESEARCH (6034-05-15)</t>
  </si>
  <si>
    <t>PLANT, SOIL AND NUTRITION RESEARCH (8062-05-05)</t>
  </si>
  <si>
    <t>Prizm</t>
  </si>
  <si>
    <t>(http://ensembl.gramene.org/Sorghum_bicolor/Info/Index)</t>
  </si>
  <si>
    <t>Northern Great Plains Research Laboratory</t>
  </si>
  <si>
    <t>Inactive data is mainly GIS data that is shared with others at the same location and stored in a central server</t>
  </si>
  <si>
    <t xml:space="preserve">Some of the data I use I use under a confidentiality agreement with NRCS. </t>
  </si>
  <si>
    <t>FCS files (flow cytometry)</t>
  </si>
  <si>
    <t>.isq, .rsq</t>
  </si>
  <si>
    <t>PLANT GENETICS RESEARCH (5070-15-00)</t>
  </si>
  <si>
    <t>Protection and easy access</t>
  </si>
  <si>
    <t>ENVIRONMENTALLY INTEGRATED DAIRY MANAGEMENT RESEARCH (5090-15-15)</t>
  </si>
  <si>
    <t>biologic sample data</t>
  </si>
  <si>
    <t>I have no idea what this means</t>
  </si>
  <si>
    <t>HEALTHY BODY WEIGHT RESEARCH (3062-05-05)</t>
  </si>
  <si>
    <t xml:space="preserve">Raw data are stored at the affiliated university's core facility </t>
  </si>
  <si>
    <t>EMERGING PESTS AND PATHOGENS RESEARCH (8062-05-20)</t>
  </si>
  <si>
    <t>NORTHWEST SUSTAINABLE AGROECOSYSTEMS RESEARCH (2090-25-00)</t>
  </si>
  <si>
    <t>We are an LTAR site, our data is expected to be stored in perpetuity</t>
  </si>
  <si>
    <t>Data needs to be linked to ISO 19115 metadata, needs to be accessible to the general public (will be soon).</t>
  </si>
  <si>
    <t>NCBI</t>
  </si>
  <si>
    <t>CORN, SOYBEAN AND WHEAT QUALITY RESEARCH (5082-10-00)</t>
  </si>
  <si>
    <t xml:space="preserve">My data storage needs are handled locally. Most data are on my computer, backed-up to the local network. Watershed data are archived in the STEWARDS database managed in Ames, IA. </t>
  </si>
  <si>
    <t>GREAT PLAINS AGROCLIMATE AND NATURAL RESOURCES RESEARCH (3070-05-10)</t>
  </si>
  <si>
    <t>Cyverse</t>
  </si>
  <si>
    <t>TICK AND BITING FLY RESEARCH (3094-05-05)</t>
  </si>
  <si>
    <t>Assessment by subcontractor hired by the Plains Area determined that it would take investment of $310,000.00 to upgrade IT infrastructure at the Kerrville location to be able to get on the information superhighway.</t>
  </si>
  <si>
    <t>PLANT SCIENCE RESEARCH (6070-15-00)</t>
  </si>
  <si>
    <t>SOYBEAN GENOMICS &amp; IMPROVEMENT LABORATORY (8042-05-70)</t>
  </si>
  <si>
    <t>GENETIC IMPROVEMENT FOR FRUITS &amp; VEGETABLES LABORATORY (8042-05-55)</t>
  </si>
  <si>
    <t>Animal Genomics and Improvement Laboratory (Cluster name: AGIL/Assembler 1)</t>
  </si>
  <si>
    <t>Major data analysis already finished in current computing cluster, will be using Ceres for the next project.</t>
  </si>
  <si>
    <t>Engineering drawings</t>
  </si>
  <si>
    <t>depending on projects, usually uploaded to NCBI at end of project</t>
  </si>
  <si>
    <t>FOOD COMPONENTS AND HEALTH LABORATORY (8040-05-10)</t>
  </si>
  <si>
    <t>Center for Gene Research Oregon State University</t>
  </si>
  <si>
    <t>CEREAL DISEASE RESEARCH (5062-05-00)</t>
  </si>
  <si>
    <t>Sequencing - FASTQ</t>
  </si>
  <si>
    <t xml:space="preserve">I have just started performing RNA sequencing experiments in wheat and will be generating many sequence files in addition to normal files such as Tiffs and Tables for papers </t>
  </si>
  <si>
    <t>SciNet</t>
  </si>
  <si>
    <t>2 papers about to go through review, none published yet.</t>
  </si>
  <si>
    <t>Most tables would be obsolete 2 project cycles after end (except bake data which I mine currently from all available data for the SWQL). Images are generally obsolete after the project and after publications are out which can be a year or two past the project.  I use modular scripts and frequently recycle parts of scripts I wrote many years ago for new projects. The genomic data I am generating will form the backbone for many useful years of research as the wheat genome improves.</t>
  </si>
  <si>
    <t>I am becoming heavily involved in genome sequencing which comes at a cost of large generated data files that I must manage.  It will be a challenge to find storage space for these projects as I outstripped our local server backup capacity on a small set (18 tissues) or maize sequencing data and associated files forcing an upgrade and further studies to be carried out using non-backed-up portable hard drives.  Wheat data will be much larger and we are working on plans for a total of ~300 tissue samples over the next 5-10 years.</t>
  </si>
  <si>
    <t>I expect both active and long term to increase rapidly, even exponentially over the next few years.</t>
  </si>
  <si>
    <t>Need platform for electronic notebook storage for unit. Must be accessible by multiple parties, by wifi and when not on the LAN (i.e., from home or when traveling). Need a way for non-ARS collaborators to have notebooks/access as well.</t>
  </si>
  <si>
    <t>doc, pdf, ppt</t>
  </si>
  <si>
    <t>PEST MANAGEMENT RESEARCH (3032-05-05)</t>
  </si>
  <si>
    <t>WARMWATER AQUACULTURE RESEARCH UNIT (6066-20-00)</t>
  </si>
  <si>
    <t>COOL AND COLD WATER AQUACULTURE RESEARCH (8082-05-00)</t>
  </si>
  <si>
    <t>Backup</t>
  </si>
  <si>
    <t>Transferring data over the Internet should be an issue.</t>
  </si>
  <si>
    <t>raw sequence data (e.g. FastQ)</t>
  </si>
  <si>
    <t>5 times per year (but can be more depending on the number of collaborations)</t>
  </si>
  <si>
    <t>Our data will be doubling or more in FY17</t>
  </si>
  <si>
    <t>NCBI SRA</t>
  </si>
  <si>
    <t>we were unable to access from our location</t>
  </si>
  <si>
    <t>BAM files, VCF files (genomic)</t>
  </si>
  <si>
    <t>CROP GENETICS AND BREEDING RESEARCH (6048-10-00)</t>
  </si>
  <si>
    <t>I really need a better computer to analyze my data. Mine keeps crashing because it doesn't have a fast enough processor. I borrow our IT's computer</t>
  </si>
  <si>
    <t>processing power</t>
  </si>
  <si>
    <t>REPRODUCTION RESEARCH (3040-05-15)</t>
  </si>
  <si>
    <t xml:space="preserve">I am concerned about the increased workload that will occur when the agency requires data to be entered into a large database. The government does not realize that a significant amount of time is required to standardize data so that a database will function properly.  </t>
  </si>
  <si>
    <t>GRAIN QUALITY AND STRUCTURE RESEARCH (3020-05-10)</t>
  </si>
  <si>
    <t>spectral (from NIR, FTIR, HPLC, etc.)</t>
  </si>
  <si>
    <t>AGROECOSYSTEMS MANAGEMENT RESEARCH (5030-15-10)</t>
  </si>
  <si>
    <t>Annotated genomic sequence</t>
  </si>
  <si>
    <t>Graingenes Database</t>
  </si>
  <si>
    <t>Most current data associated with assembly of a 1.6 Gb genome, manuscript completed, being held by OTT because of CRADA considerations.</t>
  </si>
  <si>
    <t>äŠ«10 years refers to assembled genomic data</t>
  </si>
  <si>
    <t xml:space="preserve">Ultra high speed video at high resolution  </t>
  </si>
  <si>
    <t>ANIMAL BIOSCIENCES &amp; BIOTECHNOLOGY LABORATORY (8042-05-35)</t>
  </si>
  <si>
    <t>CROP PROTECTION AND MANAGEMENT RESEARCH (6048-15-00)</t>
  </si>
  <si>
    <t>ARM (Agricultural Research Manager)</t>
  </si>
  <si>
    <t>Also, handwritten data sheets stored in filing cabinets.</t>
  </si>
  <si>
    <t>Most experiments are published, but some experiments fail and that data is not published.</t>
  </si>
  <si>
    <t>How long are the original handwritten data sheets kept?  And, no - I do not use a datalogger or whatever to record data in the field.</t>
  </si>
  <si>
    <t>Pictures are timeless and just as important as 'data'.  I lost all my pictures due to an infuriating set of circumstances.  There is no fault in this example, but local server backup needs to have a substantial time interval before being overwritten.</t>
  </si>
  <si>
    <t>Please, do not act like Big Brother and punish scientists who are old school.  Common sense must prevail, including when discussing data storage, archiving, and access.</t>
  </si>
  <si>
    <t>AGROECOSYSTEM MANAGEMENT RESEARCH (3042-05-00)</t>
  </si>
  <si>
    <t>Was just given access</t>
  </si>
  <si>
    <t>Life of the registration of the pesticide on the particular commodity.</t>
  </si>
  <si>
    <t>USB</t>
  </si>
  <si>
    <t>When the demand is low, active users can access more resources.</t>
  </si>
  <si>
    <t>Uploading data is slow. Internet2 connection is needed.</t>
  </si>
  <si>
    <t>Having a secure data backup space for each scientist would improve overall security of our research enterprise</t>
  </si>
  <si>
    <t>PHYSIOLOGY AND PATHOLOGY OF TREE FRUITS RESEARCH (2094-05-00)</t>
  </si>
  <si>
    <t xml:space="preserve">My research has periods of active data generation that is punctuated by periods of tissue collection and experiments. So the active data comes in bursts that are highly dependent on the nature of the work and current projects. Some are long term (fruit storage) some are much shorter - functional genomics of fruit physiology.  </t>
  </si>
  <si>
    <t>I am a new scientist, and my data generation is just starting.  I plan to have adequate RAID configured local storage (~30TB) and compute resources (small machine w/ 20 cores &amp; 256GB RAM) for most of my work. I will use SciNet in parallel to my own resources for complementary work or really big stuff like genome assembly.  I plan to move data via hard drive shipping.</t>
  </si>
  <si>
    <t>I have partial ownership of data from my PhD and postdoc (some still unpublished), and there is a good amount of data that has been generated in our CRIS that has been published, though some has not that I now have quasi ownership of.  This is therefore tough to answer.  I plan to publish everything that I sequence, though I don't manage a lot of data from published work personally. Much of these data are publicly available through NCBI's SRA and websites (ppgp.huck.psu.edu) managed by my collaborators. I anticipate storing a large amount of data that is generated in my lab because a mainstay of my work is functional genomics, and sequencing lots of transcriptomes from high spatial and temporal sampling schemes is in my future.</t>
  </si>
  <si>
    <t>The only files I'll throw away are intermediate files that are practically too large to store and are easily remade form scripts and data I own. Otherwise I'll keep everything.</t>
  </si>
  <si>
    <t>Active: 1-2 Archival: 10. Grows by several Tb per year</t>
  </si>
  <si>
    <t>WATER MANAGEMENT AND CONSERVATION RESEARCH (2020-05-15)</t>
  </si>
  <si>
    <t>raw binary image files</t>
  </si>
  <si>
    <t>Some data are kept because re-generation from source (USGS, NASA, NOAA) is very time consuming and difficult</t>
  </si>
  <si>
    <t>PLANT PHYSIOLOGY AND GENETICS RESEARCH (2020-05-10)</t>
  </si>
  <si>
    <t>CORN HOST PLANT RESISTANCE RESEARCH (6064-05-05)</t>
  </si>
  <si>
    <t>Not 100% sure about the amounts of data we generate; it is possible I am underestimating!</t>
  </si>
  <si>
    <t>SCInet</t>
  </si>
  <si>
    <t>PEST MANAGEMENT AND BIOCONTROL RESEARCH (2020-05-05)</t>
  </si>
  <si>
    <t>INSECT GENETICS AND BIOCHEMISTRY RESEARCH (3060-05-10)</t>
  </si>
  <si>
    <t>custom built RAID devices</t>
  </si>
  <si>
    <t>Our assumption is that all data has the 25 year shelf-life requirement of ARS</t>
  </si>
  <si>
    <t>SOUTHERN INSECT MANAGEMENT RESEARCH (6066-05-00)</t>
  </si>
  <si>
    <t>UMN-Minnesota Supercomputing Institute</t>
  </si>
  <si>
    <t>Genomic data (e.g., rust genome) are to be kept for long-term by the community</t>
  </si>
  <si>
    <t>The fungal genome databases are not publicly available and need to be re-instituted.</t>
  </si>
  <si>
    <t>I was answering this question with regards to our needs in general, not necessarily needs with Ceres/SciNet.  We have those storage needs covered at our location.  We currently have &gt;1/4 petabyte storage (so we have a mirrored backup of our data node) within our location, associated with our HPC hardware.   Most of this is active data, for various projects (or old data that could be tossed).  Raw data (e.g. raw data coming from DNA sequencers, etc) and final project data (e.g. assemblies, final analyses ,etc) are curated through NCBI, i5k, or data repositories (eg Ag data commons). I donÍt have large specific storage needs within Ceres at this time, but could serve to act as a redundant backup of data if that is needed.</t>
  </si>
  <si>
    <t>NCBI/NAL-ADC/NAL-I5K</t>
  </si>
  <si>
    <t>CONTAMINANT FATE AND TRANSPORT RESEARCH (2036-05-05)</t>
  </si>
  <si>
    <t>Ameriflux</t>
  </si>
  <si>
    <t>Not sure about storage capacity.</t>
  </si>
  <si>
    <t>NATIONAL GERMPLASM RESOURCES LABORATORY (8042-05-45)</t>
  </si>
  <si>
    <t>currently Ceres is useful for problems that can use many cores for brief periods.  Some MCMC procedures require longer runs.</t>
  </si>
  <si>
    <t>Often speed of transfer is a big issue within the ARS. Has there been though to bringing the applications to the data instead of the other way round?</t>
  </si>
  <si>
    <t>SUGARCANE PRODUCTION RESEARCH (6030-05-00)</t>
  </si>
  <si>
    <t>I am fairly new to big data.  Answers represent best current info, but may change during the 5 year CRIS cycle.</t>
  </si>
  <si>
    <t>Don't know.</t>
  </si>
  <si>
    <t>Not sure what is sought here. Examples are softwares, not data types.   If you mean what software do I use to handle data, that is DataMost and Excel.</t>
  </si>
  <si>
    <t>I do not know how to calculate GB</t>
  </si>
  <si>
    <t>There are a lot of notebooks so the question (files) does not apply well.</t>
  </si>
  <si>
    <t>disks that are no longer accessible, notebooks</t>
  </si>
  <si>
    <t>I do not know how to calculate this</t>
  </si>
  <si>
    <t>That should include the original notebooks</t>
  </si>
  <si>
    <t xml:space="preserve">If we want scientists to work for ARS longer than 5 - 10 years, we need to consider how to maintain files and access to files (both hardware and software) for longer periods of time. </t>
  </si>
  <si>
    <t>SUSTAINABLE PERENNIAL CROPS LABORATORY (8042-05-85)</t>
  </si>
  <si>
    <t>I would like to use DropBox or similar storage/sharing/syncing service using Cloud servers.</t>
  </si>
  <si>
    <t>Rough total TB per person</t>
  </si>
  <si>
    <t>Future data need/person</t>
  </si>
  <si>
    <t>increase from current to future</t>
  </si>
  <si>
    <t>big or small data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</si>
</sst>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
    <xf numFmtId="0" fontId="0" fillId="0" borderId="0" xfId="0"/>
    <xf numFmtId="22" fontId="0" fillId="0" borderId="0" xfId="0" applyNumberFormat="1"/>
    <xf numFmtId="9" fontId="0" fillId="0" borderId="0" xfId="0" applyNumberFormat="1"/>
    <xf numFmtId="0" fontId="0" fillId="2" borderId="0" xfId="0" applyFill="1"/>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95"/>
  <sheetViews>
    <sheetView tabSelected="1" workbookViewId="0">
      <pane ySplit="1" topLeftCell="A156" activePane="bottomLeft" state="frozen"/>
      <selection activeCell="Q1" sqref="Q1"/>
      <selection pane="bottomLeft" activeCell="E1" sqref="E1:E1048576"/>
    </sheetView>
  </sheetViews>
  <sheetFormatPr baseColWidth="10" defaultRowHeight="16" x14ac:dyDescent="0.2"/>
  <cols>
    <col min="3" max="3" width="13.83203125" bestFit="1" customWidth="1"/>
    <col min="24" max="24" width="19" bestFit="1" customWidth="1"/>
    <col min="25" max="25" width="18.6640625" bestFit="1" customWidth="1"/>
    <col min="26" max="26" width="17.5" bestFit="1" customWidth="1"/>
    <col min="28" max="28" width="25" bestFit="1" customWidth="1"/>
    <col min="29" max="29" width="25" customWidth="1"/>
    <col min="45" max="46" width="20" customWidth="1"/>
    <col min="47" max="47" width="19.33203125" customWidth="1"/>
    <col min="68" max="68" width="36.1640625" style="4" customWidth="1"/>
    <col min="70" max="70" width="48.33203125" style="4" customWidth="1"/>
  </cols>
  <sheetData>
    <row r="1" spans="1:70" ht="64"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532</v>
      </c>
      <c r="AC1" t="s">
        <v>535</v>
      </c>
      <c r="AD1" t="s">
        <v>27</v>
      </c>
      <c r="AE1" t="s">
        <v>28</v>
      </c>
      <c r="AF1" t="s">
        <v>29</v>
      </c>
      <c r="AG1" t="s">
        <v>30</v>
      </c>
      <c r="AH1" t="s">
        <v>31</v>
      </c>
      <c r="AI1" t="s">
        <v>32</v>
      </c>
      <c r="AJ1" t="s">
        <v>33</v>
      </c>
      <c r="AK1" t="s">
        <v>34</v>
      </c>
      <c r="AL1" t="s">
        <v>35</v>
      </c>
      <c r="AM1" t="s">
        <v>36</v>
      </c>
      <c r="AN1" t="s">
        <v>37</v>
      </c>
      <c r="AO1" t="s">
        <v>38</v>
      </c>
      <c r="AQ1" t="s">
        <v>39</v>
      </c>
      <c r="AR1" t="s">
        <v>40</v>
      </c>
      <c r="AS1" t="s">
        <v>41</v>
      </c>
      <c r="AT1" t="s">
        <v>42</v>
      </c>
      <c r="AU1" t="s">
        <v>43</v>
      </c>
      <c r="AV1" t="s">
        <v>44</v>
      </c>
      <c r="AW1" t="s">
        <v>45</v>
      </c>
      <c r="AX1" t="s">
        <v>534</v>
      </c>
      <c r="AY1" t="s">
        <v>533</v>
      </c>
      <c r="AZ1" t="s">
        <v>46</v>
      </c>
      <c r="BA1" t="s">
        <v>47</v>
      </c>
      <c r="BB1" t="s">
        <v>48</v>
      </c>
      <c r="BC1" t="s">
        <v>49</v>
      </c>
      <c r="BD1" t="s">
        <v>50</v>
      </c>
      <c r="BE1" t="s">
        <v>51</v>
      </c>
      <c r="BF1" t="s">
        <v>52</v>
      </c>
      <c r="BG1" t="s">
        <v>53</v>
      </c>
      <c r="BH1" t="s">
        <v>54</v>
      </c>
      <c r="BI1" t="s">
        <v>55</v>
      </c>
      <c r="BJ1" t="s">
        <v>56</v>
      </c>
      <c r="BK1" t="s">
        <v>57</v>
      </c>
      <c r="BL1" t="s">
        <v>58</v>
      </c>
      <c r="BM1" t="s">
        <v>59</v>
      </c>
      <c r="BN1" t="s">
        <v>60</v>
      </c>
      <c r="BO1" t="s">
        <v>61</v>
      </c>
      <c r="BP1" s="4" t="s">
        <v>62</v>
      </c>
      <c r="BQ1" t="s">
        <v>63</v>
      </c>
      <c r="BR1" s="4" t="s">
        <v>64</v>
      </c>
    </row>
    <row r="2" spans="1:70" ht="32" x14ac:dyDescent="0.2">
      <c r="A2">
        <v>5066100372</v>
      </c>
      <c r="B2">
        <v>93348099</v>
      </c>
      <c r="C2" s="1">
        <v>42671.693055555559</v>
      </c>
      <c r="D2" s="1">
        <v>42671.700694444444</v>
      </c>
      <c r="E2" t="s">
        <v>143</v>
      </c>
      <c r="F2" t="s">
        <v>345</v>
      </c>
      <c r="G2" t="s">
        <v>66</v>
      </c>
      <c r="H2">
        <v>4</v>
      </c>
      <c r="I2" t="s">
        <v>83</v>
      </c>
      <c r="J2" t="s">
        <v>67</v>
      </c>
      <c r="L2" t="s">
        <v>88</v>
      </c>
      <c r="M2" t="s">
        <v>69</v>
      </c>
      <c r="N2" t="s">
        <v>89</v>
      </c>
      <c r="O2" t="s">
        <v>90</v>
      </c>
      <c r="P2" t="s">
        <v>166</v>
      </c>
      <c r="Q2" t="s">
        <v>70</v>
      </c>
      <c r="R2" t="s">
        <v>104</v>
      </c>
      <c r="T2" t="s">
        <v>179</v>
      </c>
      <c r="U2" t="s">
        <v>179</v>
      </c>
      <c r="V2" t="s">
        <v>179</v>
      </c>
      <c r="X2">
        <v>1500</v>
      </c>
      <c r="AA2" s="2">
        <v>0</v>
      </c>
      <c r="AB2">
        <v>375</v>
      </c>
      <c r="AC2" t="str">
        <f t="shared" ref="AC2:AC65" si="0">IF(AB2&gt;=10,"big","small")</f>
        <v>big</v>
      </c>
      <c r="AD2" t="s">
        <v>107</v>
      </c>
      <c r="AH2">
        <v>1</v>
      </c>
      <c r="AI2">
        <v>1</v>
      </c>
      <c r="AP2">
        <f>SUM(AF2:AN2)</f>
        <v>2</v>
      </c>
      <c r="AQ2" t="s">
        <v>263</v>
      </c>
      <c r="AR2" t="s">
        <v>346</v>
      </c>
      <c r="AW2">
        <v>3000</v>
      </c>
      <c r="AX2">
        <f t="shared" ref="AX2:AX65" si="1">AW2/AB2</f>
        <v>8</v>
      </c>
      <c r="AZ2" t="s">
        <v>100</v>
      </c>
      <c r="BB2" t="s">
        <v>82</v>
      </c>
      <c r="BC2" t="s">
        <v>82</v>
      </c>
      <c r="BD2" t="s">
        <v>271</v>
      </c>
      <c r="BF2" s="2">
        <v>0.25</v>
      </c>
      <c r="BH2" t="s">
        <v>77</v>
      </c>
      <c r="BI2" t="s">
        <v>77</v>
      </c>
      <c r="BJ2" t="s">
        <v>77</v>
      </c>
      <c r="BK2" t="s">
        <v>77</v>
      </c>
      <c r="BL2" t="s">
        <v>77</v>
      </c>
      <c r="BP2" s="4" t="s">
        <v>347</v>
      </c>
    </row>
    <row r="3" spans="1:70" x14ac:dyDescent="0.2">
      <c r="A3">
        <v>5057240830</v>
      </c>
      <c r="B3">
        <v>93348099</v>
      </c>
      <c r="C3" s="1">
        <v>42667.8</v>
      </c>
      <c r="D3" s="1">
        <v>42667.802083333336</v>
      </c>
      <c r="E3" t="s">
        <v>379</v>
      </c>
      <c r="G3" t="s">
        <v>82</v>
      </c>
      <c r="H3">
        <v>1</v>
      </c>
      <c r="I3" t="s">
        <v>83</v>
      </c>
      <c r="K3" t="s">
        <v>68</v>
      </c>
      <c r="Q3" t="s">
        <v>70</v>
      </c>
      <c r="R3" t="s">
        <v>104</v>
      </c>
      <c r="T3" t="s">
        <v>179</v>
      </c>
      <c r="U3" t="s">
        <v>99</v>
      </c>
      <c r="V3" t="s">
        <v>179</v>
      </c>
      <c r="W3" t="s">
        <v>512</v>
      </c>
      <c r="X3">
        <v>200</v>
      </c>
      <c r="Y3">
        <v>120</v>
      </c>
      <c r="Z3">
        <v>80</v>
      </c>
      <c r="AA3" s="2">
        <v>0.6</v>
      </c>
      <c r="AB3">
        <v>200</v>
      </c>
      <c r="AC3" t="str">
        <f t="shared" si="0"/>
        <v>big</v>
      </c>
      <c r="AD3" t="s">
        <v>114</v>
      </c>
      <c r="AI3">
        <v>1</v>
      </c>
      <c r="AM3">
        <v>1</v>
      </c>
      <c r="AO3" t="s">
        <v>513</v>
      </c>
      <c r="AP3">
        <f t="shared" ref="AP3:AP66" si="2">SUM(AF3:AN3)</f>
        <v>2</v>
      </c>
      <c r="AQ3" t="s">
        <v>99</v>
      </c>
      <c r="AW3">
        <v>100</v>
      </c>
      <c r="AX3">
        <f t="shared" si="1"/>
        <v>0.5</v>
      </c>
      <c r="AZ3" t="s">
        <v>84</v>
      </c>
      <c r="BB3" t="s">
        <v>82</v>
      </c>
      <c r="BC3" t="s">
        <v>82</v>
      </c>
      <c r="BD3" t="s">
        <v>116</v>
      </c>
      <c r="BF3" s="2">
        <v>0.25</v>
      </c>
      <c r="BH3" t="s">
        <v>77</v>
      </c>
      <c r="BJ3" t="s">
        <v>77</v>
      </c>
      <c r="BM3" t="s">
        <v>85</v>
      </c>
    </row>
    <row r="4" spans="1:70" x14ac:dyDescent="0.2">
      <c r="A4">
        <v>5064530703</v>
      </c>
      <c r="B4">
        <v>93348099</v>
      </c>
      <c r="C4" s="1">
        <v>42670.859722222223</v>
      </c>
      <c r="D4" s="1">
        <v>42670.87222222222</v>
      </c>
      <c r="E4" t="s">
        <v>380</v>
      </c>
      <c r="G4" t="s">
        <v>82</v>
      </c>
      <c r="H4">
        <v>1</v>
      </c>
      <c r="I4" t="s">
        <v>83</v>
      </c>
      <c r="K4" t="s">
        <v>68</v>
      </c>
      <c r="M4" t="s">
        <v>69</v>
      </c>
      <c r="T4" t="s">
        <v>99</v>
      </c>
      <c r="U4" t="s">
        <v>106</v>
      </c>
      <c r="V4" t="s">
        <v>99</v>
      </c>
      <c r="X4">
        <v>160</v>
      </c>
      <c r="Y4">
        <v>10</v>
      </c>
      <c r="Z4">
        <v>150</v>
      </c>
      <c r="AA4" s="2">
        <v>0.06</v>
      </c>
      <c r="AB4">
        <v>160</v>
      </c>
      <c r="AC4" t="str">
        <f t="shared" si="0"/>
        <v>big</v>
      </c>
      <c r="AD4" t="s">
        <v>91</v>
      </c>
      <c r="AF4">
        <v>1</v>
      </c>
      <c r="AG4">
        <v>1</v>
      </c>
      <c r="AH4">
        <v>1</v>
      </c>
      <c r="AI4">
        <v>1</v>
      </c>
      <c r="AK4">
        <v>1</v>
      </c>
      <c r="AP4">
        <f t="shared" si="2"/>
        <v>5</v>
      </c>
      <c r="AQ4" t="s">
        <v>99</v>
      </c>
      <c r="AR4" t="s">
        <v>392</v>
      </c>
      <c r="AS4">
        <v>10</v>
      </c>
      <c r="AT4">
        <v>150</v>
      </c>
      <c r="AU4">
        <v>160</v>
      </c>
      <c r="AW4">
        <v>100</v>
      </c>
      <c r="AX4">
        <f t="shared" si="1"/>
        <v>0.625</v>
      </c>
      <c r="AZ4" t="s">
        <v>92</v>
      </c>
      <c r="BB4" t="s">
        <v>82</v>
      </c>
      <c r="BC4" t="s">
        <v>76</v>
      </c>
      <c r="BF4" s="2">
        <v>0.1</v>
      </c>
      <c r="BH4" t="s">
        <v>101</v>
      </c>
      <c r="BI4" t="s">
        <v>101</v>
      </c>
      <c r="BJ4" t="s">
        <v>101</v>
      </c>
      <c r="BM4" t="s">
        <v>101</v>
      </c>
    </row>
    <row r="5" spans="1:70" x14ac:dyDescent="0.2">
      <c r="A5">
        <v>5061193174</v>
      </c>
      <c r="B5">
        <v>93348099</v>
      </c>
      <c r="C5" s="1">
        <v>42669.629861111112</v>
      </c>
      <c r="D5" s="1">
        <v>42669.633333333331</v>
      </c>
      <c r="E5" t="s">
        <v>433</v>
      </c>
      <c r="G5" t="s">
        <v>82</v>
      </c>
      <c r="H5">
        <v>1</v>
      </c>
      <c r="I5" t="s">
        <v>83</v>
      </c>
      <c r="J5" t="s">
        <v>67</v>
      </c>
      <c r="M5" t="s">
        <v>69</v>
      </c>
      <c r="O5" t="s">
        <v>90</v>
      </c>
      <c r="Q5" t="s">
        <v>70</v>
      </c>
      <c r="R5" t="s">
        <v>104</v>
      </c>
      <c r="T5" t="s">
        <v>99</v>
      </c>
      <c r="U5" t="s">
        <v>111</v>
      </c>
      <c r="V5" t="s">
        <v>99</v>
      </c>
      <c r="X5">
        <v>145</v>
      </c>
      <c r="Y5">
        <v>25</v>
      </c>
      <c r="Z5">
        <v>120</v>
      </c>
      <c r="AA5" s="2">
        <v>0.17</v>
      </c>
      <c r="AB5">
        <v>145</v>
      </c>
      <c r="AC5" t="str">
        <f t="shared" si="0"/>
        <v>big</v>
      </c>
      <c r="AD5" t="s">
        <v>107</v>
      </c>
      <c r="AH5">
        <v>1</v>
      </c>
      <c r="AP5">
        <f t="shared" si="2"/>
        <v>1</v>
      </c>
      <c r="AQ5" t="s">
        <v>99</v>
      </c>
      <c r="AS5">
        <v>25</v>
      </c>
      <c r="AT5">
        <v>120</v>
      </c>
      <c r="AU5">
        <v>145</v>
      </c>
      <c r="AW5">
        <v>100</v>
      </c>
      <c r="AX5">
        <f t="shared" si="1"/>
        <v>0.68965517241379315</v>
      </c>
      <c r="AZ5" t="s">
        <v>75</v>
      </c>
      <c r="BB5" t="s">
        <v>82</v>
      </c>
      <c r="BC5" t="s">
        <v>76</v>
      </c>
      <c r="BF5" s="2">
        <v>0.25</v>
      </c>
      <c r="BH5" t="s">
        <v>78</v>
      </c>
      <c r="BI5" t="s">
        <v>78</v>
      </c>
      <c r="BJ5" t="s">
        <v>77</v>
      </c>
      <c r="BK5" t="s">
        <v>78</v>
      </c>
    </row>
    <row r="6" spans="1:70" x14ac:dyDescent="0.2">
      <c r="A6">
        <v>5070292641</v>
      </c>
      <c r="B6">
        <v>93348099</v>
      </c>
      <c r="C6" s="1">
        <v>42675.002083333333</v>
      </c>
      <c r="D6" s="1">
        <v>42675.004861111112</v>
      </c>
      <c r="E6" t="s">
        <v>284</v>
      </c>
      <c r="G6" t="s">
        <v>82</v>
      </c>
      <c r="H6">
        <v>1</v>
      </c>
      <c r="I6" t="s">
        <v>83</v>
      </c>
      <c r="J6" t="s">
        <v>67</v>
      </c>
      <c r="O6" t="s">
        <v>90</v>
      </c>
      <c r="P6" t="s">
        <v>166</v>
      </c>
      <c r="Q6" t="s">
        <v>70</v>
      </c>
      <c r="R6" t="s">
        <v>104</v>
      </c>
      <c r="T6" t="s">
        <v>99</v>
      </c>
      <c r="U6" t="s">
        <v>99</v>
      </c>
      <c r="V6" t="s">
        <v>99</v>
      </c>
      <c r="X6">
        <v>89</v>
      </c>
      <c r="Y6">
        <v>35</v>
      </c>
      <c r="Z6">
        <v>54</v>
      </c>
      <c r="AA6" s="2">
        <v>0.39</v>
      </c>
      <c r="AB6">
        <v>89</v>
      </c>
      <c r="AC6" t="str">
        <f t="shared" si="0"/>
        <v>big</v>
      </c>
      <c r="AD6" t="s">
        <v>114</v>
      </c>
      <c r="AH6">
        <v>1</v>
      </c>
      <c r="AP6">
        <f t="shared" si="2"/>
        <v>1</v>
      </c>
      <c r="AQ6" t="s">
        <v>263</v>
      </c>
      <c r="AR6" t="s">
        <v>285</v>
      </c>
      <c r="AW6">
        <v>1000</v>
      </c>
      <c r="AX6">
        <f t="shared" si="1"/>
        <v>11.235955056179776</v>
      </c>
      <c r="AZ6" t="s">
        <v>115</v>
      </c>
      <c r="BB6" t="s">
        <v>82</v>
      </c>
      <c r="BC6" t="s">
        <v>82</v>
      </c>
      <c r="BD6" t="s">
        <v>271</v>
      </c>
      <c r="BF6" s="2">
        <v>0.1</v>
      </c>
      <c r="BH6" t="s">
        <v>85</v>
      </c>
      <c r="BJ6" t="s">
        <v>85</v>
      </c>
      <c r="BK6" t="s">
        <v>77</v>
      </c>
      <c r="BL6" t="s">
        <v>77</v>
      </c>
    </row>
    <row r="7" spans="1:70" x14ac:dyDescent="0.2">
      <c r="A7">
        <v>5066393853</v>
      </c>
      <c r="B7">
        <v>93348099</v>
      </c>
      <c r="C7" s="1">
        <v>42671.8</v>
      </c>
      <c r="D7" s="1">
        <v>42671.802083333336</v>
      </c>
      <c r="E7" t="s">
        <v>337</v>
      </c>
      <c r="G7" t="s">
        <v>82</v>
      </c>
      <c r="H7">
        <v>1</v>
      </c>
      <c r="I7" t="s">
        <v>83</v>
      </c>
      <c r="K7" t="s">
        <v>68</v>
      </c>
      <c r="M7" t="s">
        <v>69</v>
      </c>
      <c r="Q7" t="s">
        <v>70</v>
      </c>
      <c r="T7" t="s">
        <v>99</v>
      </c>
      <c r="U7" t="s">
        <v>99</v>
      </c>
      <c r="V7" t="s">
        <v>99</v>
      </c>
      <c r="X7">
        <v>89</v>
      </c>
      <c r="Y7">
        <v>35</v>
      </c>
      <c r="Z7">
        <v>54</v>
      </c>
      <c r="AA7" s="2">
        <v>0.39</v>
      </c>
      <c r="AB7">
        <v>89</v>
      </c>
      <c r="AC7" t="str">
        <f t="shared" si="0"/>
        <v>big</v>
      </c>
      <c r="AD7" t="s">
        <v>91</v>
      </c>
      <c r="AH7">
        <v>1</v>
      </c>
      <c r="AP7">
        <f t="shared" si="2"/>
        <v>1</v>
      </c>
      <c r="AQ7" t="s">
        <v>99</v>
      </c>
      <c r="AW7">
        <v>100</v>
      </c>
      <c r="AX7">
        <f t="shared" si="1"/>
        <v>1.1235955056179776</v>
      </c>
      <c r="AZ7" t="s">
        <v>115</v>
      </c>
      <c r="BB7" t="s">
        <v>82</v>
      </c>
      <c r="BC7" t="s">
        <v>76</v>
      </c>
      <c r="BF7" s="2">
        <v>0.25</v>
      </c>
      <c r="BH7" t="s">
        <v>77</v>
      </c>
      <c r="BI7" t="s">
        <v>77</v>
      </c>
      <c r="BJ7" t="s">
        <v>78</v>
      </c>
      <c r="BM7" t="s">
        <v>77</v>
      </c>
    </row>
    <row r="8" spans="1:70" x14ac:dyDescent="0.2">
      <c r="A8">
        <v>5070104552</v>
      </c>
      <c r="B8">
        <v>93348099</v>
      </c>
      <c r="C8" s="1">
        <v>42674.895138888889</v>
      </c>
      <c r="D8" s="1">
        <v>42674.9</v>
      </c>
      <c r="E8" t="s">
        <v>246</v>
      </c>
      <c r="G8" t="s">
        <v>82</v>
      </c>
      <c r="H8">
        <v>1</v>
      </c>
      <c r="I8" t="s">
        <v>83</v>
      </c>
      <c r="J8" t="s">
        <v>67</v>
      </c>
      <c r="K8" t="s">
        <v>68</v>
      </c>
      <c r="Q8" t="s">
        <v>70</v>
      </c>
      <c r="T8" t="s">
        <v>99</v>
      </c>
      <c r="U8" t="s">
        <v>111</v>
      </c>
      <c r="V8" t="s">
        <v>99</v>
      </c>
      <c r="X8">
        <v>65</v>
      </c>
      <c r="Y8">
        <v>15</v>
      </c>
      <c r="Z8">
        <v>50</v>
      </c>
      <c r="AA8" s="2">
        <v>0.23</v>
      </c>
      <c r="AB8">
        <v>65</v>
      </c>
      <c r="AC8" t="str">
        <f t="shared" si="0"/>
        <v>big</v>
      </c>
      <c r="AD8" t="s">
        <v>114</v>
      </c>
      <c r="AG8">
        <v>1</v>
      </c>
      <c r="AH8">
        <v>1</v>
      </c>
      <c r="AM8">
        <v>1</v>
      </c>
      <c r="AO8" t="s">
        <v>247</v>
      </c>
      <c r="AP8">
        <f t="shared" si="2"/>
        <v>3</v>
      </c>
      <c r="AQ8" t="s">
        <v>179</v>
      </c>
      <c r="AS8">
        <v>15</v>
      </c>
      <c r="AT8">
        <v>50</v>
      </c>
      <c r="AU8">
        <v>65</v>
      </c>
      <c r="AW8">
        <v>65</v>
      </c>
      <c r="AX8">
        <f t="shared" si="1"/>
        <v>1</v>
      </c>
      <c r="AZ8" t="s">
        <v>115</v>
      </c>
      <c r="BB8" t="s">
        <v>76</v>
      </c>
      <c r="BF8" s="2">
        <v>0.5</v>
      </c>
      <c r="BH8" t="s">
        <v>85</v>
      </c>
      <c r="BJ8" t="s">
        <v>77</v>
      </c>
      <c r="BK8" t="s">
        <v>77</v>
      </c>
      <c r="BM8" t="s">
        <v>85</v>
      </c>
      <c r="BN8" t="s">
        <v>85</v>
      </c>
      <c r="BO8" t="s">
        <v>248</v>
      </c>
      <c r="BQ8" t="s">
        <v>249</v>
      </c>
    </row>
    <row r="9" spans="1:70" x14ac:dyDescent="0.2">
      <c r="A9">
        <v>5064340754</v>
      </c>
      <c r="B9">
        <v>93348099</v>
      </c>
      <c r="C9" s="1">
        <v>42670.816666666666</v>
      </c>
      <c r="D9" s="1">
        <v>42670.822916666664</v>
      </c>
      <c r="E9" t="s">
        <v>148</v>
      </c>
      <c r="G9" t="s">
        <v>82</v>
      </c>
      <c r="H9">
        <v>1</v>
      </c>
      <c r="I9" t="s">
        <v>83</v>
      </c>
      <c r="K9" t="s">
        <v>68</v>
      </c>
      <c r="M9" t="s">
        <v>69</v>
      </c>
      <c r="Q9" t="s">
        <v>70</v>
      </c>
      <c r="R9" t="s">
        <v>104</v>
      </c>
      <c r="T9" t="s">
        <v>99</v>
      </c>
      <c r="U9" t="s">
        <v>106</v>
      </c>
      <c r="V9" t="s">
        <v>99</v>
      </c>
      <c r="X9">
        <v>64</v>
      </c>
      <c r="Y9">
        <v>10</v>
      </c>
      <c r="Z9">
        <v>54</v>
      </c>
      <c r="AA9" s="2">
        <v>0.16</v>
      </c>
      <c r="AB9">
        <v>64</v>
      </c>
      <c r="AC9" t="str">
        <f t="shared" si="0"/>
        <v>big</v>
      </c>
      <c r="AD9" t="s">
        <v>72</v>
      </c>
      <c r="AF9">
        <v>1</v>
      </c>
      <c r="AG9">
        <v>1</v>
      </c>
      <c r="AI9">
        <v>1</v>
      </c>
      <c r="AK9">
        <v>1</v>
      </c>
      <c r="AP9">
        <f t="shared" si="2"/>
        <v>4</v>
      </c>
      <c r="AQ9" t="s">
        <v>106</v>
      </c>
      <c r="AW9">
        <v>10</v>
      </c>
      <c r="AX9">
        <f t="shared" si="1"/>
        <v>0.15625</v>
      </c>
      <c r="AZ9" t="s">
        <v>115</v>
      </c>
      <c r="BB9" t="s">
        <v>82</v>
      </c>
      <c r="BC9" t="s">
        <v>82</v>
      </c>
      <c r="BD9" t="s">
        <v>116</v>
      </c>
      <c r="BF9" s="2">
        <v>0.25</v>
      </c>
      <c r="BH9" t="s">
        <v>101</v>
      </c>
      <c r="BI9" t="s">
        <v>101</v>
      </c>
      <c r="BJ9" t="s">
        <v>77</v>
      </c>
      <c r="BK9" t="s">
        <v>77</v>
      </c>
      <c r="BM9" t="s">
        <v>85</v>
      </c>
    </row>
    <row r="10" spans="1:70" x14ac:dyDescent="0.2">
      <c r="A10">
        <v>5059160388</v>
      </c>
      <c r="B10">
        <v>93348099</v>
      </c>
      <c r="C10" s="1">
        <v>42668.69027777778</v>
      </c>
      <c r="D10" s="1">
        <v>42668.693055555559</v>
      </c>
      <c r="E10" t="s">
        <v>300</v>
      </c>
      <c r="G10" t="s">
        <v>82</v>
      </c>
      <c r="H10">
        <v>1</v>
      </c>
      <c r="I10" t="s">
        <v>83</v>
      </c>
      <c r="L10" t="s">
        <v>88</v>
      </c>
      <c r="M10" t="s">
        <v>69</v>
      </c>
      <c r="R10" t="s">
        <v>104</v>
      </c>
      <c r="T10" t="s">
        <v>99</v>
      </c>
      <c r="U10" t="s">
        <v>106</v>
      </c>
      <c r="V10" t="s">
        <v>99</v>
      </c>
      <c r="X10">
        <v>64</v>
      </c>
      <c r="Y10">
        <v>10</v>
      </c>
      <c r="Z10">
        <v>54</v>
      </c>
      <c r="AA10" s="2">
        <v>0.16</v>
      </c>
      <c r="AB10">
        <v>64</v>
      </c>
      <c r="AC10" t="str">
        <f t="shared" si="0"/>
        <v>big</v>
      </c>
      <c r="AD10" t="s">
        <v>107</v>
      </c>
      <c r="AF10">
        <v>1</v>
      </c>
      <c r="AH10">
        <v>1</v>
      </c>
      <c r="AP10">
        <f t="shared" si="2"/>
        <v>2</v>
      </c>
      <c r="AQ10" t="s">
        <v>111</v>
      </c>
      <c r="AW10">
        <v>5</v>
      </c>
      <c r="AX10">
        <f t="shared" si="1"/>
        <v>7.8125E-2</v>
      </c>
      <c r="AZ10" t="s">
        <v>84</v>
      </c>
      <c r="BB10" t="s">
        <v>76</v>
      </c>
      <c r="BF10" s="2">
        <v>0.5</v>
      </c>
      <c r="BH10" t="s">
        <v>85</v>
      </c>
      <c r="BI10" t="s">
        <v>85</v>
      </c>
      <c r="BJ10" t="s">
        <v>77</v>
      </c>
      <c r="BL10" t="s">
        <v>85</v>
      </c>
    </row>
    <row r="11" spans="1:70" x14ac:dyDescent="0.2">
      <c r="A11">
        <v>5058583809</v>
      </c>
      <c r="B11">
        <v>93348099</v>
      </c>
      <c r="C11" s="1">
        <v>42668.520138888889</v>
      </c>
      <c r="D11" s="1">
        <v>42668.522222222222</v>
      </c>
      <c r="E11" t="s">
        <v>433</v>
      </c>
      <c r="G11" t="s">
        <v>82</v>
      </c>
      <c r="H11">
        <v>1</v>
      </c>
      <c r="I11" t="s">
        <v>83</v>
      </c>
      <c r="J11" t="s">
        <v>67</v>
      </c>
      <c r="K11" t="s">
        <v>68</v>
      </c>
      <c r="M11" t="s">
        <v>69</v>
      </c>
      <c r="Q11" t="s">
        <v>70</v>
      </c>
      <c r="R11" t="s">
        <v>104</v>
      </c>
      <c r="T11" t="s">
        <v>99</v>
      </c>
      <c r="U11" t="s">
        <v>106</v>
      </c>
      <c r="V11" t="s">
        <v>99</v>
      </c>
      <c r="X11">
        <v>64</v>
      </c>
      <c r="Y11">
        <v>10</v>
      </c>
      <c r="Z11">
        <v>54</v>
      </c>
      <c r="AA11" s="2">
        <v>0.16</v>
      </c>
      <c r="AB11">
        <v>64</v>
      </c>
      <c r="AC11" t="str">
        <f t="shared" si="0"/>
        <v>big</v>
      </c>
      <c r="AD11" t="s">
        <v>107</v>
      </c>
      <c r="AG11">
        <v>1</v>
      </c>
      <c r="AH11">
        <v>1</v>
      </c>
      <c r="AI11">
        <v>1</v>
      </c>
      <c r="AP11">
        <f t="shared" si="2"/>
        <v>3</v>
      </c>
      <c r="AQ11" t="s">
        <v>179</v>
      </c>
      <c r="AW11" s="3">
        <v>100</v>
      </c>
      <c r="AX11">
        <f t="shared" si="1"/>
        <v>1.5625</v>
      </c>
      <c r="AY11" s="3"/>
      <c r="AZ11" t="s">
        <v>75</v>
      </c>
      <c r="BB11" t="s">
        <v>82</v>
      </c>
      <c r="BC11" t="s">
        <v>76</v>
      </c>
      <c r="BE11" t="s">
        <v>485</v>
      </c>
      <c r="BF11" s="2">
        <v>0.75</v>
      </c>
      <c r="BH11" t="s">
        <v>85</v>
      </c>
      <c r="BI11" t="s">
        <v>101</v>
      </c>
      <c r="BJ11" t="s">
        <v>85</v>
      </c>
      <c r="BM11" t="s">
        <v>101</v>
      </c>
    </row>
    <row r="12" spans="1:70" ht="32" x14ac:dyDescent="0.2">
      <c r="A12">
        <v>5057642758</v>
      </c>
      <c r="B12">
        <v>93348099</v>
      </c>
      <c r="C12" s="1">
        <v>42667.854861111111</v>
      </c>
      <c r="D12" s="1">
        <v>42667.948611111111</v>
      </c>
      <c r="E12" t="s">
        <v>497</v>
      </c>
      <c r="G12" t="s">
        <v>82</v>
      </c>
      <c r="H12">
        <v>1</v>
      </c>
      <c r="I12" t="s">
        <v>83</v>
      </c>
      <c r="J12" t="s">
        <v>67</v>
      </c>
      <c r="L12" t="s">
        <v>88</v>
      </c>
      <c r="M12" t="s">
        <v>69</v>
      </c>
      <c r="N12" t="s">
        <v>89</v>
      </c>
      <c r="O12" t="s">
        <v>90</v>
      </c>
      <c r="P12" t="s">
        <v>166</v>
      </c>
      <c r="Q12" t="s">
        <v>70</v>
      </c>
      <c r="R12" t="s">
        <v>104</v>
      </c>
      <c r="S12" t="s">
        <v>498</v>
      </c>
      <c r="T12" t="s">
        <v>99</v>
      </c>
      <c r="U12" t="s">
        <v>106</v>
      </c>
      <c r="V12" t="s">
        <v>99</v>
      </c>
      <c r="X12">
        <v>64</v>
      </c>
      <c r="Y12">
        <v>10</v>
      </c>
      <c r="Z12">
        <v>54</v>
      </c>
      <c r="AA12" s="2">
        <v>0.16</v>
      </c>
      <c r="AB12">
        <v>64</v>
      </c>
      <c r="AC12" t="str">
        <f t="shared" si="0"/>
        <v>big</v>
      </c>
      <c r="AD12" t="s">
        <v>107</v>
      </c>
      <c r="AG12">
        <v>1</v>
      </c>
      <c r="AH12">
        <v>1</v>
      </c>
      <c r="AI12">
        <v>1</v>
      </c>
      <c r="AP12">
        <f t="shared" si="2"/>
        <v>3</v>
      </c>
      <c r="AQ12" t="s">
        <v>99</v>
      </c>
      <c r="AW12">
        <v>100</v>
      </c>
      <c r="AX12">
        <f t="shared" si="1"/>
        <v>1.5625</v>
      </c>
      <c r="AZ12" t="s">
        <v>92</v>
      </c>
      <c r="BB12" t="s">
        <v>76</v>
      </c>
      <c r="BF12" s="2">
        <v>0.5</v>
      </c>
      <c r="BH12" t="s">
        <v>101</v>
      </c>
      <c r="BI12" t="s">
        <v>101</v>
      </c>
      <c r="BJ12" t="s">
        <v>101</v>
      </c>
      <c r="BK12" t="s">
        <v>78</v>
      </c>
      <c r="BL12" t="s">
        <v>101</v>
      </c>
      <c r="BR12" s="4" t="s">
        <v>499</v>
      </c>
    </row>
    <row r="13" spans="1:70" x14ac:dyDescent="0.2">
      <c r="A13">
        <v>5076370495</v>
      </c>
      <c r="B13">
        <v>93348099</v>
      </c>
      <c r="C13" s="1">
        <v>42677.868750000001</v>
      </c>
      <c r="D13" s="1">
        <v>42677.884722222225</v>
      </c>
      <c r="E13" t="s">
        <v>215</v>
      </c>
      <c r="G13" t="s">
        <v>82</v>
      </c>
      <c r="H13">
        <v>1</v>
      </c>
      <c r="I13" t="s">
        <v>83</v>
      </c>
      <c r="J13" t="s">
        <v>67</v>
      </c>
      <c r="L13" t="s">
        <v>88</v>
      </c>
      <c r="M13" t="s">
        <v>69</v>
      </c>
      <c r="N13" t="s">
        <v>89</v>
      </c>
      <c r="O13" t="s">
        <v>90</v>
      </c>
      <c r="P13" t="s">
        <v>166</v>
      </c>
      <c r="Q13" t="s">
        <v>70</v>
      </c>
      <c r="R13" t="s">
        <v>104</v>
      </c>
      <c r="T13" t="s">
        <v>99</v>
      </c>
      <c r="U13" t="s">
        <v>99</v>
      </c>
      <c r="V13" t="s">
        <v>99</v>
      </c>
      <c r="X13">
        <v>60</v>
      </c>
      <c r="Y13">
        <v>35</v>
      </c>
      <c r="Z13">
        <v>25</v>
      </c>
      <c r="AA13" s="2">
        <v>0.57999999999999996</v>
      </c>
      <c r="AB13">
        <v>60</v>
      </c>
      <c r="AC13" t="str">
        <f t="shared" si="0"/>
        <v>big</v>
      </c>
      <c r="AD13" t="s">
        <v>114</v>
      </c>
      <c r="AF13">
        <v>1</v>
      </c>
      <c r="AG13">
        <v>1</v>
      </c>
      <c r="AH13">
        <v>1</v>
      </c>
      <c r="AI13">
        <v>1</v>
      </c>
      <c r="AP13">
        <f t="shared" si="2"/>
        <v>4</v>
      </c>
      <c r="AQ13" t="s">
        <v>99</v>
      </c>
      <c r="AW13">
        <v>100</v>
      </c>
      <c r="AX13">
        <f t="shared" si="1"/>
        <v>1.6666666666666667</v>
      </c>
      <c r="AZ13" t="s">
        <v>115</v>
      </c>
      <c r="BB13" t="s">
        <v>82</v>
      </c>
      <c r="BC13" t="s">
        <v>76</v>
      </c>
      <c r="BF13" s="2">
        <v>0.5</v>
      </c>
      <c r="BH13" t="s">
        <v>85</v>
      </c>
      <c r="BI13" t="s">
        <v>85</v>
      </c>
      <c r="BJ13" t="s">
        <v>85</v>
      </c>
      <c r="BK13" t="s">
        <v>77</v>
      </c>
      <c r="BL13" t="s">
        <v>85</v>
      </c>
      <c r="BP13" s="4" t="s">
        <v>80</v>
      </c>
      <c r="BQ13" t="s">
        <v>216</v>
      </c>
      <c r="BR13" s="4" t="s">
        <v>80</v>
      </c>
    </row>
    <row r="14" spans="1:70" x14ac:dyDescent="0.2">
      <c r="A14">
        <v>5066369227</v>
      </c>
      <c r="B14">
        <v>93348099</v>
      </c>
      <c r="C14" s="1">
        <v>42671.789583333331</v>
      </c>
      <c r="D14" s="1">
        <v>42671.803472222222</v>
      </c>
      <c r="E14" t="s">
        <v>113</v>
      </c>
      <c r="G14" t="s">
        <v>82</v>
      </c>
      <c r="H14">
        <v>1</v>
      </c>
      <c r="I14" t="s">
        <v>83</v>
      </c>
      <c r="J14" t="s">
        <v>67</v>
      </c>
      <c r="K14" t="s">
        <v>68</v>
      </c>
      <c r="M14" t="s">
        <v>69</v>
      </c>
      <c r="Q14" t="s">
        <v>70</v>
      </c>
      <c r="R14" t="s">
        <v>104</v>
      </c>
      <c r="T14" t="s">
        <v>99</v>
      </c>
      <c r="U14" t="s">
        <v>111</v>
      </c>
      <c r="V14" t="s">
        <v>99</v>
      </c>
      <c r="X14">
        <v>59</v>
      </c>
      <c r="Y14">
        <v>5</v>
      </c>
      <c r="Z14">
        <v>54</v>
      </c>
      <c r="AA14" s="2">
        <v>0.08</v>
      </c>
      <c r="AB14">
        <v>59</v>
      </c>
      <c r="AC14" t="str">
        <f t="shared" si="0"/>
        <v>big</v>
      </c>
      <c r="AD14" t="s">
        <v>114</v>
      </c>
      <c r="AG14">
        <v>1</v>
      </c>
      <c r="AH14">
        <v>1</v>
      </c>
      <c r="AP14">
        <f t="shared" si="2"/>
        <v>2</v>
      </c>
      <c r="AQ14" t="s">
        <v>99</v>
      </c>
      <c r="AW14">
        <v>100</v>
      </c>
      <c r="AX14">
        <f t="shared" si="1"/>
        <v>1.6949152542372881</v>
      </c>
      <c r="AZ14" t="s">
        <v>115</v>
      </c>
      <c r="BB14" t="s">
        <v>82</v>
      </c>
      <c r="BC14" t="s">
        <v>76</v>
      </c>
      <c r="BD14" t="s">
        <v>116</v>
      </c>
      <c r="BE14" t="s">
        <v>117</v>
      </c>
      <c r="BF14" s="2">
        <v>0.25</v>
      </c>
      <c r="BH14" t="s">
        <v>85</v>
      </c>
      <c r="BJ14" t="s">
        <v>101</v>
      </c>
      <c r="BM14" t="s">
        <v>77</v>
      </c>
      <c r="BQ14" t="s">
        <v>118</v>
      </c>
      <c r="BR14" s="4" t="s">
        <v>119</v>
      </c>
    </row>
    <row r="15" spans="1:70" x14ac:dyDescent="0.2">
      <c r="A15">
        <v>5064873126</v>
      </c>
      <c r="B15">
        <v>93348099</v>
      </c>
      <c r="C15" s="1">
        <v>42671.043749999997</v>
      </c>
      <c r="D15" s="1">
        <v>42671.047222222223</v>
      </c>
      <c r="E15" t="s">
        <v>255</v>
      </c>
      <c r="G15" t="s">
        <v>82</v>
      </c>
      <c r="H15">
        <v>1</v>
      </c>
      <c r="I15" t="s">
        <v>83</v>
      </c>
      <c r="J15" t="s">
        <v>67</v>
      </c>
      <c r="K15" t="s">
        <v>68</v>
      </c>
      <c r="T15" t="s">
        <v>99</v>
      </c>
      <c r="U15" t="s">
        <v>111</v>
      </c>
      <c r="V15" t="s">
        <v>99</v>
      </c>
      <c r="X15">
        <v>59</v>
      </c>
      <c r="Y15">
        <v>5</v>
      </c>
      <c r="Z15">
        <v>54</v>
      </c>
      <c r="AA15" s="2">
        <v>0.08</v>
      </c>
      <c r="AB15">
        <v>59</v>
      </c>
      <c r="AC15" t="str">
        <f t="shared" si="0"/>
        <v>big</v>
      </c>
      <c r="AD15" t="s">
        <v>91</v>
      </c>
      <c r="AG15">
        <v>1</v>
      </c>
      <c r="AH15">
        <v>1</v>
      </c>
      <c r="AP15">
        <f t="shared" si="2"/>
        <v>2</v>
      </c>
      <c r="AQ15" t="s">
        <v>106</v>
      </c>
      <c r="AW15">
        <v>10</v>
      </c>
      <c r="AX15">
        <f t="shared" si="1"/>
        <v>0.16949152542372881</v>
      </c>
      <c r="AZ15" t="s">
        <v>115</v>
      </c>
      <c r="BB15" t="s">
        <v>82</v>
      </c>
      <c r="BC15" t="s">
        <v>76</v>
      </c>
      <c r="BF15" s="2">
        <v>0.25</v>
      </c>
      <c r="BH15" t="s">
        <v>101</v>
      </c>
      <c r="BI15" t="s">
        <v>101</v>
      </c>
      <c r="BM15" t="s">
        <v>85</v>
      </c>
      <c r="BQ15" t="s">
        <v>256</v>
      </c>
    </row>
    <row r="16" spans="1:70" x14ac:dyDescent="0.2">
      <c r="A16">
        <v>5068142416</v>
      </c>
      <c r="B16">
        <v>93348099</v>
      </c>
      <c r="C16" s="1">
        <v>42673.789583333331</v>
      </c>
      <c r="D16" s="1">
        <v>42673.793749999997</v>
      </c>
      <c r="E16" t="s">
        <v>157</v>
      </c>
      <c r="G16" t="s">
        <v>82</v>
      </c>
      <c r="H16">
        <v>1</v>
      </c>
      <c r="I16" t="s">
        <v>83</v>
      </c>
      <c r="J16" t="s">
        <v>67</v>
      </c>
      <c r="K16" t="s">
        <v>68</v>
      </c>
      <c r="L16" t="s">
        <v>88</v>
      </c>
      <c r="M16" t="s">
        <v>69</v>
      </c>
      <c r="N16" t="s">
        <v>89</v>
      </c>
      <c r="Q16" t="s">
        <v>70</v>
      </c>
      <c r="R16" t="s">
        <v>104</v>
      </c>
      <c r="T16" t="s">
        <v>99</v>
      </c>
      <c r="U16" t="s">
        <v>111</v>
      </c>
      <c r="V16" t="s">
        <v>99</v>
      </c>
      <c r="W16" t="s">
        <v>310</v>
      </c>
      <c r="X16">
        <v>59</v>
      </c>
      <c r="Y16">
        <v>5</v>
      </c>
      <c r="Z16">
        <v>54</v>
      </c>
      <c r="AA16" s="2">
        <v>0.08</v>
      </c>
      <c r="AB16">
        <v>59</v>
      </c>
      <c r="AC16" t="str">
        <f t="shared" si="0"/>
        <v>big</v>
      </c>
      <c r="AD16" t="s">
        <v>143</v>
      </c>
      <c r="AF16">
        <v>1</v>
      </c>
      <c r="AG16">
        <v>1</v>
      </c>
      <c r="AH16">
        <v>1</v>
      </c>
      <c r="AI16">
        <v>1</v>
      </c>
      <c r="AP16">
        <f t="shared" si="2"/>
        <v>4</v>
      </c>
      <c r="AQ16" t="s">
        <v>179</v>
      </c>
      <c r="AR16" t="s">
        <v>311</v>
      </c>
      <c r="AV16">
        <v>200</v>
      </c>
      <c r="AW16">
        <v>200</v>
      </c>
      <c r="AX16">
        <f t="shared" si="1"/>
        <v>3.3898305084745761</v>
      </c>
      <c r="AZ16" t="s">
        <v>92</v>
      </c>
      <c r="BB16" t="s">
        <v>82</v>
      </c>
      <c r="BC16" t="s">
        <v>76</v>
      </c>
      <c r="BF16" s="2">
        <v>0.5</v>
      </c>
      <c r="BH16" t="s">
        <v>77</v>
      </c>
      <c r="BI16" t="s">
        <v>101</v>
      </c>
      <c r="BJ16" t="s">
        <v>101</v>
      </c>
      <c r="BL16" t="s">
        <v>85</v>
      </c>
      <c r="BM16" t="s">
        <v>101</v>
      </c>
    </row>
    <row r="17" spans="1:70" x14ac:dyDescent="0.2">
      <c r="A17">
        <v>5065695929</v>
      </c>
      <c r="B17">
        <v>93348099</v>
      </c>
      <c r="C17" s="1">
        <v>42671.567361111112</v>
      </c>
      <c r="D17" s="1">
        <v>42671.569444444445</v>
      </c>
      <c r="E17" t="s">
        <v>375</v>
      </c>
      <c r="G17" t="s">
        <v>82</v>
      </c>
      <c r="H17">
        <v>1</v>
      </c>
      <c r="I17" t="s">
        <v>83</v>
      </c>
      <c r="K17" t="s">
        <v>68</v>
      </c>
      <c r="M17" t="s">
        <v>69</v>
      </c>
      <c r="N17" t="s">
        <v>89</v>
      </c>
      <c r="Q17" t="s">
        <v>70</v>
      </c>
      <c r="U17" t="s">
        <v>111</v>
      </c>
      <c r="V17" t="s">
        <v>99</v>
      </c>
      <c r="X17">
        <v>59</v>
      </c>
      <c r="Y17">
        <v>5</v>
      </c>
      <c r="Z17">
        <v>54</v>
      </c>
      <c r="AA17" s="2">
        <v>0.08</v>
      </c>
      <c r="AB17">
        <v>59</v>
      </c>
      <c r="AC17" t="str">
        <f t="shared" si="0"/>
        <v>big</v>
      </c>
      <c r="AD17" t="s">
        <v>107</v>
      </c>
      <c r="AH17">
        <v>1</v>
      </c>
      <c r="AI17">
        <v>1</v>
      </c>
      <c r="AP17">
        <f t="shared" si="2"/>
        <v>2</v>
      </c>
      <c r="AQ17" t="s">
        <v>99</v>
      </c>
      <c r="AW17">
        <v>100</v>
      </c>
      <c r="AX17">
        <f t="shared" si="1"/>
        <v>1.6949152542372881</v>
      </c>
      <c r="AZ17" t="s">
        <v>92</v>
      </c>
      <c r="BB17" t="s">
        <v>76</v>
      </c>
      <c r="BF17" s="2">
        <v>0.1</v>
      </c>
      <c r="BH17" t="s">
        <v>77</v>
      </c>
      <c r="BI17" t="s">
        <v>101</v>
      </c>
      <c r="BJ17" t="s">
        <v>77</v>
      </c>
      <c r="BM17" t="s">
        <v>77</v>
      </c>
    </row>
    <row r="18" spans="1:70" x14ac:dyDescent="0.2">
      <c r="A18">
        <v>5065583005</v>
      </c>
      <c r="B18">
        <v>93348099</v>
      </c>
      <c r="C18" s="1">
        <v>42671.522222222222</v>
      </c>
      <c r="D18" s="1">
        <v>42671.52847222222</v>
      </c>
      <c r="E18" t="s">
        <v>103</v>
      </c>
      <c r="G18" t="s">
        <v>82</v>
      </c>
      <c r="H18">
        <v>1</v>
      </c>
      <c r="I18" t="s">
        <v>83</v>
      </c>
      <c r="J18" t="s">
        <v>67</v>
      </c>
      <c r="K18" t="s">
        <v>68</v>
      </c>
      <c r="M18" t="s">
        <v>69</v>
      </c>
      <c r="Q18" t="s">
        <v>70</v>
      </c>
      <c r="R18" t="s">
        <v>104</v>
      </c>
      <c r="U18" t="s">
        <v>111</v>
      </c>
      <c r="V18" t="s">
        <v>99</v>
      </c>
      <c r="X18">
        <v>59</v>
      </c>
      <c r="Y18">
        <v>5</v>
      </c>
      <c r="Z18">
        <v>54</v>
      </c>
      <c r="AA18" s="2">
        <v>0.08</v>
      </c>
      <c r="AB18">
        <v>59</v>
      </c>
      <c r="AC18" t="str">
        <f t="shared" si="0"/>
        <v>big</v>
      </c>
      <c r="AD18" t="s">
        <v>107</v>
      </c>
      <c r="AF18">
        <v>1</v>
      </c>
      <c r="AG18">
        <v>1</v>
      </c>
      <c r="AH18">
        <v>1</v>
      </c>
      <c r="AI18">
        <v>1</v>
      </c>
      <c r="AP18">
        <f t="shared" si="2"/>
        <v>4</v>
      </c>
      <c r="AQ18" t="s">
        <v>111</v>
      </c>
      <c r="AW18">
        <v>5</v>
      </c>
      <c r="AX18">
        <f t="shared" si="1"/>
        <v>8.4745762711864403E-2</v>
      </c>
      <c r="AZ18" t="s">
        <v>115</v>
      </c>
      <c r="BB18" t="s">
        <v>82</v>
      </c>
      <c r="BC18" t="s">
        <v>76</v>
      </c>
      <c r="BF18" s="2">
        <v>0.25</v>
      </c>
      <c r="BH18" t="s">
        <v>101</v>
      </c>
      <c r="BJ18" t="s">
        <v>101</v>
      </c>
      <c r="BK18" t="s">
        <v>77</v>
      </c>
      <c r="BM18" t="s">
        <v>101</v>
      </c>
      <c r="BR18" s="4" t="s">
        <v>378</v>
      </c>
    </row>
    <row r="19" spans="1:70" x14ac:dyDescent="0.2">
      <c r="A19">
        <v>5064307941</v>
      </c>
      <c r="B19">
        <v>93348099</v>
      </c>
      <c r="C19" s="1">
        <v>42670.808333333334</v>
      </c>
      <c r="D19" s="1">
        <v>42670.811805555553</v>
      </c>
      <c r="E19" t="s">
        <v>401</v>
      </c>
      <c r="G19" t="s">
        <v>82</v>
      </c>
      <c r="H19">
        <v>1</v>
      </c>
      <c r="K19" t="s">
        <v>68</v>
      </c>
      <c r="T19" t="s">
        <v>99</v>
      </c>
      <c r="U19" t="s">
        <v>111</v>
      </c>
      <c r="V19" t="s">
        <v>99</v>
      </c>
      <c r="X19">
        <v>31.5</v>
      </c>
      <c r="Y19">
        <v>1.5</v>
      </c>
      <c r="Z19">
        <v>30</v>
      </c>
      <c r="AA19" s="2">
        <v>0.05</v>
      </c>
      <c r="AB19">
        <v>31.5</v>
      </c>
      <c r="AC19" t="str">
        <f t="shared" si="0"/>
        <v>big</v>
      </c>
      <c r="AD19" t="s">
        <v>91</v>
      </c>
      <c r="AI19">
        <v>1</v>
      </c>
      <c r="AM19">
        <v>1</v>
      </c>
      <c r="AO19" t="s">
        <v>402</v>
      </c>
      <c r="AP19">
        <f t="shared" si="2"/>
        <v>2</v>
      </c>
      <c r="AQ19" t="s">
        <v>99</v>
      </c>
      <c r="AS19">
        <v>1.5</v>
      </c>
      <c r="AT19">
        <v>30</v>
      </c>
      <c r="AU19">
        <v>31.5</v>
      </c>
      <c r="AW19">
        <v>100</v>
      </c>
      <c r="AX19">
        <f t="shared" si="1"/>
        <v>3.1746031746031744</v>
      </c>
      <c r="AZ19" t="s">
        <v>92</v>
      </c>
      <c r="BB19" t="s">
        <v>82</v>
      </c>
      <c r="BC19" t="s">
        <v>76</v>
      </c>
      <c r="BF19" s="2">
        <v>0.5</v>
      </c>
      <c r="BM19" t="s">
        <v>85</v>
      </c>
    </row>
    <row r="20" spans="1:70" x14ac:dyDescent="0.2">
      <c r="A20">
        <v>5057168260</v>
      </c>
      <c r="B20">
        <v>93348099</v>
      </c>
      <c r="C20" s="1">
        <v>42667.77847222222</v>
      </c>
      <c r="D20" s="1">
        <v>42667.78125</v>
      </c>
      <c r="E20" t="s">
        <v>484</v>
      </c>
      <c r="G20" t="s">
        <v>82</v>
      </c>
      <c r="H20">
        <v>1</v>
      </c>
      <c r="I20" t="s">
        <v>83</v>
      </c>
      <c r="L20" t="s">
        <v>88</v>
      </c>
      <c r="N20" t="s">
        <v>89</v>
      </c>
      <c r="Q20" t="s">
        <v>70</v>
      </c>
      <c r="T20" t="s">
        <v>99</v>
      </c>
      <c r="U20" t="s">
        <v>106</v>
      </c>
      <c r="V20" t="s">
        <v>111</v>
      </c>
      <c r="X20">
        <v>30</v>
      </c>
      <c r="Y20">
        <v>10</v>
      </c>
      <c r="Z20">
        <v>20</v>
      </c>
      <c r="AA20" s="2">
        <v>0.33</v>
      </c>
      <c r="AB20">
        <v>30</v>
      </c>
      <c r="AC20" t="str">
        <f t="shared" si="0"/>
        <v>big</v>
      </c>
      <c r="AD20" t="s">
        <v>72</v>
      </c>
      <c r="AH20">
        <v>1</v>
      </c>
      <c r="AI20">
        <v>1</v>
      </c>
      <c r="AP20">
        <f t="shared" si="2"/>
        <v>2</v>
      </c>
      <c r="AQ20" t="s">
        <v>99</v>
      </c>
      <c r="AS20">
        <v>10</v>
      </c>
      <c r="AT20">
        <v>20</v>
      </c>
      <c r="AU20">
        <v>30</v>
      </c>
      <c r="AW20">
        <v>100</v>
      </c>
      <c r="AX20">
        <f t="shared" si="1"/>
        <v>3.3333333333333335</v>
      </c>
      <c r="AZ20" t="s">
        <v>115</v>
      </c>
      <c r="BC20" t="s">
        <v>76</v>
      </c>
      <c r="BF20" s="2">
        <v>0.25</v>
      </c>
      <c r="BH20" t="s">
        <v>85</v>
      </c>
      <c r="BI20" t="s">
        <v>77</v>
      </c>
      <c r="BL20" t="s">
        <v>85</v>
      </c>
    </row>
    <row r="21" spans="1:70" ht="32" x14ac:dyDescent="0.2">
      <c r="A21">
        <v>5066408536</v>
      </c>
      <c r="B21">
        <v>93348099</v>
      </c>
      <c r="C21" s="1">
        <v>42671.804166666669</v>
      </c>
      <c r="D21" s="1">
        <v>42671.820138888892</v>
      </c>
      <c r="E21" t="s">
        <v>332</v>
      </c>
      <c r="G21" t="s">
        <v>82</v>
      </c>
      <c r="H21">
        <v>1</v>
      </c>
      <c r="I21" t="s">
        <v>83</v>
      </c>
      <c r="J21" t="s">
        <v>67</v>
      </c>
      <c r="K21" t="s">
        <v>68</v>
      </c>
      <c r="L21" t="s">
        <v>88</v>
      </c>
      <c r="M21" t="s">
        <v>69</v>
      </c>
      <c r="N21" t="s">
        <v>89</v>
      </c>
      <c r="Q21" t="s">
        <v>70</v>
      </c>
      <c r="R21" t="s">
        <v>104</v>
      </c>
      <c r="T21" t="s">
        <v>99</v>
      </c>
      <c r="U21" t="s">
        <v>111</v>
      </c>
      <c r="V21" t="s">
        <v>106</v>
      </c>
      <c r="W21" t="s">
        <v>333</v>
      </c>
      <c r="X21">
        <v>25.3</v>
      </c>
      <c r="Y21">
        <v>5.3</v>
      </c>
      <c r="Z21">
        <v>20</v>
      </c>
      <c r="AA21" s="2">
        <v>0.21</v>
      </c>
      <c r="AB21">
        <v>25.3</v>
      </c>
      <c r="AC21" t="str">
        <f t="shared" si="0"/>
        <v>big</v>
      </c>
      <c r="AI21">
        <v>1</v>
      </c>
      <c r="AM21">
        <v>1</v>
      </c>
      <c r="AO21" t="s">
        <v>334</v>
      </c>
      <c r="AP21">
        <f t="shared" si="2"/>
        <v>2</v>
      </c>
      <c r="AQ21" t="s">
        <v>106</v>
      </c>
      <c r="AS21">
        <v>5.3</v>
      </c>
      <c r="AT21">
        <v>20</v>
      </c>
      <c r="AU21">
        <v>25.3</v>
      </c>
      <c r="AW21">
        <v>10</v>
      </c>
      <c r="AX21">
        <f t="shared" si="1"/>
        <v>0.39525691699604742</v>
      </c>
      <c r="AZ21" t="s">
        <v>75</v>
      </c>
      <c r="BB21" t="s">
        <v>82</v>
      </c>
      <c r="BC21" t="s">
        <v>76</v>
      </c>
      <c r="BF21" s="2">
        <v>0.1</v>
      </c>
      <c r="BG21" t="s">
        <v>335</v>
      </c>
      <c r="BH21" t="s">
        <v>85</v>
      </c>
      <c r="BI21" t="s">
        <v>85</v>
      </c>
      <c r="BJ21" t="s">
        <v>85</v>
      </c>
      <c r="BK21" t="s">
        <v>85</v>
      </c>
      <c r="BL21" t="s">
        <v>85</v>
      </c>
      <c r="BM21" t="s">
        <v>85</v>
      </c>
      <c r="BP21" s="4" t="s">
        <v>336</v>
      </c>
    </row>
    <row r="22" spans="1:70" ht="48" x14ac:dyDescent="0.2">
      <c r="A22">
        <v>5069577554</v>
      </c>
      <c r="B22">
        <v>93348099</v>
      </c>
      <c r="C22" s="1">
        <v>42674.714583333334</v>
      </c>
      <c r="D22" s="1">
        <v>42674.726388888892</v>
      </c>
      <c r="E22" t="s">
        <v>186</v>
      </c>
      <c r="G22" t="s">
        <v>66</v>
      </c>
      <c r="H22">
        <v>5</v>
      </c>
      <c r="I22" t="s">
        <v>83</v>
      </c>
      <c r="J22" t="s">
        <v>67</v>
      </c>
      <c r="K22" t="s">
        <v>68</v>
      </c>
      <c r="Q22" t="s">
        <v>70</v>
      </c>
      <c r="R22" t="s">
        <v>104</v>
      </c>
      <c r="T22" t="s">
        <v>99</v>
      </c>
      <c r="U22" t="s">
        <v>99</v>
      </c>
      <c r="V22" t="s">
        <v>99</v>
      </c>
      <c r="W22" t="s">
        <v>187</v>
      </c>
      <c r="X22">
        <v>120</v>
      </c>
      <c r="Y22">
        <v>60</v>
      </c>
      <c r="Z22">
        <v>60</v>
      </c>
      <c r="AA22" s="2">
        <v>0.5</v>
      </c>
      <c r="AB22">
        <v>24</v>
      </c>
      <c r="AC22" t="str">
        <f t="shared" si="0"/>
        <v>big</v>
      </c>
      <c r="AD22" t="s">
        <v>72</v>
      </c>
      <c r="AF22">
        <v>1</v>
      </c>
      <c r="AG22">
        <v>1</v>
      </c>
      <c r="AH22">
        <v>1</v>
      </c>
      <c r="AI22">
        <v>1</v>
      </c>
      <c r="AO22" t="s">
        <v>188</v>
      </c>
      <c r="AP22">
        <f t="shared" si="2"/>
        <v>4</v>
      </c>
      <c r="AQ22" t="s">
        <v>99</v>
      </c>
      <c r="AS22">
        <v>60</v>
      </c>
      <c r="AT22">
        <v>60</v>
      </c>
      <c r="AU22">
        <v>120</v>
      </c>
      <c r="AV22">
        <v>1000</v>
      </c>
      <c r="AW22">
        <v>100</v>
      </c>
      <c r="AX22">
        <f t="shared" si="1"/>
        <v>4.166666666666667</v>
      </c>
      <c r="AZ22" t="s">
        <v>92</v>
      </c>
      <c r="BB22" t="s">
        <v>82</v>
      </c>
      <c r="BC22" t="s">
        <v>76</v>
      </c>
      <c r="BF22" s="2">
        <v>0.1</v>
      </c>
      <c r="BG22" t="s">
        <v>189</v>
      </c>
      <c r="BH22" t="s">
        <v>77</v>
      </c>
      <c r="BJ22" t="s">
        <v>77</v>
      </c>
      <c r="BK22" t="s">
        <v>77</v>
      </c>
      <c r="BM22" t="s">
        <v>77</v>
      </c>
      <c r="BO22" t="s">
        <v>190</v>
      </c>
      <c r="BP22" s="4" t="s">
        <v>191</v>
      </c>
      <c r="BQ22" t="s">
        <v>192</v>
      </c>
      <c r="BR22" s="4" t="s">
        <v>193</v>
      </c>
    </row>
    <row r="23" spans="1:70" x14ac:dyDescent="0.2">
      <c r="A23">
        <v>5074233377</v>
      </c>
      <c r="B23">
        <v>93348099</v>
      </c>
      <c r="C23" s="1">
        <v>42676.847916666666</v>
      </c>
      <c r="D23" s="1">
        <v>42676.856249999997</v>
      </c>
      <c r="E23" t="s">
        <v>103</v>
      </c>
      <c r="G23" t="s">
        <v>66</v>
      </c>
      <c r="H23">
        <v>7</v>
      </c>
      <c r="I23" t="s">
        <v>83</v>
      </c>
      <c r="J23" t="s">
        <v>67</v>
      </c>
      <c r="K23" t="s">
        <v>68</v>
      </c>
      <c r="M23" t="s">
        <v>69</v>
      </c>
      <c r="N23" t="s">
        <v>89</v>
      </c>
      <c r="Q23" t="s">
        <v>70</v>
      </c>
      <c r="R23" t="s">
        <v>104</v>
      </c>
      <c r="S23" t="s">
        <v>105</v>
      </c>
      <c r="T23" t="s">
        <v>99</v>
      </c>
      <c r="U23" t="s">
        <v>99</v>
      </c>
      <c r="V23" t="s">
        <v>106</v>
      </c>
      <c r="X23">
        <v>150</v>
      </c>
      <c r="Y23">
        <v>50</v>
      </c>
      <c r="Z23">
        <v>10</v>
      </c>
      <c r="AA23" s="2">
        <v>0.33</v>
      </c>
      <c r="AB23">
        <v>21.428571430000002</v>
      </c>
      <c r="AC23" t="str">
        <f t="shared" si="0"/>
        <v>big</v>
      </c>
      <c r="AD23" t="s">
        <v>107</v>
      </c>
      <c r="AG23">
        <v>1</v>
      </c>
      <c r="AH23">
        <v>1</v>
      </c>
      <c r="AI23">
        <v>1</v>
      </c>
      <c r="AL23">
        <v>1</v>
      </c>
      <c r="AM23">
        <v>1</v>
      </c>
      <c r="AP23">
        <f t="shared" si="2"/>
        <v>5</v>
      </c>
      <c r="AQ23" t="s">
        <v>99</v>
      </c>
      <c r="AS23">
        <v>50</v>
      </c>
      <c r="AT23">
        <v>100</v>
      </c>
      <c r="AU23">
        <v>150</v>
      </c>
      <c r="AW23">
        <v>100</v>
      </c>
      <c r="AX23">
        <f t="shared" si="1"/>
        <v>4.6666666663555549</v>
      </c>
      <c r="AZ23" t="s">
        <v>92</v>
      </c>
      <c r="BB23" t="s">
        <v>76</v>
      </c>
      <c r="BF23" s="2">
        <v>0.5</v>
      </c>
      <c r="BH23" t="s">
        <v>85</v>
      </c>
      <c r="BI23" t="s">
        <v>101</v>
      </c>
      <c r="BJ23" t="s">
        <v>101</v>
      </c>
      <c r="BK23" t="s">
        <v>77</v>
      </c>
      <c r="BL23" t="s">
        <v>101</v>
      </c>
      <c r="BM23" t="s">
        <v>85</v>
      </c>
      <c r="BP23" s="4" t="s">
        <v>108</v>
      </c>
      <c r="BQ23" t="s">
        <v>109</v>
      </c>
    </row>
    <row r="24" spans="1:70" x14ac:dyDescent="0.2">
      <c r="A24">
        <v>5064675193</v>
      </c>
      <c r="B24">
        <v>93348099</v>
      </c>
      <c r="C24" s="1">
        <v>42670.930555555555</v>
      </c>
      <c r="D24" s="1">
        <v>42670.931250000001</v>
      </c>
      <c r="E24" t="s">
        <v>387</v>
      </c>
      <c r="G24" t="s">
        <v>66</v>
      </c>
      <c r="H24">
        <v>3</v>
      </c>
      <c r="I24" t="s">
        <v>83</v>
      </c>
      <c r="J24" t="s">
        <v>67</v>
      </c>
      <c r="K24" t="s">
        <v>68</v>
      </c>
      <c r="M24" t="s">
        <v>69</v>
      </c>
      <c r="N24" t="s">
        <v>89</v>
      </c>
      <c r="O24" t="s">
        <v>90</v>
      </c>
      <c r="Q24" t="s">
        <v>70</v>
      </c>
      <c r="R24" t="s">
        <v>104</v>
      </c>
      <c r="T24" t="s">
        <v>99</v>
      </c>
      <c r="U24" t="s">
        <v>106</v>
      </c>
      <c r="V24" t="s">
        <v>99</v>
      </c>
      <c r="X24">
        <v>64</v>
      </c>
      <c r="Y24">
        <v>10</v>
      </c>
      <c r="Z24">
        <v>54</v>
      </c>
      <c r="AA24" s="2">
        <v>0.16</v>
      </c>
      <c r="AB24">
        <v>21.333333329999999</v>
      </c>
      <c r="AC24" t="str">
        <f t="shared" si="0"/>
        <v>big</v>
      </c>
      <c r="AD24" t="s">
        <v>107</v>
      </c>
      <c r="AF24">
        <v>1</v>
      </c>
      <c r="AG24">
        <v>1</v>
      </c>
      <c r="AH24">
        <v>1</v>
      </c>
      <c r="AI24">
        <v>1</v>
      </c>
      <c r="AO24" t="s">
        <v>388</v>
      </c>
      <c r="AP24">
        <f t="shared" si="2"/>
        <v>4</v>
      </c>
      <c r="AQ24" t="s">
        <v>99</v>
      </c>
      <c r="AW24">
        <v>100</v>
      </c>
      <c r="AX24">
        <f t="shared" si="1"/>
        <v>4.6875000007324221</v>
      </c>
      <c r="AZ24" t="s">
        <v>115</v>
      </c>
      <c r="BB24" t="s">
        <v>82</v>
      </c>
      <c r="BC24" t="s">
        <v>76</v>
      </c>
      <c r="BF24" s="2">
        <v>0.5</v>
      </c>
      <c r="BH24" t="s">
        <v>101</v>
      </c>
      <c r="BI24" t="s">
        <v>101</v>
      </c>
      <c r="BJ24" t="s">
        <v>101</v>
      </c>
      <c r="BK24" t="s">
        <v>101</v>
      </c>
    </row>
    <row r="25" spans="1:70" x14ac:dyDescent="0.2">
      <c r="A25">
        <v>5060005752</v>
      </c>
      <c r="B25">
        <v>93348099</v>
      </c>
      <c r="C25" s="1">
        <v>42668.988194444442</v>
      </c>
      <c r="D25" s="1">
        <v>42668.990277777775</v>
      </c>
      <c r="E25" t="s">
        <v>246</v>
      </c>
      <c r="G25" t="s">
        <v>66</v>
      </c>
      <c r="H25">
        <v>3</v>
      </c>
      <c r="I25" t="s">
        <v>83</v>
      </c>
      <c r="J25" t="s">
        <v>67</v>
      </c>
      <c r="K25" t="s">
        <v>68</v>
      </c>
      <c r="L25" t="s">
        <v>88</v>
      </c>
      <c r="M25" t="s">
        <v>69</v>
      </c>
      <c r="N25" t="s">
        <v>89</v>
      </c>
      <c r="O25" t="s">
        <v>90</v>
      </c>
      <c r="Q25" t="s">
        <v>70</v>
      </c>
      <c r="R25" t="s">
        <v>104</v>
      </c>
      <c r="T25" t="s">
        <v>99</v>
      </c>
      <c r="U25" t="s">
        <v>106</v>
      </c>
      <c r="V25" t="s">
        <v>99</v>
      </c>
      <c r="X25">
        <v>64</v>
      </c>
      <c r="Y25">
        <v>10</v>
      </c>
      <c r="Z25">
        <v>54</v>
      </c>
      <c r="AA25" s="2">
        <v>0.16</v>
      </c>
      <c r="AB25">
        <v>21.333333329999999</v>
      </c>
      <c r="AC25" t="str">
        <f t="shared" si="0"/>
        <v>big</v>
      </c>
      <c r="AD25" t="s">
        <v>107</v>
      </c>
      <c r="AG25">
        <v>1</v>
      </c>
      <c r="AH25">
        <v>1</v>
      </c>
      <c r="AI25">
        <v>1</v>
      </c>
      <c r="AK25">
        <v>1</v>
      </c>
      <c r="AM25">
        <v>1</v>
      </c>
      <c r="AO25" t="s">
        <v>441</v>
      </c>
      <c r="AP25">
        <f t="shared" si="2"/>
        <v>5</v>
      </c>
      <c r="AQ25" t="s">
        <v>106</v>
      </c>
      <c r="AW25">
        <v>10</v>
      </c>
      <c r="AX25">
        <f t="shared" si="1"/>
        <v>0.46875000007324225</v>
      </c>
      <c r="AZ25" t="s">
        <v>84</v>
      </c>
      <c r="BB25" t="s">
        <v>82</v>
      </c>
      <c r="BC25" t="s">
        <v>76</v>
      </c>
      <c r="BF25" s="2">
        <v>0.5</v>
      </c>
      <c r="BH25" t="s">
        <v>85</v>
      </c>
      <c r="BI25" t="s">
        <v>85</v>
      </c>
      <c r="BJ25" t="s">
        <v>85</v>
      </c>
      <c r="BK25" t="s">
        <v>77</v>
      </c>
      <c r="BL25" t="s">
        <v>85</v>
      </c>
      <c r="BM25" t="s">
        <v>85</v>
      </c>
    </row>
    <row r="26" spans="1:70" x14ac:dyDescent="0.2">
      <c r="A26">
        <v>5064071117</v>
      </c>
      <c r="B26">
        <v>93348099</v>
      </c>
      <c r="C26" s="1">
        <v>42670.754861111112</v>
      </c>
      <c r="D26" s="1">
        <v>42670.759027777778</v>
      </c>
      <c r="E26" t="s">
        <v>373</v>
      </c>
      <c r="G26" t="s">
        <v>82</v>
      </c>
      <c r="H26">
        <v>1</v>
      </c>
      <c r="I26" t="s">
        <v>83</v>
      </c>
      <c r="J26" t="s">
        <v>67</v>
      </c>
      <c r="L26" t="s">
        <v>88</v>
      </c>
      <c r="M26" t="s">
        <v>69</v>
      </c>
      <c r="O26" t="s">
        <v>90</v>
      </c>
      <c r="P26" t="s">
        <v>166</v>
      </c>
      <c r="R26" t="s">
        <v>104</v>
      </c>
      <c r="T26" t="s">
        <v>99</v>
      </c>
      <c r="U26" t="s">
        <v>106</v>
      </c>
      <c r="V26" t="s">
        <v>99</v>
      </c>
      <c r="X26">
        <v>20</v>
      </c>
      <c r="Y26">
        <v>12</v>
      </c>
      <c r="Z26">
        <v>8</v>
      </c>
      <c r="AA26" s="2">
        <v>0.6</v>
      </c>
      <c r="AB26">
        <v>20</v>
      </c>
      <c r="AC26" t="str">
        <f t="shared" si="0"/>
        <v>big</v>
      </c>
      <c r="AD26" t="s">
        <v>114</v>
      </c>
      <c r="AH26">
        <v>1</v>
      </c>
      <c r="AI26">
        <v>1</v>
      </c>
      <c r="AP26">
        <f t="shared" si="2"/>
        <v>2</v>
      </c>
      <c r="AQ26" t="s">
        <v>99</v>
      </c>
      <c r="AS26">
        <v>12</v>
      </c>
      <c r="AT26">
        <v>8</v>
      </c>
      <c r="AU26">
        <v>20</v>
      </c>
      <c r="AW26">
        <v>100</v>
      </c>
      <c r="AX26">
        <f t="shared" si="1"/>
        <v>5</v>
      </c>
      <c r="AZ26" t="s">
        <v>115</v>
      </c>
      <c r="BB26" t="s">
        <v>76</v>
      </c>
      <c r="BF26" s="2">
        <v>0.5</v>
      </c>
      <c r="BH26" t="s">
        <v>77</v>
      </c>
      <c r="BI26" t="s">
        <v>85</v>
      </c>
      <c r="BJ26" t="s">
        <v>101</v>
      </c>
      <c r="BK26" t="s">
        <v>77</v>
      </c>
      <c r="BL26" t="s">
        <v>85</v>
      </c>
    </row>
    <row r="27" spans="1:70" x14ac:dyDescent="0.2">
      <c r="A27">
        <v>5064235763</v>
      </c>
      <c r="B27">
        <v>93348099</v>
      </c>
      <c r="C27" s="1">
        <v>42670.790972222225</v>
      </c>
      <c r="D27" s="1">
        <v>42670.795138888891</v>
      </c>
      <c r="E27" t="s">
        <v>110</v>
      </c>
      <c r="G27" t="s">
        <v>82</v>
      </c>
      <c r="H27">
        <v>1</v>
      </c>
      <c r="I27" t="s">
        <v>83</v>
      </c>
      <c r="J27" t="s">
        <v>67</v>
      </c>
      <c r="L27" t="s">
        <v>88</v>
      </c>
      <c r="O27" t="s">
        <v>90</v>
      </c>
      <c r="Q27" t="s">
        <v>70</v>
      </c>
      <c r="T27" t="s">
        <v>99</v>
      </c>
      <c r="U27" t="s">
        <v>74</v>
      </c>
      <c r="V27" t="s">
        <v>99</v>
      </c>
      <c r="X27">
        <v>17</v>
      </c>
      <c r="Y27">
        <v>2</v>
      </c>
      <c r="Z27">
        <v>15</v>
      </c>
      <c r="AA27" s="2">
        <v>0.12</v>
      </c>
      <c r="AB27">
        <v>17</v>
      </c>
      <c r="AC27" t="str">
        <f t="shared" si="0"/>
        <v>big</v>
      </c>
      <c r="AD27" t="s">
        <v>72</v>
      </c>
      <c r="AI27">
        <v>1</v>
      </c>
      <c r="AP27">
        <f t="shared" si="2"/>
        <v>1</v>
      </c>
      <c r="AQ27" t="s">
        <v>99</v>
      </c>
      <c r="AS27">
        <v>2</v>
      </c>
      <c r="AT27">
        <v>15</v>
      </c>
      <c r="AU27">
        <v>17</v>
      </c>
      <c r="AW27">
        <v>100</v>
      </c>
      <c r="AX27">
        <f t="shared" si="1"/>
        <v>5.882352941176471</v>
      </c>
      <c r="AZ27" t="s">
        <v>92</v>
      </c>
      <c r="BB27" t="s">
        <v>82</v>
      </c>
      <c r="BC27" t="s">
        <v>76</v>
      </c>
      <c r="BF27" s="2">
        <v>0.25</v>
      </c>
      <c r="BH27" t="s">
        <v>85</v>
      </c>
      <c r="BI27" t="s">
        <v>101</v>
      </c>
      <c r="BJ27" t="s">
        <v>101</v>
      </c>
      <c r="BK27" t="s">
        <v>101</v>
      </c>
      <c r="BL27" t="s">
        <v>101</v>
      </c>
    </row>
    <row r="28" spans="1:70" ht="48" x14ac:dyDescent="0.2">
      <c r="A28">
        <v>5073955974</v>
      </c>
      <c r="B28">
        <v>93348099</v>
      </c>
      <c r="C28" s="1">
        <v>42676.756944444445</v>
      </c>
      <c r="D28" s="1">
        <v>42676.76666666667</v>
      </c>
      <c r="E28" t="s">
        <v>194</v>
      </c>
      <c r="G28" t="s">
        <v>66</v>
      </c>
      <c r="H28">
        <v>13</v>
      </c>
      <c r="I28" t="s">
        <v>83</v>
      </c>
      <c r="L28" t="s">
        <v>88</v>
      </c>
      <c r="M28" t="s">
        <v>69</v>
      </c>
      <c r="O28" t="s">
        <v>90</v>
      </c>
      <c r="P28" t="s">
        <v>166</v>
      </c>
      <c r="R28" t="s">
        <v>104</v>
      </c>
      <c r="T28" t="s">
        <v>179</v>
      </c>
      <c r="U28" t="s">
        <v>99</v>
      </c>
      <c r="V28" t="s">
        <v>179</v>
      </c>
      <c r="W28" t="s">
        <v>195</v>
      </c>
      <c r="X28">
        <v>200</v>
      </c>
      <c r="Y28">
        <v>120</v>
      </c>
      <c r="Z28">
        <v>80</v>
      </c>
      <c r="AA28" s="2">
        <v>0.6</v>
      </c>
      <c r="AB28">
        <v>15.38461538</v>
      </c>
      <c r="AC28" t="str">
        <f t="shared" si="0"/>
        <v>big</v>
      </c>
      <c r="AD28" t="s">
        <v>114</v>
      </c>
      <c r="AG28">
        <v>1</v>
      </c>
      <c r="AI28">
        <v>1</v>
      </c>
      <c r="AP28">
        <f t="shared" si="2"/>
        <v>2</v>
      </c>
      <c r="AQ28" t="s">
        <v>99</v>
      </c>
      <c r="AW28">
        <v>100</v>
      </c>
      <c r="AX28">
        <f t="shared" si="1"/>
        <v>6.5000000019500002</v>
      </c>
      <c r="AZ28" t="s">
        <v>75</v>
      </c>
      <c r="BB28" t="s">
        <v>82</v>
      </c>
      <c r="BC28" t="s">
        <v>76</v>
      </c>
      <c r="BE28" t="s">
        <v>196</v>
      </c>
      <c r="BF28" s="2">
        <v>0.25</v>
      </c>
      <c r="BG28" t="s">
        <v>197</v>
      </c>
      <c r="BH28" t="s">
        <v>85</v>
      </c>
      <c r="BI28" t="s">
        <v>78</v>
      </c>
      <c r="BJ28" t="s">
        <v>85</v>
      </c>
      <c r="BK28" t="s">
        <v>77</v>
      </c>
      <c r="BL28" t="s">
        <v>85</v>
      </c>
      <c r="BO28" t="s">
        <v>198</v>
      </c>
      <c r="BP28" s="4" t="s">
        <v>199</v>
      </c>
      <c r="BQ28" t="s">
        <v>200</v>
      </c>
    </row>
    <row r="29" spans="1:70" x14ac:dyDescent="0.2">
      <c r="A29">
        <v>5065609117</v>
      </c>
      <c r="B29">
        <v>93348099</v>
      </c>
      <c r="C29" s="1">
        <v>42671.53402777778</v>
      </c>
      <c r="D29" s="1">
        <v>42671.537499999999</v>
      </c>
      <c r="E29" t="s">
        <v>103</v>
      </c>
      <c r="G29" t="s">
        <v>66</v>
      </c>
      <c r="H29">
        <v>4</v>
      </c>
      <c r="I29" t="s">
        <v>83</v>
      </c>
      <c r="J29" t="s">
        <v>67</v>
      </c>
      <c r="K29" t="s">
        <v>68</v>
      </c>
      <c r="M29" t="s">
        <v>69</v>
      </c>
      <c r="Q29" t="s">
        <v>70</v>
      </c>
      <c r="R29" t="s">
        <v>104</v>
      </c>
      <c r="T29" t="s">
        <v>99</v>
      </c>
      <c r="U29" t="s">
        <v>99</v>
      </c>
      <c r="V29" t="s">
        <v>111</v>
      </c>
      <c r="X29">
        <v>60</v>
      </c>
      <c r="Y29">
        <v>30</v>
      </c>
      <c r="Z29">
        <v>30</v>
      </c>
      <c r="AA29" s="2">
        <v>0.5</v>
      </c>
      <c r="AB29">
        <v>15</v>
      </c>
      <c r="AC29" t="str">
        <f t="shared" si="0"/>
        <v>big</v>
      </c>
      <c r="AD29" t="s">
        <v>114</v>
      </c>
      <c r="AI29">
        <v>1</v>
      </c>
      <c r="AP29">
        <f t="shared" si="2"/>
        <v>1</v>
      </c>
      <c r="AQ29" t="s">
        <v>99</v>
      </c>
      <c r="AS29">
        <v>30</v>
      </c>
      <c r="AT29">
        <v>30</v>
      </c>
      <c r="AU29">
        <v>60</v>
      </c>
      <c r="AW29">
        <v>100</v>
      </c>
      <c r="AX29">
        <f t="shared" si="1"/>
        <v>6.666666666666667</v>
      </c>
      <c r="AZ29" t="s">
        <v>92</v>
      </c>
      <c r="BB29" t="s">
        <v>82</v>
      </c>
      <c r="BC29" t="s">
        <v>76</v>
      </c>
      <c r="BF29" s="2">
        <v>0.9</v>
      </c>
      <c r="BH29" t="s">
        <v>85</v>
      </c>
      <c r="BI29" t="s">
        <v>85</v>
      </c>
      <c r="BJ29" t="s">
        <v>85</v>
      </c>
      <c r="BK29" t="s">
        <v>85</v>
      </c>
      <c r="BM29" t="s">
        <v>85</v>
      </c>
    </row>
    <row r="30" spans="1:70" x14ac:dyDescent="0.2">
      <c r="A30">
        <v>5064233233</v>
      </c>
      <c r="B30">
        <v>93348099</v>
      </c>
      <c r="C30" s="1">
        <v>42670.790972222225</v>
      </c>
      <c r="D30" s="1">
        <v>42670.792361111111</v>
      </c>
      <c r="E30" t="s">
        <v>350</v>
      </c>
      <c r="G30" t="s">
        <v>82</v>
      </c>
      <c r="H30">
        <v>1</v>
      </c>
      <c r="I30" t="s">
        <v>83</v>
      </c>
      <c r="J30" t="s">
        <v>67</v>
      </c>
      <c r="K30" t="s">
        <v>68</v>
      </c>
      <c r="M30" t="s">
        <v>69</v>
      </c>
      <c r="Q30" t="s">
        <v>70</v>
      </c>
      <c r="U30" t="s">
        <v>111</v>
      </c>
      <c r="V30" t="s">
        <v>106</v>
      </c>
      <c r="X30">
        <v>15</v>
      </c>
      <c r="Y30">
        <v>5</v>
      </c>
      <c r="Z30">
        <v>10</v>
      </c>
      <c r="AA30" s="2">
        <v>0.33</v>
      </c>
      <c r="AB30">
        <v>15</v>
      </c>
      <c r="AC30" t="str">
        <f t="shared" si="0"/>
        <v>big</v>
      </c>
      <c r="AD30" t="s">
        <v>72</v>
      </c>
      <c r="AG30">
        <v>1</v>
      </c>
      <c r="AH30">
        <v>1</v>
      </c>
      <c r="AI30">
        <v>1</v>
      </c>
      <c r="AP30">
        <f t="shared" si="2"/>
        <v>3</v>
      </c>
      <c r="AQ30" t="s">
        <v>111</v>
      </c>
      <c r="AW30">
        <v>5</v>
      </c>
      <c r="AX30">
        <f t="shared" si="1"/>
        <v>0.33333333333333331</v>
      </c>
      <c r="AZ30" t="s">
        <v>92</v>
      </c>
      <c r="BB30" t="s">
        <v>76</v>
      </c>
      <c r="BF30" s="2">
        <v>0.1</v>
      </c>
      <c r="BH30" t="s">
        <v>77</v>
      </c>
      <c r="BI30" t="s">
        <v>77</v>
      </c>
      <c r="BM30" t="s">
        <v>77</v>
      </c>
    </row>
    <row r="31" spans="1:70" x14ac:dyDescent="0.2">
      <c r="A31">
        <v>5058873493</v>
      </c>
      <c r="B31">
        <v>93348099</v>
      </c>
      <c r="C31" s="1">
        <v>42668.609027777777</v>
      </c>
      <c r="D31" s="1">
        <v>42668.611111111109</v>
      </c>
      <c r="E31" t="s">
        <v>380</v>
      </c>
      <c r="G31" t="s">
        <v>82</v>
      </c>
      <c r="H31">
        <v>1</v>
      </c>
      <c r="I31" t="s">
        <v>83</v>
      </c>
      <c r="J31" t="s">
        <v>67</v>
      </c>
      <c r="K31" t="s">
        <v>68</v>
      </c>
      <c r="R31" t="s">
        <v>104</v>
      </c>
      <c r="T31" t="s">
        <v>99</v>
      </c>
      <c r="U31" t="s">
        <v>106</v>
      </c>
      <c r="V31" t="s">
        <v>111</v>
      </c>
      <c r="X31">
        <v>15</v>
      </c>
      <c r="Y31">
        <v>10</v>
      </c>
      <c r="Z31">
        <v>5</v>
      </c>
      <c r="AA31" s="2">
        <v>0.67</v>
      </c>
      <c r="AB31">
        <v>15</v>
      </c>
      <c r="AC31" t="str">
        <f t="shared" si="0"/>
        <v>big</v>
      </c>
      <c r="AD31" t="s">
        <v>114</v>
      </c>
      <c r="AG31">
        <v>1</v>
      </c>
      <c r="AH31">
        <v>1</v>
      </c>
      <c r="AL31">
        <v>1</v>
      </c>
      <c r="AP31">
        <f t="shared" si="2"/>
        <v>3</v>
      </c>
      <c r="AQ31" t="s">
        <v>99</v>
      </c>
      <c r="AS31">
        <v>20</v>
      </c>
      <c r="AT31">
        <v>20</v>
      </c>
      <c r="AU31">
        <v>40</v>
      </c>
      <c r="AW31">
        <v>100</v>
      </c>
      <c r="AX31">
        <f t="shared" si="1"/>
        <v>6.666666666666667</v>
      </c>
      <c r="AZ31" t="s">
        <v>115</v>
      </c>
      <c r="BB31" t="s">
        <v>82</v>
      </c>
      <c r="BC31" t="s">
        <v>76</v>
      </c>
      <c r="BF31" s="2">
        <v>0.25</v>
      </c>
      <c r="BH31" t="s">
        <v>101</v>
      </c>
      <c r="BJ31" t="s">
        <v>101</v>
      </c>
      <c r="BM31" t="s">
        <v>101</v>
      </c>
      <c r="BP31" s="4" t="s">
        <v>465</v>
      </c>
    </row>
    <row r="32" spans="1:70" x14ac:dyDescent="0.2">
      <c r="A32">
        <v>5058858501</v>
      </c>
      <c r="B32">
        <v>93348099</v>
      </c>
      <c r="C32" s="1">
        <v>42668.604861111111</v>
      </c>
      <c r="D32" s="1">
        <v>42668.606944444444</v>
      </c>
      <c r="E32" t="s">
        <v>466</v>
      </c>
      <c r="G32" t="s">
        <v>82</v>
      </c>
      <c r="H32">
        <v>1</v>
      </c>
      <c r="I32" t="s">
        <v>83</v>
      </c>
      <c r="J32" t="s">
        <v>67</v>
      </c>
      <c r="K32" t="s">
        <v>68</v>
      </c>
      <c r="M32" t="s">
        <v>69</v>
      </c>
      <c r="O32" t="s">
        <v>90</v>
      </c>
      <c r="Q32" t="s">
        <v>70</v>
      </c>
      <c r="R32" t="s">
        <v>104</v>
      </c>
      <c r="U32" t="s">
        <v>106</v>
      </c>
      <c r="V32" t="s">
        <v>111</v>
      </c>
      <c r="X32">
        <v>15</v>
      </c>
      <c r="Y32">
        <v>10</v>
      </c>
      <c r="Z32">
        <v>5</v>
      </c>
      <c r="AA32" s="2">
        <v>0.67</v>
      </c>
      <c r="AB32">
        <v>15</v>
      </c>
      <c r="AC32" t="str">
        <f t="shared" si="0"/>
        <v>big</v>
      </c>
      <c r="AD32" t="s">
        <v>107</v>
      </c>
      <c r="AF32">
        <v>1</v>
      </c>
      <c r="AG32">
        <v>1</v>
      </c>
      <c r="AH32">
        <v>1</v>
      </c>
      <c r="AI32">
        <v>1</v>
      </c>
      <c r="AP32">
        <f t="shared" si="2"/>
        <v>4</v>
      </c>
      <c r="AQ32" t="s">
        <v>99</v>
      </c>
      <c r="AW32">
        <v>100</v>
      </c>
      <c r="AX32">
        <f t="shared" si="1"/>
        <v>6.666666666666667</v>
      </c>
      <c r="AZ32" t="s">
        <v>92</v>
      </c>
      <c r="BB32" t="s">
        <v>82</v>
      </c>
      <c r="BC32" t="s">
        <v>76</v>
      </c>
      <c r="BF32" s="2">
        <v>0.5</v>
      </c>
      <c r="BH32" t="s">
        <v>77</v>
      </c>
      <c r="BJ32" t="s">
        <v>101</v>
      </c>
      <c r="BK32" t="s">
        <v>77</v>
      </c>
      <c r="BM32" t="s">
        <v>77</v>
      </c>
    </row>
    <row r="33" spans="1:70" ht="32" x14ac:dyDescent="0.2">
      <c r="A33">
        <v>5059054566</v>
      </c>
      <c r="B33">
        <v>93348099</v>
      </c>
      <c r="C33" s="1">
        <v>42668.658333333333</v>
      </c>
      <c r="D33" s="1">
        <v>42668.663888888892</v>
      </c>
      <c r="E33" t="s">
        <v>178</v>
      </c>
      <c r="G33" t="s">
        <v>66</v>
      </c>
      <c r="H33">
        <v>20</v>
      </c>
      <c r="I33" t="s">
        <v>83</v>
      </c>
      <c r="J33" t="s">
        <v>67</v>
      </c>
      <c r="L33" t="s">
        <v>88</v>
      </c>
      <c r="M33" t="s">
        <v>69</v>
      </c>
      <c r="N33" t="s">
        <v>89</v>
      </c>
      <c r="O33" t="s">
        <v>90</v>
      </c>
      <c r="Q33" t="s">
        <v>70</v>
      </c>
      <c r="R33" t="s">
        <v>104</v>
      </c>
      <c r="U33" t="s">
        <v>99</v>
      </c>
      <c r="V33" t="s">
        <v>179</v>
      </c>
      <c r="W33" t="s">
        <v>180</v>
      </c>
      <c r="X33">
        <v>250</v>
      </c>
      <c r="Y33">
        <v>100</v>
      </c>
      <c r="Z33">
        <v>150</v>
      </c>
      <c r="AA33" s="2">
        <v>0.4</v>
      </c>
      <c r="AB33">
        <v>12.5</v>
      </c>
      <c r="AC33" t="str">
        <f t="shared" si="0"/>
        <v>big</v>
      </c>
      <c r="AD33" t="s">
        <v>114</v>
      </c>
      <c r="AF33">
        <v>1</v>
      </c>
      <c r="AG33">
        <v>1</v>
      </c>
      <c r="AH33">
        <v>1</v>
      </c>
      <c r="AI33">
        <v>1</v>
      </c>
      <c r="AJ33">
        <v>1</v>
      </c>
      <c r="AL33">
        <v>1</v>
      </c>
      <c r="AO33" t="s">
        <v>181</v>
      </c>
      <c r="AP33">
        <f t="shared" si="2"/>
        <v>6</v>
      </c>
      <c r="AQ33" t="s">
        <v>74</v>
      </c>
      <c r="AW33">
        <v>1</v>
      </c>
      <c r="AX33">
        <f t="shared" si="1"/>
        <v>0.08</v>
      </c>
      <c r="AZ33" t="s">
        <v>84</v>
      </c>
      <c r="BB33" t="s">
        <v>82</v>
      </c>
      <c r="BC33" t="s">
        <v>76</v>
      </c>
      <c r="BE33" t="s">
        <v>182</v>
      </c>
      <c r="BF33" s="2">
        <v>0.5</v>
      </c>
      <c r="BG33" t="s">
        <v>183</v>
      </c>
      <c r="BH33" t="s">
        <v>85</v>
      </c>
      <c r="BI33" t="s">
        <v>85</v>
      </c>
      <c r="BJ33" t="s">
        <v>85</v>
      </c>
      <c r="BK33" t="s">
        <v>101</v>
      </c>
      <c r="BL33" t="s">
        <v>85</v>
      </c>
      <c r="BP33" s="4" t="s">
        <v>181</v>
      </c>
      <c r="BQ33" t="s">
        <v>184</v>
      </c>
      <c r="BR33" s="4" t="s">
        <v>185</v>
      </c>
    </row>
    <row r="34" spans="1:70" x14ac:dyDescent="0.2">
      <c r="A34">
        <v>5057660311</v>
      </c>
      <c r="B34">
        <v>93348099</v>
      </c>
      <c r="C34" s="1">
        <v>42667.952777777777</v>
      </c>
      <c r="D34" s="1">
        <v>42667.954861111109</v>
      </c>
      <c r="E34" t="s">
        <v>246</v>
      </c>
      <c r="G34" t="s">
        <v>82</v>
      </c>
      <c r="H34">
        <v>1</v>
      </c>
      <c r="I34" t="s">
        <v>83</v>
      </c>
      <c r="K34" t="s">
        <v>68</v>
      </c>
      <c r="M34" t="s">
        <v>69</v>
      </c>
      <c r="Q34" t="s">
        <v>70</v>
      </c>
      <c r="R34" t="s">
        <v>104</v>
      </c>
      <c r="T34" t="s">
        <v>99</v>
      </c>
      <c r="U34" t="s">
        <v>111</v>
      </c>
      <c r="V34" t="s">
        <v>99</v>
      </c>
      <c r="X34">
        <v>12</v>
      </c>
      <c r="Y34">
        <v>5</v>
      </c>
      <c r="Z34">
        <v>7</v>
      </c>
      <c r="AA34" s="2">
        <v>0.42</v>
      </c>
      <c r="AB34">
        <v>12</v>
      </c>
      <c r="AC34" t="str">
        <f t="shared" si="0"/>
        <v>big</v>
      </c>
      <c r="AD34" t="s">
        <v>114</v>
      </c>
      <c r="AG34">
        <v>1</v>
      </c>
      <c r="AH34">
        <v>1</v>
      </c>
      <c r="AI34">
        <v>1</v>
      </c>
      <c r="AP34">
        <f t="shared" si="2"/>
        <v>3</v>
      </c>
      <c r="AQ34" t="s">
        <v>106</v>
      </c>
      <c r="AR34" t="s">
        <v>496</v>
      </c>
      <c r="AS34">
        <v>2</v>
      </c>
      <c r="AT34">
        <v>10</v>
      </c>
      <c r="AU34">
        <v>12</v>
      </c>
      <c r="AV34">
        <v>8</v>
      </c>
      <c r="AW34">
        <v>10</v>
      </c>
      <c r="AX34">
        <f t="shared" si="1"/>
        <v>0.83333333333333337</v>
      </c>
      <c r="AZ34" t="s">
        <v>75</v>
      </c>
      <c r="BC34" t="s">
        <v>76</v>
      </c>
      <c r="BF34" s="2">
        <v>0.75</v>
      </c>
      <c r="BH34" t="s">
        <v>85</v>
      </c>
      <c r="BI34" t="s">
        <v>85</v>
      </c>
      <c r="BJ34" t="s">
        <v>85</v>
      </c>
      <c r="BK34" t="s">
        <v>85</v>
      </c>
      <c r="BM34" t="s">
        <v>101</v>
      </c>
    </row>
    <row r="35" spans="1:70" ht="32" x14ac:dyDescent="0.2">
      <c r="A35">
        <v>5071126376</v>
      </c>
      <c r="B35">
        <v>93348099</v>
      </c>
      <c r="C35" s="1">
        <v>42675.586111111108</v>
      </c>
      <c r="D35" s="1">
        <v>42675.602083333331</v>
      </c>
      <c r="E35" t="s">
        <v>143</v>
      </c>
      <c r="F35" t="s">
        <v>274</v>
      </c>
      <c r="G35" t="s">
        <v>66</v>
      </c>
      <c r="H35">
        <v>50</v>
      </c>
      <c r="I35" t="s">
        <v>83</v>
      </c>
      <c r="J35" t="s">
        <v>67</v>
      </c>
      <c r="K35" t="s">
        <v>68</v>
      </c>
      <c r="M35" t="s">
        <v>69</v>
      </c>
      <c r="N35" t="s">
        <v>89</v>
      </c>
      <c r="O35" t="s">
        <v>90</v>
      </c>
      <c r="P35" t="s">
        <v>166</v>
      </c>
      <c r="Q35" t="s">
        <v>70</v>
      </c>
      <c r="R35" t="s">
        <v>104</v>
      </c>
      <c r="T35" t="s">
        <v>179</v>
      </c>
      <c r="U35" t="s">
        <v>179</v>
      </c>
      <c r="V35" t="s">
        <v>179</v>
      </c>
      <c r="W35" t="s">
        <v>275</v>
      </c>
      <c r="X35">
        <v>519</v>
      </c>
      <c r="Y35">
        <v>311.39999999999998</v>
      </c>
      <c r="Z35">
        <v>207.6</v>
      </c>
      <c r="AA35" s="2">
        <v>0.6</v>
      </c>
      <c r="AB35">
        <v>10.38</v>
      </c>
      <c r="AC35" t="str">
        <f t="shared" si="0"/>
        <v>big</v>
      </c>
      <c r="AD35" t="s">
        <v>114</v>
      </c>
      <c r="AF35">
        <v>1</v>
      </c>
      <c r="AG35">
        <v>1</v>
      </c>
      <c r="AH35">
        <v>1</v>
      </c>
      <c r="AI35">
        <v>1</v>
      </c>
      <c r="AM35">
        <v>1</v>
      </c>
      <c r="AO35" t="s">
        <v>276</v>
      </c>
      <c r="AP35">
        <f t="shared" si="2"/>
        <v>5</v>
      </c>
      <c r="AQ35" t="s">
        <v>263</v>
      </c>
      <c r="AR35" t="s">
        <v>277</v>
      </c>
      <c r="AU35">
        <v>519</v>
      </c>
      <c r="AV35">
        <v>500</v>
      </c>
      <c r="AW35">
        <v>400</v>
      </c>
      <c r="AX35">
        <f t="shared" si="1"/>
        <v>38.535645472061653</v>
      </c>
      <c r="AZ35" t="s">
        <v>75</v>
      </c>
      <c r="BB35" t="s">
        <v>82</v>
      </c>
      <c r="BC35" t="s">
        <v>82</v>
      </c>
      <c r="BD35" t="s">
        <v>271</v>
      </c>
      <c r="BE35" t="s">
        <v>278</v>
      </c>
      <c r="BF35" s="2">
        <v>0.5</v>
      </c>
      <c r="BH35" t="s">
        <v>85</v>
      </c>
      <c r="BI35" t="s">
        <v>85</v>
      </c>
      <c r="BJ35" t="s">
        <v>85</v>
      </c>
      <c r="BM35" t="s">
        <v>85</v>
      </c>
      <c r="BP35" s="4" t="s">
        <v>279</v>
      </c>
    </row>
    <row r="36" spans="1:70" x14ac:dyDescent="0.2">
      <c r="A36">
        <v>5069041006</v>
      </c>
      <c r="B36">
        <v>93348099</v>
      </c>
      <c r="C36" s="1">
        <v>42674.552777777775</v>
      </c>
      <c r="D36" s="1">
        <v>42674.557638888888</v>
      </c>
      <c r="E36" t="s">
        <v>143</v>
      </c>
      <c r="F36" t="s">
        <v>250</v>
      </c>
      <c r="G36" t="s">
        <v>66</v>
      </c>
      <c r="H36">
        <v>20</v>
      </c>
      <c r="I36" t="s">
        <v>83</v>
      </c>
      <c r="J36" t="s">
        <v>67</v>
      </c>
      <c r="K36" t="s">
        <v>68</v>
      </c>
      <c r="L36" t="s">
        <v>88</v>
      </c>
      <c r="M36" t="s">
        <v>69</v>
      </c>
      <c r="N36" t="s">
        <v>89</v>
      </c>
      <c r="O36" t="s">
        <v>90</v>
      </c>
      <c r="P36" t="s">
        <v>166</v>
      </c>
      <c r="Q36" t="s">
        <v>70</v>
      </c>
      <c r="R36" t="s">
        <v>104</v>
      </c>
      <c r="T36" t="s">
        <v>179</v>
      </c>
      <c r="U36" t="s">
        <v>99</v>
      </c>
      <c r="V36" t="s">
        <v>179</v>
      </c>
      <c r="X36">
        <v>200</v>
      </c>
      <c r="Y36">
        <v>120</v>
      </c>
      <c r="Z36">
        <v>80</v>
      </c>
      <c r="AA36" s="2">
        <v>0.6</v>
      </c>
      <c r="AB36">
        <v>10</v>
      </c>
      <c r="AC36" t="str">
        <f t="shared" si="0"/>
        <v>big</v>
      </c>
      <c r="AD36" t="s">
        <v>107</v>
      </c>
      <c r="AF36">
        <v>1</v>
      </c>
      <c r="AG36">
        <v>1</v>
      </c>
      <c r="AH36">
        <v>1</v>
      </c>
      <c r="AI36">
        <v>1</v>
      </c>
      <c r="AK36">
        <v>1</v>
      </c>
      <c r="AM36">
        <v>1</v>
      </c>
      <c r="AO36" t="s">
        <v>251</v>
      </c>
      <c r="AP36">
        <f t="shared" si="2"/>
        <v>6</v>
      </c>
      <c r="AQ36" t="s">
        <v>179</v>
      </c>
      <c r="AR36" t="s">
        <v>252</v>
      </c>
      <c r="AU36">
        <v>200</v>
      </c>
      <c r="AV36">
        <v>1000</v>
      </c>
      <c r="AW36">
        <v>1000</v>
      </c>
      <c r="AX36">
        <f t="shared" si="1"/>
        <v>100</v>
      </c>
      <c r="AZ36" t="s">
        <v>75</v>
      </c>
      <c r="BB36" t="s">
        <v>82</v>
      </c>
      <c r="BC36" t="s">
        <v>82</v>
      </c>
      <c r="BD36" t="s">
        <v>116</v>
      </c>
      <c r="BF36" s="2">
        <v>0.5</v>
      </c>
      <c r="BH36" t="s">
        <v>85</v>
      </c>
      <c r="BI36" t="s">
        <v>78</v>
      </c>
      <c r="BJ36" t="s">
        <v>78</v>
      </c>
      <c r="BK36" t="s">
        <v>78</v>
      </c>
      <c r="BL36" t="s">
        <v>85</v>
      </c>
      <c r="BM36" t="s">
        <v>85</v>
      </c>
      <c r="BQ36" t="s">
        <v>253</v>
      </c>
    </row>
    <row r="37" spans="1:70" x14ac:dyDescent="0.2">
      <c r="A37">
        <v>5059343134</v>
      </c>
      <c r="B37">
        <v>93348099</v>
      </c>
      <c r="C37" s="1">
        <v>42668.741666666669</v>
      </c>
      <c r="D37" s="1">
        <v>42668.747916666667</v>
      </c>
      <c r="E37" t="s">
        <v>453</v>
      </c>
      <c r="G37" t="s">
        <v>66</v>
      </c>
      <c r="H37">
        <v>5</v>
      </c>
      <c r="I37" t="s">
        <v>83</v>
      </c>
      <c r="K37" t="s">
        <v>68</v>
      </c>
      <c r="Q37" t="s">
        <v>70</v>
      </c>
      <c r="R37" t="s">
        <v>104</v>
      </c>
      <c r="T37" t="s">
        <v>99</v>
      </c>
      <c r="U37" t="s">
        <v>74</v>
      </c>
      <c r="V37" t="s">
        <v>99</v>
      </c>
      <c r="X37">
        <v>50</v>
      </c>
      <c r="Y37">
        <v>1</v>
      </c>
      <c r="Z37">
        <v>49</v>
      </c>
      <c r="AA37" s="2">
        <v>0.02</v>
      </c>
      <c r="AB37">
        <v>10</v>
      </c>
      <c r="AC37" t="str">
        <f t="shared" si="0"/>
        <v>big</v>
      </c>
      <c r="AD37" t="s">
        <v>91</v>
      </c>
      <c r="AF37">
        <v>1</v>
      </c>
      <c r="AG37">
        <v>1</v>
      </c>
      <c r="AH37">
        <v>1</v>
      </c>
      <c r="AK37">
        <v>1</v>
      </c>
      <c r="AP37">
        <f t="shared" si="2"/>
        <v>4</v>
      </c>
      <c r="AQ37" t="s">
        <v>99</v>
      </c>
      <c r="AT37">
        <v>50</v>
      </c>
      <c r="AU37">
        <v>50</v>
      </c>
      <c r="AW37">
        <v>100</v>
      </c>
      <c r="AX37">
        <f t="shared" si="1"/>
        <v>10</v>
      </c>
      <c r="AZ37" t="s">
        <v>92</v>
      </c>
      <c r="BB37" t="s">
        <v>82</v>
      </c>
      <c r="BC37" t="s">
        <v>82</v>
      </c>
      <c r="BD37" t="s">
        <v>116</v>
      </c>
      <c r="BF37" s="2">
        <v>0.5</v>
      </c>
      <c r="BM37" t="s">
        <v>77</v>
      </c>
    </row>
    <row r="38" spans="1:70" x14ac:dyDescent="0.2">
      <c r="A38">
        <v>5057474682</v>
      </c>
      <c r="B38">
        <v>93348099</v>
      </c>
      <c r="C38" s="1">
        <v>42667.872916666667</v>
      </c>
      <c r="D38" s="1">
        <v>42667.880555555559</v>
      </c>
      <c r="E38" t="s">
        <v>148</v>
      </c>
      <c r="G38" t="s">
        <v>82</v>
      </c>
      <c r="H38">
        <v>1</v>
      </c>
      <c r="I38" t="s">
        <v>83</v>
      </c>
      <c r="K38" t="s">
        <v>68</v>
      </c>
      <c r="M38" t="s">
        <v>69</v>
      </c>
      <c r="Q38" t="s">
        <v>70</v>
      </c>
      <c r="R38" t="s">
        <v>104</v>
      </c>
      <c r="T38" t="s">
        <v>106</v>
      </c>
      <c r="U38" t="s">
        <v>74</v>
      </c>
      <c r="V38" t="s">
        <v>106</v>
      </c>
      <c r="X38">
        <v>10</v>
      </c>
      <c r="Y38">
        <v>1</v>
      </c>
      <c r="Z38">
        <v>10</v>
      </c>
      <c r="AA38" s="2">
        <v>0.1</v>
      </c>
      <c r="AB38">
        <v>10</v>
      </c>
      <c r="AC38" t="str">
        <f t="shared" si="0"/>
        <v>big</v>
      </c>
      <c r="AD38" t="s">
        <v>107</v>
      </c>
      <c r="AI38">
        <v>1</v>
      </c>
      <c r="AM38">
        <v>1</v>
      </c>
      <c r="AO38" t="s">
        <v>149</v>
      </c>
      <c r="AP38">
        <f t="shared" si="2"/>
        <v>2</v>
      </c>
      <c r="AQ38" t="s">
        <v>111</v>
      </c>
      <c r="AW38">
        <v>5</v>
      </c>
      <c r="AX38">
        <f t="shared" si="1"/>
        <v>0.5</v>
      </c>
      <c r="AZ38" t="s">
        <v>143</v>
      </c>
      <c r="BA38" t="s">
        <v>150</v>
      </c>
      <c r="BB38" t="s">
        <v>82</v>
      </c>
      <c r="BC38" t="s">
        <v>76</v>
      </c>
      <c r="BF38" s="2">
        <v>0.5</v>
      </c>
      <c r="BH38" t="s">
        <v>85</v>
      </c>
      <c r="BI38" t="s">
        <v>85</v>
      </c>
      <c r="BJ38" t="s">
        <v>85</v>
      </c>
      <c r="BK38" t="s">
        <v>85</v>
      </c>
      <c r="BL38" t="s">
        <v>85</v>
      </c>
      <c r="BM38" t="s">
        <v>85</v>
      </c>
      <c r="BP38" s="4" t="s">
        <v>79</v>
      </c>
      <c r="BQ38" t="s">
        <v>79</v>
      </c>
    </row>
    <row r="39" spans="1:70" x14ac:dyDescent="0.2">
      <c r="A39">
        <v>5065938292</v>
      </c>
      <c r="B39">
        <v>93348099</v>
      </c>
      <c r="C39" s="1">
        <v>42671.647222222222</v>
      </c>
      <c r="D39" s="1">
        <v>42671.648611111108</v>
      </c>
      <c r="E39" t="s">
        <v>165</v>
      </c>
      <c r="G39" t="s">
        <v>82</v>
      </c>
      <c r="H39">
        <v>1</v>
      </c>
      <c r="I39" t="s">
        <v>83</v>
      </c>
      <c r="J39" t="s">
        <v>67</v>
      </c>
      <c r="L39" t="s">
        <v>88</v>
      </c>
      <c r="M39" t="s">
        <v>69</v>
      </c>
      <c r="N39" t="s">
        <v>89</v>
      </c>
      <c r="P39" t="s">
        <v>166</v>
      </c>
      <c r="Q39" t="s">
        <v>70</v>
      </c>
      <c r="R39" t="s">
        <v>104</v>
      </c>
      <c r="T39" t="s">
        <v>106</v>
      </c>
      <c r="U39" t="s">
        <v>111</v>
      </c>
      <c r="V39" t="s">
        <v>106</v>
      </c>
      <c r="X39">
        <v>10</v>
      </c>
      <c r="Y39">
        <v>5</v>
      </c>
      <c r="Z39">
        <v>10</v>
      </c>
      <c r="AA39" s="2">
        <v>0.5</v>
      </c>
      <c r="AB39">
        <v>10</v>
      </c>
      <c r="AC39" t="str">
        <f t="shared" si="0"/>
        <v>big</v>
      </c>
      <c r="AD39" t="s">
        <v>107</v>
      </c>
      <c r="AG39">
        <v>1</v>
      </c>
      <c r="AH39">
        <v>1</v>
      </c>
      <c r="AI39">
        <v>1</v>
      </c>
      <c r="AP39">
        <f t="shared" si="2"/>
        <v>3</v>
      </c>
      <c r="AQ39" t="s">
        <v>106</v>
      </c>
      <c r="AW39">
        <v>10</v>
      </c>
      <c r="AX39">
        <f t="shared" si="1"/>
        <v>1</v>
      </c>
      <c r="AZ39" t="s">
        <v>92</v>
      </c>
      <c r="BB39" t="s">
        <v>82</v>
      </c>
      <c r="BC39" t="s">
        <v>76</v>
      </c>
      <c r="BE39" t="s">
        <v>167</v>
      </c>
      <c r="BF39" s="2">
        <v>0.75</v>
      </c>
      <c r="BH39" t="s">
        <v>77</v>
      </c>
      <c r="BI39" t="s">
        <v>77</v>
      </c>
      <c r="BJ39" t="s">
        <v>77</v>
      </c>
      <c r="BK39" t="s">
        <v>77</v>
      </c>
      <c r="BL39" t="s">
        <v>77</v>
      </c>
      <c r="BP39" s="4" t="s">
        <v>167</v>
      </c>
      <c r="BQ39" t="s">
        <v>167</v>
      </c>
      <c r="BR39" s="4" t="s">
        <v>167</v>
      </c>
    </row>
    <row r="40" spans="1:70" x14ac:dyDescent="0.2">
      <c r="A40">
        <v>5068921225</v>
      </c>
      <c r="B40">
        <v>93348099</v>
      </c>
      <c r="C40" s="1">
        <v>42674.504861111112</v>
      </c>
      <c r="D40" s="1">
        <v>42674.509722222225</v>
      </c>
      <c r="E40" t="s">
        <v>87</v>
      </c>
      <c r="G40" t="s">
        <v>82</v>
      </c>
      <c r="H40">
        <v>1</v>
      </c>
      <c r="I40" t="s">
        <v>83</v>
      </c>
      <c r="J40" t="s">
        <v>67</v>
      </c>
      <c r="L40" t="s">
        <v>88</v>
      </c>
      <c r="M40" t="s">
        <v>69</v>
      </c>
      <c r="O40" t="s">
        <v>90</v>
      </c>
      <c r="P40" t="s">
        <v>166</v>
      </c>
      <c r="Q40" t="s">
        <v>70</v>
      </c>
      <c r="R40" t="s">
        <v>104</v>
      </c>
      <c r="T40" t="s">
        <v>106</v>
      </c>
      <c r="U40" t="s">
        <v>74</v>
      </c>
      <c r="V40" t="s">
        <v>111</v>
      </c>
      <c r="X40">
        <v>10</v>
      </c>
      <c r="Y40">
        <v>1</v>
      </c>
      <c r="Z40">
        <v>5</v>
      </c>
      <c r="AA40" s="2">
        <v>0.1</v>
      </c>
      <c r="AB40">
        <v>10</v>
      </c>
      <c r="AC40" t="str">
        <f t="shared" si="0"/>
        <v>big</v>
      </c>
      <c r="AD40" t="s">
        <v>107</v>
      </c>
      <c r="AG40">
        <v>1</v>
      </c>
      <c r="AI40">
        <v>1</v>
      </c>
      <c r="AP40">
        <f t="shared" si="2"/>
        <v>2</v>
      </c>
      <c r="AQ40" t="s">
        <v>111</v>
      </c>
      <c r="AW40">
        <v>5</v>
      </c>
      <c r="AX40">
        <f t="shared" si="1"/>
        <v>0.5</v>
      </c>
      <c r="AZ40" t="s">
        <v>92</v>
      </c>
      <c r="BB40" t="s">
        <v>76</v>
      </c>
      <c r="BF40" s="2">
        <v>0.5</v>
      </c>
      <c r="BH40" t="s">
        <v>77</v>
      </c>
      <c r="BI40" t="s">
        <v>85</v>
      </c>
      <c r="BJ40" t="s">
        <v>101</v>
      </c>
      <c r="BK40" t="s">
        <v>77</v>
      </c>
      <c r="BL40" t="s">
        <v>85</v>
      </c>
    </row>
    <row r="41" spans="1:70" x14ac:dyDescent="0.2">
      <c r="A41">
        <v>5065670082</v>
      </c>
      <c r="B41">
        <v>93348099</v>
      </c>
      <c r="C41" s="1">
        <v>42671.558333333334</v>
      </c>
      <c r="D41" s="1">
        <v>42671.560416666667</v>
      </c>
      <c r="E41" t="s">
        <v>376</v>
      </c>
      <c r="G41" t="s">
        <v>82</v>
      </c>
      <c r="H41">
        <v>1</v>
      </c>
      <c r="J41" t="s">
        <v>67</v>
      </c>
      <c r="K41" t="s">
        <v>68</v>
      </c>
      <c r="M41" t="s">
        <v>69</v>
      </c>
      <c r="T41" t="s">
        <v>106</v>
      </c>
      <c r="X41">
        <v>10</v>
      </c>
      <c r="Y41" t="s">
        <v>153</v>
      </c>
      <c r="Z41" t="s">
        <v>153</v>
      </c>
      <c r="AB41">
        <v>10</v>
      </c>
      <c r="AC41" t="str">
        <f t="shared" si="0"/>
        <v>big</v>
      </c>
      <c r="AD41" t="s">
        <v>107</v>
      </c>
      <c r="AF41">
        <v>1</v>
      </c>
      <c r="AH41">
        <v>1</v>
      </c>
      <c r="AI41">
        <v>1</v>
      </c>
      <c r="AO41" t="s">
        <v>377</v>
      </c>
      <c r="AP41">
        <f t="shared" si="2"/>
        <v>3</v>
      </c>
      <c r="AQ41" t="s">
        <v>106</v>
      </c>
      <c r="AW41">
        <v>10</v>
      </c>
      <c r="AX41">
        <f t="shared" si="1"/>
        <v>1</v>
      </c>
      <c r="AZ41" t="s">
        <v>92</v>
      </c>
      <c r="BB41" t="s">
        <v>76</v>
      </c>
      <c r="BC41" t="s">
        <v>76</v>
      </c>
      <c r="BF41" s="2">
        <v>0.5</v>
      </c>
      <c r="BH41" t="s">
        <v>101</v>
      </c>
      <c r="BI41" t="s">
        <v>77</v>
      </c>
      <c r="BM41" t="s">
        <v>101</v>
      </c>
    </row>
    <row r="42" spans="1:70" x14ac:dyDescent="0.2">
      <c r="A42">
        <v>5064286926</v>
      </c>
      <c r="B42">
        <v>93348099</v>
      </c>
      <c r="C42" s="1">
        <v>42670.802083333336</v>
      </c>
      <c r="D42" s="1">
        <v>42670.813888888886</v>
      </c>
      <c r="E42" t="s">
        <v>395</v>
      </c>
      <c r="G42" t="s">
        <v>82</v>
      </c>
      <c r="H42">
        <v>1</v>
      </c>
      <c r="I42" t="s">
        <v>83</v>
      </c>
      <c r="J42" t="s">
        <v>67</v>
      </c>
      <c r="K42" t="s">
        <v>68</v>
      </c>
      <c r="M42" t="s">
        <v>69</v>
      </c>
      <c r="N42" t="s">
        <v>89</v>
      </c>
      <c r="O42" t="s">
        <v>90</v>
      </c>
      <c r="Q42" t="s">
        <v>70</v>
      </c>
      <c r="R42" t="s">
        <v>104</v>
      </c>
      <c r="T42" t="s">
        <v>106</v>
      </c>
      <c r="U42" t="s">
        <v>111</v>
      </c>
      <c r="V42" t="s">
        <v>111</v>
      </c>
      <c r="X42">
        <v>10</v>
      </c>
      <c r="Y42">
        <v>5</v>
      </c>
      <c r="Z42">
        <v>5</v>
      </c>
      <c r="AA42" s="2">
        <v>0.5</v>
      </c>
      <c r="AB42">
        <v>10</v>
      </c>
      <c r="AC42" t="str">
        <f t="shared" si="0"/>
        <v>big</v>
      </c>
      <c r="AD42" t="s">
        <v>107</v>
      </c>
      <c r="AF42">
        <v>1</v>
      </c>
      <c r="AG42">
        <v>1</v>
      </c>
      <c r="AI42">
        <v>1</v>
      </c>
      <c r="AP42">
        <f t="shared" si="2"/>
        <v>3</v>
      </c>
      <c r="AQ42" t="s">
        <v>111</v>
      </c>
      <c r="AW42">
        <v>5</v>
      </c>
      <c r="AX42">
        <f t="shared" si="1"/>
        <v>0.5</v>
      </c>
      <c r="AZ42" t="s">
        <v>115</v>
      </c>
      <c r="BB42" t="s">
        <v>82</v>
      </c>
      <c r="BC42" t="s">
        <v>76</v>
      </c>
      <c r="BF42" s="2">
        <v>0.5</v>
      </c>
      <c r="BH42" t="s">
        <v>78</v>
      </c>
      <c r="BI42" t="s">
        <v>77</v>
      </c>
      <c r="BJ42" t="s">
        <v>78</v>
      </c>
      <c r="BK42" t="s">
        <v>78</v>
      </c>
      <c r="BL42" t="s">
        <v>101</v>
      </c>
      <c r="BM42" t="s">
        <v>78</v>
      </c>
      <c r="BR42" s="4" t="s">
        <v>403</v>
      </c>
    </row>
    <row r="43" spans="1:70" x14ac:dyDescent="0.2">
      <c r="A43">
        <v>5061025659</v>
      </c>
      <c r="B43">
        <v>93348099</v>
      </c>
      <c r="C43" s="1">
        <v>42669.581944444442</v>
      </c>
      <c r="D43" s="1">
        <v>42669.597916666666</v>
      </c>
      <c r="E43" t="s">
        <v>435</v>
      </c>
      <c r="G43" t="s">
        <v>82</v>
      </c>
      <c r="H43">
        <v>1</v>
      </c>
      <c r="I43" t="s">
        <v>83</v>
      </c>
      <c r="J43" t="s">
        <v>67</v>
      </c>
      <c r="K43" t="s">
        <v>68</v>
      </c>
      <c r="M43" t="s">
        <v>69</v>
      </c>
      <c r="Q43" t="s">
        <v>70</v>
      </c>
      <c r="R43" t="s">
        <v>104</v>
      </c>
      <c r="T43" t="s">
        <v>106</v>
      </c>
      <c r="U43" t="s">
        <v>106</v>
      </c>
      <c r="V43" t="s">
        <v>71</v>
      </c>
      <c r="X43">
        <v>10</v>
      </c>
      <c r="Y43">
        <v>10</v>
      </c>
      <c r="Z43">
        <v>0.5</v>
      </c>
      <c r="AA43" s="2">
        <v>1</v>
      </c>
      <c r="AB43">
        <v>10</v>
      </c>
      <c r="AC43" t="str">
        <f t="shared" si="0"/>
        <v>big</v>
      </c>
      <c r="AD43" t="s">
        <v>114</v>
      </c>
      <c r="AJ43">
        <v>1</v>
      </c>
      <c r="AO43" t="s">
        <v>436</v>
      </c>
      <c r="AP43">
        <f t="shared" si="2"/>
        <v>1</v>
      </c>
      <c r="AQ43" t="s">
        <v>106</v>
      </c>
      <c r="AW43">
        <v>10</v>
      </c>
      <c r="AX43">
        <f t="shared" si="1"/>
        <v>1</v>
      </c>
      <c r="AZ43" t="s">
        <v>75</v>
      </c>
      <c r="BB43" t="s">
        <v>82</v>
      </c>
      <c r="BC43" t="s">
        <v>76</v>
      </c>
      <c r="BE43" t="s">
        <v>437</v>
      </c>
      <c r="BF43" s="2">
        <v>0.25</v>
      </c>
      <c r="BH43" t="s">
        <v>85</v>
      </c>
      <c r="BI43" t="s">
        <v>85</v>
      </c>
      <c r="BJ43" t="s">
        <v>85</v>
      </c>
      <c r="BM43" t="s">
        <v>85</v>
      </c>
    </row>
    <row r="44" spans="1:70" x14ac:dyDescent="0.2">
      <c r="A44">
        <v>5061010492</v>
      </c>
      <c r="B44">
        <v>93348099</v>
      </c>
      <c r="C44" s="1">
        <v>42669.576388888891</v>
      </c>
      <c r="D44" s="1">
        <v>42669.583333333336</v>
      </c>
      <c r="E44" t="s">
        <v>137</v>
      </c>
      <c r="G44" t="s">
        <v>82</v>
      </c>
      <c r="H44">
        <v>1</v>
      </c>
      <c r="I44" t="s">
        <v>83</v>
      </c>
      <c r="M44" t="s">
        <v>69</v>
      </c>
      <c r="N44" t="s">
        <v>89</v>
      </c>
      <c r="O44" t="s">
        <v>90</v>
      </c>
      <c r="S44" t="s">
        <v>438</v>
      </c>
      <c r="T44" t="s">
        <v>106</v>
      </c>
      <c r="U44" t="s">
        <v>111</v>
      </c>
      <c r="V44" t="s">
        <v>106</v>
      </c>
      <c r="X44">
        <v>10</v>
      </c>
      <c r="Y44">
        <v>5</v>
      </c>
      <c r="Z44">
        <v>10</v>
      </c>
      <c r="AA44" s="2">
        <v>0.5</v>
      </c>
      <c r="AB44">
        <v>10</v>
      </c>
      <c r="AC44" t="str">
        <f t="shared" si="0"/>
        <v>big</v>
      </c>
      <c r="AD44" t="s">
        <v>107</v>
      </c>
      <c r="AF44">
        <v>1</v>
      </c>
      <c r="AG44">
        <v>1</v>
      </c>
      <c r="AH44">
        <v>1</v>
      </c>
      <c r="AI44">
        <v>1</v>
      </c>
      <c r="AP44">
        <f t="shared" si="2"/>
        <v>4</v>
      </c>
      <c r="AQ44" t="s">
        <v>106</v>
      </c>
      <c r="AW44">
        <v>10</v>
      </c>
      <c r="AX44">
        <f t="shared" si="1"/>
        <v>1</v>
      </c>
      <c r="AZ44" t="s">
        <v>92</v>
      </c>
      <c r="BB44" t="s">
        <v>76</v>
      </c>
      <c r="BF44" s="2">
        <v>0.1</v>
      </c>
      <c r="BH44" t="s">
        <v>78</v>
      </c>
      <c r="BI44" t="s">
        <v>85</v>
      </c>
    </row>
    <row r="45" spans="1:70" ht="80" x14ac:dyDescent="0.2">
      <c r="A45">
        <v>5059740848</v>
      </c>
      <c r="B45">
        <v>93348099</v>
      </c>
      <c r="C45" s="1">
        <v>42668.870833333334</v>
      </c>
      <c r="D45" s="1">
        <v>42668.875694444447</v>
      </c>
      <c r="E45" t="s">
        <v>427</v>
      </c>
      <c r="G45" t="s">
        <v>82</v>
      </c>
      <c r="H45">
        <v>1</v>
      </c>
      <c r="I45" t="s">
        <v>83</v>
      </c>
      <c r="J45" t="s">
        <v>67</v>
      </c>
      <c r="K45" t="s">
        <v>68</v>
      </c>
      <c r="L45" t="s">
        <v>88</v>
      </c>
      <c r="M45" t="s">
        <v>69</v>
      </c>
      <c r="N45" t="s">
        <v>89</v>
      </c>
      <c r="Q45" t="s">
        <v>70</v>
      </c>
      <c r="R45" t="s">
        <v>104</v>
      </c>
      <c r="T45" t="s">
        <v>106</v>
      </c>
      <c r="U45" t="s">
        <v>74</v>
      </c>
      <c r="V45" t="s">
        <v>111</v>
      </c>
      <c r="W45" t="s">
        <v>449</v>
      </c>
      <c r="X45">
        <v>10</v>
      </c>
      <c r="Y45">
        <v>1</v>
      </c>
      <c r="Z45">
        <v>5</v>
      </c>
      <c r="AA45" s="2">
        <v>0.1</v>
      </c>
      <c r="AB45">
        <v>10</v>
      </c>
      <c r="AC45" t="str">
        <f t="shared" si="0"/>
        <v>big</v>
      </c>
      <c r="AD45" t="s">
        <v>114</v>
      </c>
      <c r="AF45">
        <v>1</v>
      </c>
      <c r="AG45">
        <v>1</v>
      </c>
      <c r="AH45">
        <v>1</v>
      </c>
      <c r="AI45">
        <v>1</v>
      </c>
      <c r="AL45">
        <v>1</v>
      </c>
      <c r="AP45">
        <f t="shared" si="2"/>
        <v>5</v>
      </c>
      <c r="AQ45" t="s">
        <v>99</v>
      </c>
      <c r="AW45">
        <v>100</v>
      </c>
      <c r="AX45">
        <f t="shared" si="1"/>
        <v>10</v>
      </c>
      <c r="AZ45" t="s">
        <v>115</v>
      </c>
      <c r="BB45" t="s">
        <v>76</v>
      </c>
      <c r="BF45" s="2">
        <v>0.1</v>
      </c>
      <c r="BH45" t="s">
        <v>101</v>
      </c>
      <c r="BI45" t="s">
        <v>101</v>
      </c>
      <c r="BJ45" t="s">
        <v>101</v>
      </c>
      <c r="BL45" t="s">
        <v>101</v>
      </c>
      <c r="BM45" t="s">
        <v>101</v>
      </c>
      <c r="BR45" s="4" t="s">
        <v>450</v>
      </c>
    </row>
    <row r="46" spans="1:70" x14ac:dyDescent="0.2">
      <c r="A46">
        <v>5059572019</v>
      </c>
      <c r="B46">
        <v>93348099</v>
      </c>
      <c r="C46" s="1">
        <v>42668.815972222219</v>
      </c>
      <c r="D46" s="1">
        <v>42668.818749999999</v>
      </c>
      <c r="E46" t="s">
        <v>379</v>
      </c>
      <c r="G46" t="s">
        <v>82</v>
      </c>
      <c r="H46">
        <v>1</v>
      </c>
      <c r="I46" t="s">
        <v>83</v>
      </c>
      <c r="L46" t="s">
        <v>88</v>
      </c>
      <c r="M46" t="s">
        <v>69</v>
      </c>
      <c r="N46" t="s">
        <v>89</v>
      </c>
      <c r="O46" t="s">
        <v>90</v>
      </c>
      <c r="Q46" t="s">
        <v>70</v>
      </c>
      <c r="R46" t="s">
        <v>104</v>
      </c>
      <c r="T46" t="s">
        <v>106</v>
      </c>
      <c r="U46" t="s">
        <v>111</v>
      </c>
      <c r="V46" t="s">
        <v>111</v>
      </c>
      <c r="X46">
        <v>10</v>
      </c>
      <c r="Y46">
        <v>5</v>
      </c>
      <c r="Z46">
        <v>5</v>
      </c>
      <c r="AA46" s="2">
        <v>0.5</v>
      </c>
      <c r="AB46">
        <v>10</v>
      </c>
      <c r="AC46" t="str">
        <f t="shared" si="0"/>
        <v>big</v>
      </c>
      <c r="AD46" t="s">
        <v>114</v>
      </c>
      <c r="AG46">
        <v>1</v>
      </c>
      <c r="AH46">
        <v>1</v>
      </c>
      <c r="AI46">
        <v>1</v>
      </c>
      <c r="AP46">
        <f t="shared" si="2"/>
        <v>3</v>
      </c>
      <c r="AQ46" t="s">
        <v>106</v>
      </c>
      <c r="AW46">
        <v>10</v>
      </c>
      <c r="AX46">
        <f t="shared" si="1"/>
        <v>1</v>
      </c>
      <c r="AZ46" t="s">
        <v>92</v>
      </c>
      <c r="BB46" t="s">
        <v>82</v>
      </c>
      <c r="BC46" t="s">
        <v>82</v>
      </c>
      <c r="BD46" t="s">
        <v>271</v>
      </c>
      <c r="BF46" s="2">
        <v>0.5</v>
      </c>
      <c r="BH46" t="s">
        <v>85</v>
      </c>
      <c r="BI46" t="s">
        <v>101</v>
      </c>
      <c r="BJ46" t="s">
        <v>101</v>
      </c>
      <c r="BK46" t="s">
        <v>85</v>
      </c>
      <c r="BL46" t="s">
        <v>85</v>
      </c>
    </row>
    <row r="47" spans="1:70" x14ac:dyDescent="0.2">
      <c r="A47">
        <v>5059164433</v>
      </c>
      <c r="B47">
        <v>93348099</v>
      </c>
      <c r="C47" s="1">
        <v>42668.691666666666</v>
      </c>
      <c r="D47" s="1">
        <v>42668.695138888892</v>
      </c>
      <c r="E47" t="s">
        <v>395</v>
      </c>
      <c r="G47" t="s">
        <v>82</v>
      </c>
      <c r="H47">
        <v>1</v>
      </c>
      <c r="I47" t="s">
        <v>83</v>
      </c>
      <c r="K47" t="s">
        <v>68</v>
      </c>
      <c r="M47" t="s">
        <v>69</v>
      </c>
      <c r="Q47" t="s">
        <v>70</v>
      </c>
      <c r="T47" t="s">
        <v>106</v>
      </c>
      <c r="U47" t="s">
        <v>106</v>
      </c>
      <c r="W47" t="s">
        <v>459</v>
      </c>
      <c r="X47">
        <v>10</v>
      </c>
      <c r="Y47">
        <v>10</v>
      </c>
      <c r="Z47" t="s">
        <v>153</v>
      </c>
      <c r="AA47" s="2">
        <v>1</v>
      </c>
      <c r="AB47">
        <v>10</v>
      </c>
      <c r="AC47" t="str">
        <f t="shared" si="0"/>
        <v>big</v>
      </c>
      <c r="AD47" t="s">
        <v>72</v>
      </c>
      <c r="AG47">
        <v>1</v>
      </c>
      <c r="AI47">
        <v>1</v>
      </c>
      <c r="AM47">
        <v>1</v>
      </c>
      <c r="AO47" t="s">
        <v>460</v>
      </c>
      <c r="AP47">
        <f t="shared" si="2"/>
        <v>3</v>
      </c>
      <c r="AQ47" t="s">
        <v>99</v>
      </c>
      <c r="AW47">
        <v>100</v>
      </c>
      <c r="AX47">
        <f t="shared" si="1"/>
        <v>10</v>
      </c>
      <c r="AZ47" t="s">
        <v>115</v>
      </c>
      <c r="BB47" t="s">
        <v>82</v>
      </c>
      <c r="BC47" t="s">
        <v>76</v>
      </c>
      <c r="BE47" t="s">
        <v>461</v>
      </c>
      <c r="BF47" s="2">
        <v>0.25</v>
      </c>
      <c r="BH47" t="s">
        <v>85</v>
      </c>
      <c r="BI47" t="s">
        <v>85</v>
      </c>
      <c r="BK47" t="s">
        <v>77</v>
      </c>
      <c r="BM47" t="s">
        <v>85</v>
      </c>
    </row>
    <row r="48" spans="1:70" ht="48" x14ac:dyDescent="0.2">
      <c r="A48">
        <v>5057209632</v>
      </c>
      <c r="B48">
        <v>93348099</v>
      </c>
      <c r="C48" s="1">
        <v>42667.790277777778</v>
      </c>
      <c r="D48" s="1">
        <v>42667.795138888891</v>
      </c>
      <c r="E48" t="s">
        <v>517</v>
      </c>
      <c r="G48" t="s">
        <v>82</v>
      </c>
      <c r="H48">
        <v>1</v>
      </c>
      <c r="I48" t="s">
        <v>83</v>
      </c>
      <c r="K48" t="s">
        <v>68</v>
      </c>
      <c r="L48" t="s">
        <v>88</v>
      </c>
      <c r="Q48" t="s">
        <v>70</v>
      </c>
      <c r="R48" t="s">
        <v>104</v>
      </c>
      <c r="T48" t="s">
        <v>106</v>
      </c>
      <c r="U48" t="s">
        <v>111</v>
      </c>
      <c r="V48" t="s">
        <v>74</v>
      </c>
      <c r="X48">
        <v>10</v>
      </c>
      <c r="Y48">
        <v>5</v>
      </c>
      <c r="Z48">
        <v>1</v>
      </c>
      <c r="AA48" s="2">
        <v>0.5</v>
      </c>
      <c r="AB48">
        <v>10</v>
      </c>
      <c r="AC48" t="str">
        <f t="shared" si="0"/>
        <v>big</v>
      </c>
      <c r="AD48" t="s">
        <v>107</v>
      </c>
      <c r="AH48">
        <v>1</v>
      </c>
      <c r="AI48">
        <v>1</v>
      </c>
      <c r="AP48">
        <f t="shared" si="2"/>
        <v>2</v>
      </c>
      <c r="AQ48" t="s">
        <v>111</v>
      </c>
      <c r="AW48">
        <v>5</v>
      </c>
      <c r="AX48">
        <f t="shared" si="1"/>
        <v>0.5</v>
      </c>
      <c r="AZ48" t="s">
        <v>115</v>
      </c>
      <c r="BB48" t="s">
        <v>82</v>
      </c>
      <c r="BC48" t="s">
        <v>76</v>
      </c>
      <c r="BE48" t="s">
        <v>518</v>
      </c>
      <c r="BF48" s="2">
        <v>0.9</v>
      </c>
      <c r="BJ48" t="s">
        <v>77</v>
      </c>
      <c r="BK48" t="s">
        <v>77</v>
      </c>
      <c r="BL48" t="s">
        <v>78</v>
      </c>
      <c r="BM48" t="s">
        <v>85</v>
      </c>
      <c r="BR48" s="4" t="s">
        <v>519</v>
      </c>
    </row>
    <row r="49" spans="1:70" ht="48" x14ac:dyDescent="0.2">
      <c r="A49">
        <v>5066710802</v>
      </c>
      <c r="B49">
        <v>93348099</v>
      </c>
      <c r="C49" s="1">
        <v>42671.955555555556</v>
      </c>
      <c r="D49" s="1">
        <v>42671.970138888886</v>
      </c>
      <c r="E49" t="s">
        <v>314</v>
      </c>
      <c r="G49" t="s">
        <v>66</v>
      </c>
      <c r="H49">
        <v>10</v>
      </c>
      <c r="I49" t="s">
        <v>83</v>
      </c>
      <c r="J49" t="s">
        <v>67</v>
      </c>
      <c r="K49" t="s">
        <v>68</v>
      </c>
      <c r="M49" t="s">
        <v>69</v>
      </c>
      <c r="O49" t="s">
        <v>90</v>
      </c>
      <c r="Q49" t="s">
        <v>70</v>
      </c>
      <c r="R49" t="s">
        <v>104</v>
      </c>
      <c r="T49" t="s">
        <v>179</v>
      </c>
      <c r="U49" t="s">
        <v>99</v>
      </c>
      <c r="V49" t="s">
        <v>99</v>
      </c>
      <c r="W49" t="s">
        <v>315</v>
      </c>
      <c r="X49">
        <v>89</v>
      </c>
      <c r="Y49">
        <v>35</v>
      </c>
      <c r="Z49">
        <v>54</v>
      </c>
      <c r="AA49" s="2">
        <v>0.39</v>
      </c>
      <c r="AB49">
        <v>8.9</v>
      </c>
      <c r="AC49" t="str">
        <f t="shared" si="0"/>
        <v>small</v>
      </c>
      <c r="AD49" t="s">
        <v>114</v>
      </c>
      <c r="AG49">
        <v>1</v>
      </c>
      <c r="AH49">
        <v>1</v>
      </c>
      <c r="AI49">
        <v>1</v>
      </c>
      <c r="AJ49">
        <v>1</v>
      </c>
      <c r="AO49" t="s">
        <v>316</v>
      </c>
      <c r="AP49">
        <f t="shared" si="2"/>
        <v>4</v>
      </c>
      <c r="AQ49" t="s">
        <v>99</v>
      </c>
      <c r="AW49">
        <v>100</v>
      </c>
      <c r="AX49">
        <f t="shared" si="1"/>
        <v>11.235955056179774</v>
      </c>
      <c r="AZ49" t="s">
        <v>115</v>
      </c>
      <c r="BB49" t="s">
        <v>82</v>
      </c>
      <c r="BC49" t="s">
        <v>82</v>
      </c>
      <c r="BD49" t="s">
        <v>271</v>
      </c>
      <c r="BE49" t="s">
        <v>317</v>
      </c>
      <c r="BF49" s="2">
        <v>0.75</v>
      </c>
      <c r="BH49" t="s">
        <v>77</v>
      </c>
      <c r="BI49" t="s">
        <v>78</v>
      </c>
      <c r="BJ49" t="s">
        <v>77</v>
      </c>
      <c r="BK49" t="s">
        <v>78</v>
      </c>
      <c r="BM49" t="s">
        <v>77</v>
      </c>
      <c r="BN49" t="s">
        <v>101</v>
      </c>
      <c r="BO49" t="s">
        <v>318</v>
      </c>
      <c r="BR49" s="4" t="s">
        <v>319</v>
      </c>
    </row>
    <row r="50" spans="1:70" ht="64" x14ac:dyDescent="0.2">
      <c r="A50">
        <v>5061226668</v>
      </c>
      <c r="B50">
        <v>93348099</v>
      </c>
      <c r="C50" s="1">
        <v>42669.636805555558</v>
      </c>
      <c r="D50" s="1">
        <v>42669.649305555555</v>
      </c>
      <c r="E50" t="s">
        <v>431</v>
      </c>
      <c r="G50" t="s">
        <v>66</v>
      </c>
      <c r="H50">
        <v>35</v>
      </c>
      <c r="I50" t="s">
        <v>83</v>
      </c>
      <c r="J50" t="s">
        <v>67</v>
      </c>
      <c r="K50" t="s">
        <v>68</v>
      </c>
      <c r="L50" t="s">
        <v>88</v>
      </c>
      <c r="M50" t="s">
        <v>69</v>
      </c>
      <c r="N50" t="s">
        <v>89</v>
      </c>
      <c r="O50" t="s">
        <v>90</v>
      </c>
      <c r="P50" t="s">
        <v>166</v>
      </c>
      <c r="Q50" t="s">
        <v>70</v>
      </c>
      <c r="T50" t="s">
        <v>179</v>
      </c>
      <c r="U50" t="s">
        <v>179</v>
      </c>
      <c r="V50" t="s">
        <v>99</v>
      </c>
      <c r="X50">
        <v>220</v>
      </c>
      <c r="Y50">
        <v>120</v>
      </c>
      <c r="Z50">
        <v>100</v>
      </c>
      <c r="AA50" s="2">
        <v>0.55000000000000004</v>
      </c>
      <c r="AB50">
        <v>6.2857142860000002</v>
      </c>
      <c r="AC50" t="str">
        <f t="shared" si="0"/>
        <v>small</v>
      </c>
      <c r="AD50" t="s">
        <v>114</v>
      </c>
      <c r="AF50">
        <v>1</v>
      </c>
      <c r="AG50">
        <v>1</v>
      </c>
      <c r="AH50">
        <v>1</v>
      </c>
      <c r="AI50">
        <v>1</v>
      </c>
      <c r="AK50">
        <v>1</v>
      </c>
      <c r="AL50">
        <v>1</v>
      </c>
      <c r="AP50">
        <f>SUM(AF50:AN50)</f>
        <v>6</v>
      </c>
      <c r="AS50">
        <v>120</v>
      </c>
      <c r="AT50">
        <v>100</v>
      </c>
      <c r="AX50">
        <f t="shared" si="1"/>
        <v>0</v>
      </c>
      <c r="AZ50" t="s">
        <v>75</v>
      </c>
      <c r="BB50" t="s">
        <v>82</v>
      </c>
      <c r="BC50" t="s">
        <v>82</v>
      </c>
      <c r="BD50" t="s">
        <v>309</v>
      </c>
      <c r="BF50" s="2">
        <v>0.75</v>
      </c>
      <c r="BH50" t="s">
        <v>101</v>
      </c>
      <c r="BI50" t="s">
        <v>101</v>
      </c>
      <c r="BJ50" t="s">
        <v>101</v>
      </c>
      <c r="BK50" t="s">
        <v>101</v>
      </c>
      <c r="BL50" t="s">
        <v>101</v>
      </c>
      <c r="BM50" t="s">
        <v>101</v>
      </c>
      <c r="BN50" t="s">
        <v>101</v>
      </c>
      <c r="BR50" s="4" t="s">
        <v>432</v>
      </c>
    </row>
    <row r="51" spans="1:70" x14ac:dyDescent="0.2">
      <c r="A51">
        <v>5064338541</v>
      </c>
      <c r="B51">
        <v>93348099</v>
      </c>
      <c r="C51" s="1">
        <v>42670.815972222219</v>
      </c>
      <c r="D51" s="1">
        <v>42670.821527777778</v>
      </c>
      <c r="E51" t="s">
        <v>395</v>
      </c>
      <c r="G51" t="s">
        <v>82</v>
      </c>
      <c r="H51">
        <v>1</v>
      </c>
      <c r="I51" t="s">
        <v>83</v>
      </c>
      <c r="J51" t="s">
        <v>67</v>
      </c>
      <c r="K51" t="s">
        <v>68</v>
      </c>
      <c r="M51" t="s">
        <v>69</v>
      </c>
      <c r="Q51" t="s">
        <v>70</v>
      </c>
      <c r="R51" t="s">
        <v>104</v>
      </c>
      <c r="U51" t="s">
        <v>74</v>
      </c>
      <c r="V51" t="s">
        <v>111</v>
      </c>
      <c r="X51">
        <v>6</v>
      </c>
      <c r="Y51">
        <v>1</v>
      </c>
      <c r="Z51">
        <v>5</v>
      </c>
      <c r="AA51" s="2">
        <v>0.17</v>
      </c>
      <c r="AB51">
        <v>6</v>
      </c>
      <c r="AC51" t="str">
        <f t="shared" si="0"/>
        <v>small</v>
      </c>
      <c r="AD51" t="s">
        <v>107</v>
      </c>
      <c r="AF51">
        <v>1</v>
      </c>
      <c r="AG51">
        <v>1</v>
      </c>
      <c r="AH51">
        <v>1</v>
      </c>
      <c r="AI51">
        <v>1</v>
      </c>
      <c r="AP51">
        <f t="shared" si="2"/>
        <v>4</v>
      </c>
      <c r="AQ51" t="s">
        <v>74</v>
      </c>
      <c r="AW51">
        <v>1</v>
      </c>
      <c r="AX51">
        <f t="shared" si="1"/>
        <v>0.16666666666666666</v>
      </c>
      <c r="AZ51" t="s">
        <v>143</v>
      </c>
      <c r="BA51" t="s">
        <v>398</v>
      </c>
      <c r="BB51" t="s">
        <v>76</v>
      </c>
      <c r="BF51" s="2">
        <v>0.1</v>
      </c>
      <c r="BH51" t="s">
        <v>77</v>
      </c>
      <c r="BI51" t="s">
        <v>77</v>
      </c>
      <c r="BJ51" t="s">
        <v>77</v>
      </c>
      <c r="BK51" t="s">
        <v>77</v>
      </c>
      <c r="BL51" t="s">
        <v>77</v>
      </c>
      <c r="BM51" t="s">
        <v>77</v>
      </c>
      <c r="BN51" t="s">
        <v>77</v>
      </c>
    </row>
    <row r="52" spans="1:70" x14ac:dyDescent="0.2">
      <c r="A52">
        <v>5065165928</v>
      </c>
      <c r="B52">
        <v>93348099</v>
      </c>
      <c r="C52" s="1">
        <v>42671.23541666667</v>
      </c>
      <c r="D52" s="1">
        <v>42671.239583333336</v>
      </c>
      <c r="E52" t="s">
        <v>110</v>
      </c>
      <c r="G52" t="s">
        <v>82</v>
      </c>
      <c r="H52">
        <v>1</v>
      </c>
      <c r="I52" t="s">
        <v>83</v>
      </c>
      <c r="J52" t="s">
        <v>67</v>
      </c>
      <c r="M52" t="s">
        <v>69</v>
      </c>
      <c r="T52" t="s">
        <v>111</v>
      </c>
      <c r="U52" t="s">
        <v>71</v>
      </c>
      <c r="V52" t="s">
        <v>74</v>
      </c>
      <c r="X52">
        <v>5</v>
      </c>
      <c r="Y52">
        <v>0.5</v>
      </c>
      <c r="Z52">
        <v>1</v>
      </c>
      <c r="AA52" s="2">
        <v>0.1</v>
      </c>
      <c r="AB52">
        <v>5</v>
      </c>
      <c r="AC52" t="str">
        <f t="shared" si="0"/>
        <v>small</v>
      </c>
      <c r="AD52" t="s">
        <v>72</v>
      </c>
      <c r="AF52">
        <v>1</v>
      </c>
      <c r="AH52">
        <v>1</v>
      </c>
      <c r="AI52">
        <v>1</v>
      </c>
      <c r="AP52">
        <f t="shared" si="2"/>
        <v>3</v>
      </c>
      <c r="AQ52" t="s">
        <v>106</v>
      </c>
      <c r="AW52">
        <v>10</v>
      </c>
      <c r="AX52">
        <f t="shared" si="1"/>
        <v>2</v>
      </c>
      <c r="AZ52" t="s">
        <v>100</v>
      </c>
      <c r="BB52" t="s">
        <v>82</v>
      </c>
      <c r="BC52" t="s">
        <v>76</v>
      </c>
      <c r="BF52" s="2">
        <v>0.9</v>
      </c>
      <c r="BH52" t="s">
        <v>85</v>
      </c>
      <c r="BI52" t="s">
        <v>85</v>
      </c>
      <c r="BJ52" t="s">
        <v>77</v>
      </c>
      <c r="BK52" t="s">
        <v>77</v>
      </c>
      <c r="BL52" t="s">
        <v>77</v>
      </c>
      <c r="BQ52" t="s">
        <v>112</v>
      </c>
    </row>
    <row r="53" spans="1:70" x14ac:dyDescent="0.2">
      <c r="A53">
        <v>5064415026</v>
      </c>
      <c r="B53">
        <v>93348099</v>
      </c>
      <c r="C53" s="1">
        <v>42670.836111111108</v>
      </c>
      <c r="D53" s="1">
        <v>42670.838888888888</v>
      </c>
      <c r="E53" t="s">
        <v>120</v>
      </c>
      <c r="G53" t="s">
        <v>82</v>
      </c>
      <c r="H53">
        <v>1</v>
      </c>
      <c r="I53" t="s">
        <v>83</v>
      </c>
      <c r="J53" t="s">
        <v>67</v>
      </c>
      <c r="K53" t="s">
        <v>68</v>
      </c>
      <c r="M53" t="s">
        <v>69</v>
      </c>
      <c r="T53" t="s">
        <v>111</v>
      </c>
      <c r="U53" t="s">
        <v>71</v>
      </c>
      <c r="X53">
        <v>5</v>
      </c>
      <c r="Y53">
        <v>0.5</v>
      </c>
      <c r="Z53">
        <v>4.5</v>
      </c>
      <c r="AA53" s="2">
        <v>0.1</v>
      </c>
      <c r="AB53">
        <v>5</v>
      </c>
      <c r="AC53" t="str">
        <f t="shared" si="0"/>
        <v>small</v>
      </c>
      <c r="AD53" t="s">
        <v>72</v>
      </c>
      <c r="AF53">
        <v>1</v>
      </c>
      <c r="AG53">
        <v>1</v>
      </c>
      <c r="AH53">
        <v>1</v>
      </c>
      <c r="AL53">
        <v>1</v>
      </c>
      <c r="AP53">
        <f t="shared" si="2"/>
        <v>4</v>
      </c>
      <c r="AQ53" t="s">
        <v>111</v>
      </c>
      <c r="AW53">
        <v>5</v>
      </c>
      <c r="AX53">
        <f t="shared" si="1"/>
        <v>1</v>
      </c>
      <c r="AZ53" t="s">
        <v>75</v>
      </c>
      <c r="BB53" t="s">
        <v>82</v>
      </c>
      <c r="BC53" t="s">
        <v>76</v>
      </c>
      <c r="BF53" s="2">
        <v>0.5</v>
      </c>
      <c r="BH53" t="s">
        <v>77</v>
      </c>
      <c r="BI53" t="s">
        <v>85</v>
      </c>
      <c r="BM53" t="s">
        <v>101</v>
      </c>
      <c r="BQ53" t="s">
        <v>121</v>
      </c>
    </row>
    <row r="54" spans="1:70" x14ac:dyDescent="0.2">
      <c r="A54">
        <v>5061304687</v>
      </c>
      <c r="B54">
        <v>93348099</v>
      </c>
      <c r="C54" s="1">
        <v>42669.660416666666</v>
      </c>
      <c r="D54" s="1">
        <v>42669.663888888892</v>
      </c>
      <c r="E54" t="s">
        <v>138</v>
      </c>
      <c r="G54" t="s">
        <v>82</v>
      </c>
      <c r="H54">
        <v>1</v>
      </c>
      <c r="I54" t="s">
        <v>83</v>
      </c>
      <c r="K54" t="s">
        <v>68</v>
      </c>
      <c r="M54" t="s">
        <v>69</v>
      </c>
      <c r="Q54" t="s">
        <v>70</v>
      </c>
      <c r="T54" t="s">
        <v>111</v>
      </c>
      <c r="U54" t="s">
        <v>74</v>
      </c>
      <c r="V54" t="s">
        <v>111</v>
      </c>
      <c r="X54">
        <v>5</v>
      </c>
      <c r="Y54">
        <v>1</v>
      </c>
      <c r="Z54">
        <v>5</v>
      </c>
      <c r="AA54" s="2">
        <v>0.2</v>
      </c>
      <c r="AB54">
        <v>5</v>
      </c>
      <c r="AC54" t="str">
        <f t="shared" si="0"/>
        <v>small</v>
      </c>
      <c r="AD54" t="s">
        <v>72</v>
      </c>
      <c r="AH54">
        <v>1</v>
      </c>
      <c r="AI54">
        <v>1</v>
      </c>
      <c r="AM54">
        <v>1</v>
      </c>
      <c r="AO54" t="s">
        <v>139</v>
      </c>
      <c r="AP54">
        <f t="shared" si="2"/>
        <v>3</v>
      </c>
      <c r="AQ54" t="s">
        <v>111</v>
      </c>
      <c r="AW54">
        <v>5</v>
      </c>
      <c r="AX54">
        <f t="shared" si="1"/>
        <v>1</v>
      </c>
      <c r="AZ54" t="s">
        <v>115</v>
      </c>
      <c r="BB54" t="s">
        <v>76</v>
      </c>
      <c r="BF54" s="2">
        <v>0.5</v>
      </c>
      <c r="BH54" t="s">
        <v>101</v>
      </c>
      <c r="BI54" t="s">
        <v>78</v>
      </c>
      <c r="BJ54" t="s">
        <v>78</v>
      </c>
      <c r="BK54" t="s">
        <v>77</v>
      </c>
      <c r="BL54" t="s">
        <v>78</v>
      </c>
      <c r="BM54" t="s">
        <v>101</v>
      </c>
      <c r="BP54" s="4" t="s">
        <v>140</v>
      </c>
      <c r="BQ54" t="s">
        <v>80</v>
      </c>
      <c r="BR54" s="4" t="s">
        <v>80</v>
      </c>
    </row>
    <row r="55" spans="1:70" x14ac:dyDescent="0.2">
      <c r="A55">
        <v>5069664591</v>
      </c>
      <c r="B55">
        <v>93348099</v>
      </c>
      <c r="C55" s="1">
        <v>42674.73541666667</v>
      </c>
      <c r="D55" s="1">
        <v>42674.748611111114</v>
      </c>
      <c r="E55" t="s">
        <v>157</v>
      </c>
      <c r="G55" t="s">
        <v>82</v>
      </c>
      <c r="H55">
        <v>1</v>
      </c>
      <c r="I55" t="s">
        <v>83</v>
      </c>
      <c r="K55" t="s">
        <v>68</v>
      </c>
      <c r="M55" t="s">
        <v>69</v>
      </c>
      <c r="Q55" t="s">
        <v>70</v>
      </c>
      <c r="R55" t="s">
        <v>104</v>
      </c>
      <c r="T55" t="s">
        <v>111</v>
      </c>
      <c r="U55" t="s">
        <v>74</v>
      </c>
      <c r="V55" t="s">
        <v>111</v>
      </c>
      <c r="X55">
        <v>5</v>
      </c>
      <c r="Y55">
        <v>1</v>
      </c>
      <c r="Z55">
        <v>5</v>
      </c>
      <c r="AA55" s="2">
        <v>0.2</v>
      </c>
      <c r="AB55">
        <v>5</v>
      </c>
      <c r="AC55" t="str">
        <f t="shared" si="0"/>
        <v>small</v>
      </c>
      <c r="AD55" t="s">
        <v>107</v>
      </c>
      <c r="AG55">
        <v>1</v>
      </c>
      <c r="AH55">
        <v>1</v>
      </c>
      <c r="AP55">
        <f t="shared" si="2"/>
        <v>2</v>
      </c>
      <c r="AQ55" t="s">
        <v>111</v>
      </c>
      <c r="AW55">
        <v>5</v>
      </c>
      <c r="AX55">
        <f t="shared" si="1"/>
        <v>1</v>
      </c>
      <c r="AZ55" t="s">
        <v>92</v>
      </c>
      <c r="BB55" t="s">
        <v>76</v>
      </c>
      <c r="BF55" s="2">
        <v>0.1</v>
      </c>
      <c r="BH55" t="s">
        <v>77</v>
      </c>
      <c r="BJ55" t="s">
        <v>85</v>
      </c>
      <c r="BM55" t="s">
        <v>85</v>
      </c>
      <c r="BP55" s="4" t="s">
        <v>76</v>
      </c>
      <c r="BQ55" t="s">
        <v>76</v>
      </c>
    </row>
    <row r="56" spans="1:70" x14ac:dyDescent="0.2">
      <c r="A56">
        <v>5074295722</v>
      </c>
      <c r="B56">
        <v>93348099</v>
      </c>
      <c r="C56" s="1">
        <v>42676.870138888888</v>
      </c>
      <c r="D56" s="1">
        <v>42676.873611111114</v>
      </c>
      <c r="E56" t="s">
        <v>158</v>
      </c>
      <c r="G56" t="s">
        <v>82</v>
      </c>
      <c r="H56">
        <v>1</v>
      </c>
      <c r="I56" t="s">
        <v>83</v>
      </c>
      <c r="J56" t="s">
        <v>67</v>
      </c>
      <c r="L56" t="s">
        <v>88</v>
      </c>
      <c r="M56" t="s">
        <v>69</v>
      </c>
      <c r="N56" t="s">
        <v>89</v>
      </c>
      <c r="O56" t="s">
        <v>90</v>
      </c>
      <c r="Q56" t="s">
        <v>70</v>
      </c>
      <c r="T56" t="s">
        <v>111</v>
      </c>
      <c r="U56" t="s">
        <v>74</v>
      </c>
      <c r="V56" t="s">
        <v>111</v>
      </c>
      <c r="X56">
        <v>5</v>
      </c>
      <c r="Y56">
        <v>1</v>
      </c>
      <c r="Z56">
        <v>5</v>
      </c>
      <c r="AA56" s="2">
        <v>0.2</v>
      </c>
      <c r="AB56">
        <v>5</v>
      </c>
      <c r="AC56" t="str">
        <f t="shared" si="0"/>
        <v>small</v>
      </c>
      <c r="AD56" t="s">
        <v>114</v>
      </c>
      <c r="AG56">
        <v>1</v>
      </c>
      <c r="AH56">
        <v>1</v>
      </c>
      <c r="AI56">
        <v>1</v>
      </c>
      <c r="AP56">
        <f t="shared" si="2"/>
        <v>3</v>
      </c>
      <c r="AQ56" t="s">
        <v>111</v>
      </c>
      <c r="AW56">
        <v>5</v>
      </c>
      <c r="AX56">
        <f t="shared" si="1"/>
        <v>1</v>
      </c>
      <c r="AZ56" t="s">
        <v>115</v>
      </c>
      <c r="BB56" t="s">
        <v>76</v>
      </c>
      <c r="BF56" s="2">
        <v>0.1</v>
      </c>
      <c r="BG56" t="s">
        <v>159</v>
      </c>
      <c r="BH56" t="s">
        <v>77</v>
      </c>
      <c r="BI56" t="s">
        <v>77</v>
      </c>
      <c r="BJ56" t="s">
        <v>77</v>
      </c>
      <c r="BK56" t="s">
        <v>77</v>
      </c>
      <c r="BL56" t="s">
        <v>77</v>
      </c>
      <c r="BP56" s="4" t="s">
        <v>160</v>
      </c>
      <c r="BQ56" t="s">
        <v>160</v>
      </c>
      <c r="BR56" s="4" t="s">
        <v>76</v>
      </c>
    </row>
    <row r="57" spans="1:70" x14ac:dyDescent="0.2">
      <c r="A57">
        <v>5071300646</v>
      </c>
      <c r="B57">
        <v>93348099</v>
      </c>
      <c r="C57" s="1">
        <v>42675.634722222225</v>
      </c>
      <c r="D57" s="1">
        <v>42675.647916666669</v>
      </c>
      <c r="E57" t="s">
        <v>161</v>
      </c>
      <c r="G57" t="s">
        <v>82</v>
      </c>
      <c r="H57">
        <v>1</v>
      </c>
      <c r="I57" t="s">
        <v>83</v>
      </c>
      <c r="L57" t="s">
        <v>88</v>
      </c>
      <c r="M57" t="s">
        <v>69</v>
      </c>
      <c r="N57" t="s">
        <v>89</v>
      </c>
      <c r="Q57" t="s">
        <v>70</v>
      </c>
      <c r="T57" t="s">
        <v>111</v>
      </c>
      <c r="U57" t="s">
        <v>74</v>
      </c>
      <c r="V57" t="s">
        <v>111</v>
      </c>
      <c r="X57">
        <v>5</v>
      </c>
      <c r="Y57">
        <v>1</v>
      </c>
      <c r="Z57">
        <v>5</v>
      </c>
      <c r="AA57" s="2">
        <v>0.2</v>
      </c>
      <c r="AB57">
        <v>5</v>
      </c>
      <c r="AC57" t="str">
        <f t="shared" si="0"/>
        <v>small</v>
      </c>
      <c r="AD57" t="s">
        <v>72</v>
      </c>
      <c r="AF57">
        <v>1</v>
      </c>
      <c r="AG57">
        <v>1</v>
      </c>
      <c r="AI57">
        <v>1</v>
      </c>
      <c r="AP57">
        <f t="shared" si="2"/>
        <v>3</v>
      </c>
      <c r="AQ57" t="s">
        <v>111</v>
      </c>
      <c r="AW57">
        <v>5</v>
      </c>
      <c r="AX57">
        <f t="shared" si="1"/>
        <v>1</v>
      </c>
      <c r="AZ57" t="s">
        <v>92</v>
      </c>
      <c r="BB57" t="s">
        <v>76</v>
      </c>
      <c r="BF57" s="2">
        <v>0.5</v>
      </c>
      <c r="BG57" t="s">
        <v>160</v>
      </c>
      <c r="BH57" t="s">
        <v>101</v>
      </c>
      <c r="BI57" t="s">
        <v>101</v>
      </c>
      <c r="BL57" t="s">
        <v>101</v>
      </c>
      <c r="BO57" t="s">
        <v>160</v>
      </c>
      <c r="BP57" s="4" t="s">
        <v>160</v>
      </c>
      <c r="BQ57" t="s">
        <v>160</v>
      </c>
      <c r="BR57" s="4" t="s">
        <v>160</v>
      </c>
    </row>
    <row r="58" spans="1:70" x14ac:dyDescent="0.2">
      <c r="A58">
        <v>5058627627</v>
      </c>
      <c r="B58">
        <v>93348099</v>
      </c>
      <c r="C58" s="1">
        <v>42668.535416666666</v>
      </c>
      <c r="D58" s="1">
        <v>42668.539583333331</v>
      </c>
      <c r="E58" t="s">
        <v>87</v>
      </c>
      <c r="G58" t="s">
        <v>82</v>
      </c>
      <c r="H58">
        <v>1</v>
      </c>
      <c r="I58" t="s">
        <v>83</v>
      </c>
      <c r="J58" t="s">
        <v>67</v>
      </c>
      <c r="L58" t="s">
        <v>88</v>
      </c>
      <c r="M58" t="s">
        <v>69</v>
      </c>
      <c r="O58" t="s">
        <v>90</v>
      </c>
      <c r="T58" t="s">
        <v>111</v>
      </c>
      <c r="U58" t="s">
        <v>74</v>
      </c>
      <c r="V58" t="s">
        <v>111</v>
      </c>
      <c r="X58">
        <v>5</v>
      </c>
      <c r="Y58">
        <v>1</v>
      </c>
      <c r="Z58">
        <v>5</v>
      </c>
      <c r="AA58" s="2">
        <v>0.2</v>
      </c>
      <c r="AB58">
        <v>5</v>
      </c>
      <c r="AC58" t="str">
        <f t="shared" si="0"/>
        <v>small</v>
      </c>
      <c r="AD58" t="s">
        <v>107</v>
      </c>
      <c r="AF58">
        <v>1</v>
      </c>
      <c r="AH58">
        <v>1</v>
      </c>
      <c r="AI58">
        <v>1</v>
      </c>
      <c r="AP58">
        <f t="shared" si="2"/>
        <v>3</v>
      </c>
      <c r="AQ58" t="s">
        <v>74</v>
      </c>
      <c r="AW58">
        <v>1</v>
      </c>
      <c r="AX58">
        <f t="shared" si="1"/>
        <v>0.2</v>
      </c>
      <c r="AZ58" t="s">
        <v>75</v>
      </c>
      <c r="BB58" t="s">
        <v>76</v>
      </c>
      <c r="BF58" s="2">
        <v>0.75</v>
      </c>
      <c r="BH58" t="s">
        <v>85</v>
      </c>
      <c r="BI58" t="s">
        <v>85</v>
      </c>
      <c r="BJ58" t="s">
        <v>101</v>
      </c>
      <c r="BK58" t="s">
        <v>101</v>
      </c>
      <c r="BL58" t="s">
        <v>101</v>
      </c>
      <c r="BM58" t="s">
        <v>85</v>
      </c>
      <c r="BQ58" t="s">
        <v>205</v>
      </c>
    </row>
    <row r="59" spans="1:70" x14ac:dyDescent="0.2">
      <c r="A59">
        <v>5084349858</v>
      </c>
      <c r="B59">
        <v>93348099</v>
      </c>
      <c r="C59" s="1">
        <v>42682.881249999999</v>
      </c>
      <c r="D59" s="1">
        <v>42682.884722222225</v>
      </c>
      <c r="E59" t="s">
        <v>113</v>
      </c>
      <c r="G59" t="s">
        <v>82</v>
      </c>
      <c r="H59">
        <v>1</v>
      </c>
      <c r="I59" t="s">
        <v>83</v>
      </c>
      <c r="K59" t="s">
        <v>68</v>
      </c>
      <c r="M59" t="s">
        <v>69</v>
      </c>
      <c r="Q59" t="s">
        <v>70</v>
      </c>
      <c r="T59" t="s">
        <v>111</v>
      </c>
      <c r="U59" t="s">
        <v>71</v>
      </c>
      <c r="V59" t="s">
        <v>111</v>
      </c>
      <c r="X59">
        <v>5</v>
      </c>
      <c r="Y59">
        <v>0.5</v>
      </c>
      <c r="Z59">
        <v>5</v>
      </c>
      <c r="AA59" s="2">
        <v>0.1</v>
      </c>
      <c r="AB59">
        <v>5</v>
      </c>
      <c r="AC59" t="str">
        <f t="shared" si="0"/>
        <v>small</v>
      </c>
      <c r="AD59" t="s">
        <v>91</v>
      </c>
      <c r="AF59">
        <v>1</v>
      </c>
      <c r="AG59">
        <v>1</v>
      </c>
      <c r="AH59">
        <v>1</v>
      </c>
      <c r="AM59">
        <v>1</v>
      </c>
      <c r="AP59">
        <f t="shared" si="2"/>
        <v>4</v>
      </c>
      <c r="AQ59" t="s">
        <v>111</v>
      </c>
      <c r="AW59">
        <v>5</v>
      </c>
      <c r="AX59">
        <f t="shared" si="1"/>
        <v>1</v>
      </c>
      <c r="AZ59" t="s">
        <v>143</v>
      </c>
      <c r="BA59" t="s">
        <v>257</v>
      </c>
      <c r="BB59" t="s">
        <v>82</v>
      </c>
      <c r="BC59" t="s">
        <v>76</v>
      </c>
      <c r="BF59" s="2">
        <v>0.1</v>
      </c>
      <c r="BH59" t="s">
        <v>77</v>
      </c>
      <c r="BJ59" t="s">
        <v>101</v>
      </c>
      <c r="BM59" t="s">
        <v>101</v>
      </c>
    </row>
    <row r="60" spans="1:70" x14ac:dyDescent="0.2">
      <c r="A60">
        <v>5071243748</v>
      </c>
      <c r="B60">
        <v>93348099</v>
      </c>
      <c r="C60" s="1">
        <v>42675.627083333333</v>
      </c>
      <c r="D60" s="1">
        <v>42675.629861111112</v>
      </c>
      <c r="E60" t="s">
        <v>165</v>
      </c>
      <c r="G60" t="s">
        <v>82</v>
      </c>
      <c r="H60">
        <v>1</v>
      </c>
      <c r="J60" t="s">
        <v>67</v>
      </c>
      <c r="K60" t="s">
        <v>68</v>
      </c>
      <c r="T60" t="s">
        <v>111</v>
      </c>
      <c r="U60" t="s">
        <v>71</v>
      </c>
      <c r="V60" t="s">
        <v>111</v>
      </c>
      <c r="X60">
        <v>5</v>
      </c>
      <c r="Y60">
        <v>0.5</v>
      </c>
      <c r="Z60">
        <v>5</v>
      </c>
      <c r="AA60" s="2">
        <v>0.1</v>
      </c>
      <c r="AB60">
        <v>5</v>
      </c>
      <c r="AC60" t="str">
        <f t="shared" si="0"/>
        <v>small</v>
      </c>
      <c r="AD60" t="s">
        <v>91</v>
      </c>
      <c r="AF60">
        <v>1</v>
      </c>
      <c r="AM60">
        <v>1</v>
      </c>
      <c r="AO60" t="s">
        <v>273</v>
      </c>
      <c r="AP60">
        <f t="shared" si="2"/>
        <v>2</v>
      </c>
      <c r="AQ60" t="s">
        <v>111</v>
      </c>
      <c r="AW60">
        <v>5</v>
      </c>
      <c r="AX60">
        <f t="shared" si="1"/>
        <v>1</v>
      </c>
      <c r="AZ60" t="s">
        <v>115</v>
      </c>
      <c r="BB60" t="s">
        <v>82</v>
      </c>
      <c r="BC60" t="s">
        <v>76</v>
      </c>
      <c r="BF60" s="2">
        <v>0.5</v>
      </c>
      <c r="BH60" t="s">
        <v>85</v>
      </c>
      <c r="BN60" t="s">
        <v>85</v>
      </c>
    </row>
    <row r="61" spans="1:70" x14ac:dyDescent="0.2">
      <c r="A61">
        <v>5069735302</v>
      </c>
      <c r="B61">
        <v>93348099</v>
      </c>
      <c r="C61" s="1">
        <v>42674.65902777778</v>
      </c>
      <c r="D61" s="1">
        <v>42674.772916666669</v>
      </c>
      <c r="E61" t="s">
        <v>170</v>
      </c>
      <c r="G61" t="s">
        <v>82</v>
      </c>
      <c r="H61">
        <v>1</v>
      </c>
      <c r="K61" t="s">
        <v>68</v>
      </c>
      <c r="T61" t="s">
        <v>111</v>
      </c>
      <c r="V61" t="s">
        <v>111</v>
      </c>
      <c r="X61">
        <v>5</v>
      </c>
      <c r="Y61" t="s">
        <v>153</v>
      </c>
      <c r="Z61">
        <v>5</v>
      </c>
      <c r="AB61">
        <v>5</v>
      </c>
      <c r="AC61" t="str">
        <f t="shared" si="0"/>
        <v>small</v>
      </c>
      <c r="AD61" t="s">
        <v>72</v>
      </c>
      <c r="AH61">
        <v>1</v>
      </c>
      <c r="AI61">
        <v>1</v>
      </c>
      <c r="AP61">
        <f t="shared" si="2"/>
        <v>2</v>
      </c>
      <c r="AQ61" t="s">
        <v>111</v>
      </c>
      <c r="AW61">
        <v>5</v>
      </c>
      <c r="AX61">
        <f t="shared" si="1"/>
        <v>1</v>
      </c>
      <c r="AZ61" t="s">
        <v>100</v>
      </c>
      <c r="BB61" t="s">
        <v>82</v>
      </c>
      <c r="BC61" t="s">
        <v>82</v>
      </c>
      <c r="BD61" t="s">
        <v>116</v>
      </c>
      <c r="BF61" s="2">
        <v>0.1</v>
      </c>
      <c r="BM61" t="s">
        <v>77</v>
      </c>
    </row>
    <row r="62" spans="1:70" x14ac:dyDescent="0.2">
      <c r="A62">
        <v>5069380441</v>
      </c>
      <c r="B62">
        <v>93348099</v>
      </c>
      <c r="C62" s="1">
        <v>42674.656944444447</v>
      </c>
      <c r="D62" s="1">
        <v>42674.659722222219</v>
      </c>
      <c r="E62" t="s">
        <v>297</v>
      </c>
      <c r="G62" t="s">
        <v>82</v>
      </c>
      <c r="H62">
        <v>1</v>
      </c>
      <c r="I62" t="s">
        <v>83</v>
      </c>
      <c r="K62" t="s">
        <v>68</v>
      </c>
      <c r="Q62" t="s">
        <v>70</v>
      </c>
      <c r="T62" t="s">
        <v>111</v>
      </c>
      <c r="U62" t="s">
        <v>74</v>
      </c>
      <c r="V62" t="s">
        <v>111</v>
      </c>
      <c r="X62">
        <v>5</v>
      </c>
      <c r="Y62">
        <v>1</v>
      </c>
      <c r="Z62">
        <v>5</v>
      </c>
      <c r="AA62" s="2">
        <v>0.2</v>
      </c>
      <c r="AB62">
        <v>5</v>
      </c>
      <c r="AC62" t="str">
        <f t="shared" si="0"/>
        <v>small</v>
      </c>
      <c r="AD62" t="s">
        <v>107</v>
      </c>
      <c r="AH62">
        <v>1</v>
      </c>
      <c r="AI62">
        <v>1</v>
      </c>
      <c r="AP62">
        <f t="shared" si="2"/>
        <v>2</v>
      </c>
      <c r="AQ62" t="s">
        <v>111</v>
      </c>
      <c r="AW62">
        <v>5</v>
      </c>
      <c r="AX62">
        <f t="shared" si="1"/>
        <v>1</v>
      </c>
      <c r="AZ62" t="s">
        <v>75</v>
      </c>
      <c r="BB62" t="s">
        <v>76</v>
      </c>
      <c r="BF62" s="2">
        <v>0.5</v>
      </c>
      <c r="BH62" t="s">
        <v>101</v>
      </c>
      <c r="BI62" t="s">
        <v>101</v>
      </c>
      <c r="BM62" t="s">
        <v>101</v>
      </c>
    </row>
    <row r="63" spans="1:70" x14ac:dyDescent="0.2">
      <c r="A63">
        <v>5069125094</v>
      </c>
      <c r="B63">
        <v>93348099</v>
      </c>
      <c r="C63" s="1">
        <v>42674.575694444444</v>
      </c>
      <c r="D63" s="1">
        <v>42674.59097222222</v>
      </c>
      <c r="E63" t="s">
        <v>305</v>
      </c>
      <c r="G63" t="s">
        <v>82</v>
      </c>
      <c r="H63">
        <v>1</v>
      </c>
      <c r="K63" t="s">
        <v>68</v>
      </c>
      <c r="M63" t="s">
        <v>69</v>
      </c>
      <c r="T63" t="s">
        <v>111</v>
      </c>
      <c r="U63" t="s">
        <v>74</v>
      </c>
      <c r="V63" t="s">
        <v>111</v>
      </c>
      <c r="X63">
        <v>5</v>
      </c>
      <c r="Y63">
        <v>1</v>
      </c>
      <c r="Z63">
        <v>5</v>
      </c>
      <c r="AA63" s="2">
        <v>0.2</v>
      </c>
      <c r="AB63">
        <v>5</v>
      </c>
      <c r="AC63" t="str">
        <f t="shared" si="0"/>
        <v>small</v>
      </c>
      <c r="AD63" t="s">
        <v>91</v>
      </c>
      <c r="AH63">
        <v>1</v>
      </c>
      <c r="AP63">
        <f t="shared" si="2"/>
        <v>1</v>
      </c>
      <c r="AQ63" t="s">
        <v>106</v>
      </c>
      <c r="AW63">
        <v>10</v>
      </c>
      <c r="AX63">
        <f t="shared" si="1"/>
        <v>2</v>
      </c>
      <c r="AZ63" t="s">
        <v>143</v>
      </c>
      <c r="BA63" t="s">
        <v>306</v>
      </c>
      <c r="BB63" t="s">
        <v>76</v>
      </c>
      <c r="BF63">
        <v>0</v>
      </c>
      <c r="BG63" t="s">
        <v>307</v>
      </c>
      <c r="BH63" t="s">
        <v>77</v>
      </c>
      <c r="BI63" t="s">
        <v>101</v>
      </c>
      <c r="BJ63" t="s">
        <v>78</v>
      </c>
      <c r="BK63" t="s">
        <v>78</v>
      </c>
      <c r="BL63" t="s">
        <v>78</v>
      </c>
      <c r="BM63" t="s">
        <v>77</v>
      </c>
    </row>
    <row r="64" spans="1:70" x14ac:dyDescent="0.2">
      <c r="A64">
        <v>5066633975</v>
      </c>
      <c r="B64">
        <v>93348099</v>
      </c>
      <c r="C64" s="1">
        <v>42671.904861111114</v>
      </c>
      <c r="D64" s="1">
        <v>42671.90902777778</v>
      </c>
      <c r="E64" t="s">
        <v>330</v>
      </c>
      <c r="G64" t="s">
        <v>82</v>
      </c>
      <c r="H64">
        <v>1</v>
      </c>
      <c r="I64" t="s">
        <v>83</v>
      </c>
      <c r="J64" t="s">
        <v>67</v>
      </c>
      <c r="L64" t="s">
        <v>88</v>
      </c>
      <c r="M64" t="s">
        <v>69</v>
      </c>
      <c r="P64" t="s">
        <v>166</v>
      </c>
      <c r="Q64" t="s">
        <v>70</v>
      </c>
      <c r="R64" t="s">
        <v>104</v>
      </c>
      <c r="T64" t="s">
        <v>111</v>
      </c>
      <c r="U64" t="s">
        <v>74</v>
      </c>
      <c r="V64" t="s">
        <v>111</v>
      </c>
      <c r="X64">
        <v>5</v>
      </c>
      <c r="Y64">
        <v>1</v>
      </c>
      <c r="Z64">
        <v>5</v>
      </c>
      <c r="AA64" s="2">
        <v>0.2</v>
      </c>
      <c r="AB64">
        <v>5</v>
      </c>
      <c r="AC64" t="str">
        <f t="shared" si="0"/>
        <v>small</v>
      </c>
      <c r="AD64" t="s">
        <v>107</v>
      </c>
      <c r="AG64">
        <v>1</v>
      </c>
      <c r="AH64">
        <v>1</v>
      </c>
      <c r="AI64">
        <v>1</v>
      </c>
      <c r="AP64">
        <f t="shared" si="2"/>
        <v>3</v>
      </c>
      <c r="AQ64" t="s">
        <v>111</v>
      </c>
      <c r="AW64">
        <v>5</v>
      </c>
      <c r="AX64">
        <f t="shared" si="1"/>
        <v>1</v>
      </c>
      <c r="AZ64" t="s">
        <v>84</v>
      </c>
      <c r="BB64" t="s">
        <v>82</v>
      </c>
      <c r="BC64" t="s">
        <v>76</v>
      </c>
      <c r="BF64" s="2">
        <v>0.25</v>
      </c>
      <c r="BH64" t="s">
        <v>101</v>
      </c>
      <c r="BI64" t="s">
        <v>85</v>
      </c>
      <c r="BJ64" t="s">
        <v>77</v>
      </c>
      <c r="BK64" t="s">
        <v>78</v>
      </c>
      <c r="BL64" t="s">
        <v>85</v>
      </c>
    </row>
    <row r="65" spans="1:70" x14ac:dyDescent="0.2">
      <c r="A65">
        <v>5065893050</v>
      </c>
      <c r="B65">
        <v>93348099</v>
      </c>
      <c r="C65" s="1">
        <v>42671.629166666666</v>
      </c>
      <c r="D65" s="1">
        <v>42671.643055555556</v>
      </c>
      <c r="E65" t="s">
        <v>362</v>
      </c>
      <c r="G65" t="s">
        <v>82</v>
      </c>
      <c r="H65">
        <v>1</v>
      </c>
      <c r="I65" t="s">
        <v>83</v>
      </c>
      <c r="K65" t="s">
        <v>68</v>
      </c>
      <c r="M65" t="s">
        <v>69</v>
      </c>
      <c r="N65" t="s">
        <v>89</v>
      </c>
      <c r="Q65" t="s">
        <v>70</v>
      </c>
      <c r="T65" t="s">
        <v>111</v>
      </c>
      <c r="U65" t="s">
        <v>71</v>
      </c>
      <c r="V65" t="s">
        <v>74</v>
      </c>
      <c r="X65">
        <v>5</v>
      </c>
      <c r="Y65">
        <v>0.5</v>
      </c>
      <c r="Z65">
        <v>1</v>
      </c>
      <c r="AA65" s="2">
        <v>0.1</v>
      </c>
      <c r="AB65">
        <v>5</v>
      </c>
      <c r="AC65" t="str">
        <f t="shared" si="0"/>
        <v>small</v>
      </c>
      <c r="AD65" t="s">
        <v>72</v>
      </c>
      <c r="AF65">
        <v>1</v>
      </c>
      <c r="AG65">
        <v>1</v>
      </c>
      <c r="AH65">
        <v>1</v>
      </c>
      <c r="AI65">
        <v>1</v>
      </c>
      <c r="AP65">
        <f t="shared" si="2"/>
        <v>4</v>
      </c>
      <c r="AQ65" t="s">
        <v>111</v>
      </c>
      <c r="AW65">
        <v>5</v>
      </c>
      <c r="AX65">
        <f t="shared" si="1"/>
        <v>1</v>
      </c>
      <c r="AZ65" t="s">
        <v>75</v>
      </c>
      <c r="BB65" t="s">
        <v>82</v>
      </c>
      <c r="BC65" t="s">
        <v>76</v>
      </c>
      <c r="BF65" s="2">
        <v>0.5</v>
      </c>
      <c r="BH65" t="s">
        <v>85</v>
      </c>
      <c r="BI65" t="s">
        <v>85</v>
      </c>
      <c r="BJ65" t="s">
        <v>85</v>
      </c>
      <c r="BK65" t="s">
        <v>85</v>
      </c>
      <c r="BL65" t="s">
        <v>85</v>
      </c>
      <c r="BM65" t="s">
        <v>85</v>
      </c>
      <c r="BN65" t="s">
        <v>85</v>
      </c>
    </row>
    <row r="66" spans="1:70" x14ac:dyDescent="0.2">
      <c r="A66">
        <v>5065807661</v>
      </c>
      <c r="B66">
        <v>93348099</v>
      </c>
      <c r="C66" s="1">
        <v>42671.604166666664</v>
      </c>
      <c r="D66" s="1">
        <v>42671.607638888891</v>
      </c>
      <c r="E66" t="s">
        <v>364</v>
      </c>
      <c r="G66" t="s">
        <v>82</v>
      </c>
      <c r="H66">
        <v>1</v>
      </c>
      <c r="I66" t="s">
        <v>83</v>
      </c>
      <c r="M66" t="s">
        <v>69</v>
      </c>
      <c r="Q66" t="s">
        <v>70</v>
      </c>
      <c r="T66" t="s">
        <v>111</v>
      </c>
      <c r="U66" t="s">
        <v>74</v>
      </c>
      <c r="V66" t="s">
        <v>111</v>
      </c>
      <c r="X66">
        <v>5</v>
      </c>
      <c r="Y66">
        <v>1</v>
      </c>
      <c r="Z66">
        <v>5</v>
      </c>
      <c r="AA66" s="2">
        <v>0.2</v>
      </c>
      <c r="AB66">
        <v>5</v>
      </c>
      <c r="AC66" t="str">
        <f t="shared" ref="AC66:AC129" si="3">IF(AB66&gt;=10,"big","small")</f>
        <v>small</v>
      </c>
      <c r="AD66" t="s">
        <v>72</v>
      </c>
      <c r="AF66">
        <v>1</v>
      </c>
      <c r="AG66">
        <v>1</v>
      </c>
      <c r="AH66">
        <v>1</v>
      </c>
      <c r="AI66">
        <v>1</v>
      </c>
      <c r="AP66">
        <f t="shared" si="2"/>
        <v>4</v>
      </c>
      <c r="AQ66" t="s">
        <v>74</v>
      </c>
      <c r="AW66">
        <v>1</v>
      </c>
      <c r="AX66">
        <f t="shared" ref="AX66:AX129" si="4">AW66/AB66</f>
        <v>0.2</v>
      </c>
      <c r="AZ66" t="s">
        <v>100</v>
      </c>
      <c r="BB66" t="s">
        <v>76</v>
      </c>
      <c r="BF66" s="2">
        <v>0.5</v>
      </c>
      <c r="BH66" t="s">
        <v>77</v>
      </c>
      <c r="BI66" t="s">
        <v>77</v>
      </c>
      <c r="BM66" t="s">
        <v>85</v>
      </c>
    </row>
    <row r="67" spans="1:70" x14ac:dyDescent="0.2">
      <c r="A67">
        <v>5065727273</v>
      </c>
      <c r="B67">
        <v>93348099</v>
      </c>
      <c r="C67" s="1">
        <v>42671.577777777777</v>
      </c>
      <c r="D67" s="1">
        <v>42671.580555555556</v>
      </c>
      <c r="E67" t="s">
        <v>367</v>
      </c>
      <c r="G67" t="s">
        <v>82</v>
      </c>
      <c r="H67">
        <v>1</v>
      </c>
      <c r="I67" t="s">
        <v>83</v>
      </c>
      <c r="J67" t="s">
        <v>67</v>
      </c>
      <c r="K67" t="s">
        <v>68</v>
      </c>
      <c r="M67" t="s">
        <v>69</v>
      </c>
      <c r="Q67" t="s">
        <v>70</v>
      </c>
      <c r="R67" t="s">
        <v>104</v>
      </c>
      <c r="T67" t="s">
        <v>111</v>
      </c>
      <c r="U67" t="s">
        <v>74</v>
      </c>
      <c r="V67" t="s">
        <v>74</v>
      </c>
      <c r="X67">
        <v>5</v>
      </c>
      <c r="Y67">
        <v>1</v>
      </c>
      <c r="Z67">
        <v>1</v>
      </c>
      <c r="AA67" s="2">
        <v>0.2</v>
      </c>
      <c r="AB67">
        <v>5</v>
      </c>
      <c r="AC67" t="str">
        <f t="shared" si="3"/>
        <v>small</v>
      </c>
      <c r="AD67" t="s">
        <v>107</v>
      </c>
      <c r="AF67">
        <v>1</v>
      </c>
      <c r="AG67">
        <v>1</v>
      </c>
      <c r="AH67">
        <v>1</v>
      </c>
      <c r="AI67">
        <v>1</v>
      </c>
      <c r="AP67">
        <f t="shared" ref="AP67:AP130" si="5">SUM(AF67:AN67)</f>
        <v>4</v>
      </c>
      <c r="AQ67" t="s">
        <v>111</v>
      </c>
      <c r="AW67">
        <v>5</v>
      </c>
      <c r="AX67">
        <f t="shared" si="4"/>
        <v>1</v>
      </c>
      <c r="AZ67" t="s">
        <v>92</v>
      </c>
      <c r="BB67" t="s">
        <v>82</v>
      </c>
      <c r="BC67" t="s">
        <v>76</v>
      </c>
      <c r="BF67" s="2">
        <v>0.1</v>
      </c>
      <c r="BH67" t="s">
        <v>77</v>
      </c>
      <c r="BI67" t="s">
        <v>77</v>
      </c>
      <c r="BJ67" t="s">
        <v>101</v>
      </c>
      <c r="BM67" t="s">
        <v>101</v>
      </c>
    </row>
    <row r="68" spans="1:70" x14ac:dyDescent="0.2">
      <c r="A68">
        <v>5064923847</v>
      </c>
      <c r="B68">
        <v>93348099</v>
      </c>
      <c r="C68" s="1">
        <v>42671.077777777777</v>
      </c>
      <c r="D68" s="1">
        <v>42671.079861111109</v>
      </c>
      <c r="E68" t="s">
        <v>380</v>
      </c>
      <c r="G68" t="s">
        <v>82</v>
      </c>
      <c r="H68">
        <v>1</v>
      </c>
      <c r="I68" t="s">
        <v>83</v>
      </c>
      <c r="J68" t="s">
        <v>67</v>
      </c>
      <c r="K68" t="s">
        <v>68</v>
      </c>
      <c r="M68" t="s">
        <v>69</v>
      </c>
      <c r="Q68" t="s">
        <v>70</v>
      </c>
      <c r="R68" t="s">
        <v>104</v>
      </c>
      <c r="T68" t="s">
        <v>111</v>
      </c>
      <c r="U68" t="s">
        <v>71</v>
      </c>
      <c r="V68" t="s">
        <v>111</v>
      </c>
      <c r="X68">
        <v>5</v>
      </c>
      <c r="Y68">
        <v>0.5</v>
      </c>
      <c r="Z68">
        <v>5</v>
      </c>
      <c r="AA68" s="2">
        <v>0.1</v>
      </c>
      <c r="AB68">
        <v>5</v>
      </c>
      <c r="AC68" t="str">
        <f t="shared" si="3"/>
        <v>small</v>
      </c>
      <c r="AD68" t="s">
        <v>72</v>
      </c>
      <c r="AG68">
        <v>1</v>
      </c>
      <c r="AH68">
        <v>1</v>
      </c>
      <c r="AL68">
        <v>1</v>
      </c>
      <c r="AP68">
        <f t="shared" si="5"/>
        <v>3</v>
      </c>
      <c r="AQ68" t="s">
        <v>106</v>
      </c>
      <c r="AW68">
        <v>10</v>
      </c>
      <c r="AX68">
        <f t="shared" si="4"/>
        <v>2</v>
      </c>
      <c r="AZ68" t="s">
        <v>115</v>
      </c>
      <c r="BB68" t="s">
        <v>82</v>
      </c>
      <c r="BC68" t="s">
        <v>76</v>
      </c>
      <c r="BF68" s="2">
        <v>0.1</v>
      </c>
      <c r="BH68" t="s">
        <v>101</v>
      </c>
      <c r="BI68" t="s">
        <v>77</v>
      </c>
      <c r="BJ68" t="s">
        <v>77</v>
      </c>
      <c r="BM68" t="s">
        <v>101</v>
      </c>
    </row>
    <row r="69" spans="1:70" x14ac:dyDescent="0.2">
      <c r="A69">
        <v>5064878681</v>
      </c>
      <c r="B69">
        <v>93348099</v>
      </c>
      <c r="C69" s="1">
        <v>42671.045138888891</v>
      </c>
      <c r="D69" s="1">
        <v>42671.056250000001</v>
      </c>
      <c r="E69" t="s">
        <v>382</v>
      </c>
      <c r="G69" t="s">
        <v>82</v>
      </c>
      <c r="H69">
        <v>1</v>
      </c>
      <c r="I69" t="s">
        <v>83</v>
      </c>
      <c r="K69" t="s">
        <v>68</v>
      </c>
      <c r="M69" t="s">
        <v>69</v>
      </c>
      <c r="Q69" t="s">
        <v>70</v>
      </c>
      <c r="T69" t="s">
        <v>111</v>
      </c>
      <c r="V69" t="s">
        <v>99</v>
      </c>
      <c r="X69">
        <v>5</v>
      </c>
      <c r="Y69" t="s">
        <v>153</v>
      </c>
      <c r="Z69" t="s">
        <v>153</v>
      </c>
      <c r="AB69">
        <v>5</v>
      </c>
      <c r="AC69" t="str">
        <f t="shared" si="3"/>
        <v>small</v>
      </c>
      <c r="AD69" t="s">
        <v>107</v>
      </c>
      <c r="AF69">
        <v>1</v>
      </c>
      <c r="AG69">
        <v>1</v>
      </c>
      <c r="AH69">
        <v>1</v>
      </c>
      <c r="AP69">
        <f t="shared" si="5"/>
        <v>3</v>
      </c>
      <c r="AQ69" t="s">
        <v>106</v>
      </c>
      <c r="AW69">
        <v>10</v>
      </c>
      <c r="AX69">
        <f t="shared" si="4"/>
        <v>2</v>
      </c>
      <c r="AZ69" t="s">
        <v>143</v>
      </c>
      <c r="BA69" t="s">
        <v>383</v>
      </c>
      <c r="BB69" t="s">
        <v>76</v>
      </c>
      <c r="BF69" s="2">
        <v>0.1</v>
      </c>
      <c r="BH69" t="s">
        <v>85</v>
      </c>
      <c r="BI69" t="s">
        <v>85</v>
      </c>
      <c r="BJ69" t="s">
        <v>85</v>
      </c>
      <c r="BM69" t="s">
        <v>85</v>
      </c>
      <c r="BP69" s="4" t="s">
        <v>384</v>
      </c>
    </row>
    <row r="70" spans="1:70" ht="32" x14ac:dyDescent="0.2">
      <c r="A70">
        <v>5064718343</v>
      </c>
      <c r="B70">
        <v>93348099</v>
      </c>
      <c r="C70" s="1">
        <v>42670.95</v>
      </c>
      <c r="D70" s="1">
        <v>42670.955555555556</v>
      </c>
      <c r="E70" t="s">
        <v>280</v>
      </c>
      <c r="G70" t="s">
        <v>82</v>
      </c>
      <c r="H70">
        <v>1</v>
      </c>
      <c r="K70" t="s">
        <v>68</v>
      </c>
      <c r="M70" t="s">
        <v>69</v>
      </c>
      <c r="N70" t="s">
        <v>89</v>
      </c>
      <c r="T70" t="s">
        <v>111</v>
      </c>
      <c r="U70" t="s">
        <v>74</v>
      </c>
      <c r="V70" t="s">
        <v>74</v>
      </c>
      <c r="X70">
        <v>5</v>
      </c>
      <c r="Y70">
        <v>1</v>
      </c>
      <c r="Z70">
        <v>1</v>
      </c>
      <c r="AA70" s="2">
        <v>0.2</v>
      </c>
      <c r="AB70">
        <v>5</v>
      </c>
      <c r="AC70" t="str">
        <f t="shared" si="3"/>
        <v>small</v>
      </c>
      <c r="AD70" t="s">
        <v>72</v>
      </c>
      <c r="AI70">
        <v>1</v>
      </c>
      <c r="AP70">
        <f t="shared" si="5"/>
        <v>1</v>
      </c>
      <c r="AQ70" t="s">
        <v>74</v>
      </c>
      <c r="AW70">
        <v>1</v>
      </c>
      <c r="AX70">
        <f t="shared" si="4"/>
        <v>0.2</v>
      </c>
      <c r="AZ70" t="s">
        <v>75</v>
      </c>
      <c r="BB70" t="s">
        <v>82</v>
      </c>
      <c r="BC70" t="s">
        <v>76</v>
      </c>
      <c r="BE70" t="s">
        <v>385</v>
      </c>
      <c r="BF70" s="2">
        <v>0.75</v>
      </c>
      <c r="BI70" t="s">
        <v>101</v>
      </c>
      <c r="BM70" t="s">
        <v>85</v>
      </c>
      <c r="BR70" s="4" t="s">
        <v>386</v>
      </c>
    </row>
    <row r="71" spans="1:70" ht="64" x14ac:dyDescent="0.2">
      <c r="A71">
        <v>5064590426</v>
      </c>
      <c r="B71">
        <v>93348099</v>
      </c>
      <c r="C71" s="1">
        <v>42670.890972222223</v>
      </c>
      <c r="D71" s="1">
        <v>42670.894444444442</v>
      </c>
      <c r="E71" t="s">
        <v>103</v>
      </c>
      <c r="G71" t="s">
        <v>82</v>
      </c>
      <c r="H71">
        <v>1</v>
      </c>
      <c r="I71" t="s">
        <v>83</v>
      </c>
      <c r="K71" t="s">
        <v>68</v>
      </c>
      <c r="M71" t="s">
        <v>69</v>
      </c>
      <c r="Q71" t="s">
        <v>70</v>
      </c>
      <c r="R71" t="s">
        <v>104</v>
      </c>
      <c r="S71" t="s">
        <v>389</v>
      </c>
      <c r="T71" t="s">
        <v>111</v>
      </c>
      <c r="U71" t="s">
        <v>111</v>
      </c>
      <c r="V71" t="s">
        <v>106</v>
      </c>
      <c r="X71">
        <v>5</v>
      </c>
      <c r="Y71">
        <v>5</v>
      </c>
      <c r="Z71">
        <v>10</v>
      </c>
      <c r="AA71" s="2">
        <v>1</v>
      </c>
      <c r="AB71">
        <v>5</v>
      </c>
      <c r="AC71" t="str">
        <f t="shared" si="3"/>
        <v>small</v>
      </c>
      <c r="AD71" t="s">
        <v>91</v>
      </c>
      <c r="AH71">
        <v>1</v>
      </c>
      <c r="AI71">
        <v>1</v>
      </c>
      <c r="AP71">
        <f t="shared" si="5"/>
        <v>2</v>
      </c>
      <c r="AQ71" t="s">
        <v>111</v>
      </c>
      <c r="AW71">
        <v>5</v>
      </c>
      <c r="AX71">
        <f t="shared" si="4"/>
        <v>1</v>
      </c>
      <c r="AZ71" t="s">
        <v>84</v>
      </c>
      <c r="BB71" t="s">
        <v>76</v>
      </c>
      <c r="BF71" s="2">
        <v>0.75</v>
      </c>
      <c r="BH71" t="s">
        <v>101</v>
      </c>
      <c r="BJ71" t="s">
        <v>85</v>
      </c>
      <c r="BK71" t="s">
        <v>77</v>
      </c>
      <c r="BM71" t="s">
        <v>101</v>
      </c>
      <c r="BR71" s="4" t="s">
        <v>390</v>
      </c>
    </row>
    <row r="72" spans="1:70" x14ac:dyDescent="0.2">
      <c r="A72">
        <v>5064482557</v>
      </c>
      <c r="B72">
        <v>93348099</v>
      </c>
      <c r="C72" s="1">
        <v>42670.853472222225</v>
      </c>
      <c r="D72" s="1">
        <v>42670.856944444444</v>
      </c>
      <c r="E72" t="s">
        <v>370</v>
      </c>
      <c r="G72" t="s">
        <v>82</v>
      </c>
      <c r="H72">
        <v>1</v>
      </c>
      <c r="I72" t="s">
        <v>83</v>
      </c>
      <c r="J72" t="s">
        <v>67</v>
      </c>
      <c r="L72" t="s">
        <v>88</v>
      </c>
      <c r="M72" t="s">
        <v>69</v>
      </c>
      <c r="N72" t="s">
        <v>89</v>
      </c>
      <c r="Q72" t="s">
        <v>70</v>
      </c>
      <c r="R72" t="s">
        <v>104</v>
      </c>
      <c r="T72" t="s">
        <v>111</v>
      </c>
      <c r="U72" t="s">
        <v>74</v>
      </c>
      <c r="V72" t="s">
        <v>74</v>
      </c>
      <c r="X72">
        <v>5</v>
      </c>
      <c r="Y72">
        <v>1</v>
      </c>
      <c r="Z72">
        <v>1</v>
      </c>
      <c r="AA72" s="2">
        <v>0.2</v>
      </c>
      <c r="AB72">
        <v>5</v>
      </c>
      <c r="AC72" t="str">
        <f t="shared" si="3"/>
        <v>small</v>
      </c>
      <c r="AD72" t="s">
        <v>72</v>
      </c>
      <c r="AF72">
        <v>1</v>
      </c>
      <c r="AG72">
        <v>1</v>
      </c>
      <c r="AH72">
        <v>1</v>
      </c>
      <c r="AI72">
        <v>1</v>
      </c>
      <c r="AP72">
        <f t="shared" si="5"/>
        <v>4</v>
      </c>
      <c r="AQ72" t="s">
        <v>74</v>
      </c>
      <c r="AW72">
        <v>1</v>
      </c>
      <c r="AX72">
        <f t="shared" si="4"/>
        <v>0.2</v>
      </c>
      <c r="AZ72" t="s">
        <v>143</v>
      </c>
      <c r="BA72" t="s">
        <v>394</v>
      </c>
      <c r="BB72" t="s">
        <v>76</v>
      </c>
      <c r="BF72" s="2">
        <v>0.5</v>
      </c>
      <c r="BH72" t="s">
        <v>101</v>
      </c>
      <c r="BI72" t="s">
        <v>101</v>
      </c>
      <c r="BJ72" t="s">
        <v>101</v>
      </c>
      <c r="BK72" t="s">
        <v>101</v>
      </c>
      <c r="BL72" t="s">
        <v>101</v>
      </c>
    </row>
    <row r="73" spans="1:70" x14ac:dyDescent="0.2">
      <c r="A73">
        <v>5064482379</v>
      </c>
      <c r="B73">
        <v>93348099</v>
      </c>
      <c r="C73" s="1">
        <v>42670.853472222225</v>
      </c>
      <c r="D73" s="1">
        <v>42670.856249999997</v>
      </c>
      <c r="E73" t="s">
        <v>395</v>
      </c>
      <c r="G73" t="s">
        <v>82</v>
      </c>
      <c r="H73">
        <v>1</v>
      </c>
      <c r="J73" t="s">
        <v>67</v>
      </c>
      <c r="T73" t="s">
        <v>111</v>
      </c>
      <c r="U73" t="s">
        <v>111</v>
      </c>
      <c r="V73" t="s">
        <v>74</v>
      </c>
      <c r="W73" t="s">
        <v>396</v>
      </c>
      <c r="X73">
        <v>5</v>
      </c>
      <c r="Y73">
        <v>5</v>
      </c>
      <c r="Z73">
        <v>1</v>
      </c>
      <c r="AA73" s="2">
        <v>1</v>
      </c>
      <c r="AB73">
        <v>5</v>
      </c>
      <c r="AC73" t="str">
        <f t="shared" si="3"/>
        <v>small</v>
      </c>
      <c r="AD73" t="s">
        <v>91</v>
      </c>
      <c r="AO73" t="s">
        <v>397</v>
      </c>
      <c r="AP73">
        <f t="shared" si="5"/>
        <v>0</v>
      </c>
      <c r="AQ73" t="s">
        <v>111</v>
      </c>
      <c r="AW73">
        <v>5</v>
      </c>
      <c r="AX73">
        <f t="shared" si="4"/>
        <v>1</v>
      </c>
      <c r="AZ73" t="s">
        <v>100</v>
      </c>
    </row>
    <row r="74" spans="1:70" x14ac:dyDescent="0.2">
      <c r="A74">
        <v>5064378164</v>
      </c>
      <c r="B74">
        <v>93348099</v>
      </c>
      <c r="C74" s="1">
        <v>42670.824999999997</v>
      </c>
      <c r="D74" s="1">
        <v>42670.829861111109</v>
      </c>
      <c r="E74" t="s">
        <v>280</v>
      </c>
      <c r="G74" t="s">
        <v>82</v>
      </c>
      <c r="H74">
        <v>1</v>
      </c>
      <c r="I74" t="s">
        <v>83</v>
      </c>
      <c r="M74" t="s">
        <v>69</v>
      </c>
      <c r="Q74" t="s">
        <v>70</v>
      </c>
      <c r="T74" t="s">
        <v>111</v>
      </c>
      <c r="U74" t="s">
        <v>74</v>
      </c>
      <c r="V74" t="s">
        <v>74</v>
      </c>
      <c r="X74">
        <v>5</v>
      </c>
      <c r="Y74">
        <v>1</v>
      </c>
      <c r="Z74">
        <v>1</v>
      </c>
      <c r="AA74" s="2">
        <v>0.2</v>
      </c>
      <c r="AB74">
        <v>5</v>
      </c>
      <c r="AC74" t="str">
        <f t="shared" si="3"/>
        <v>small</v>
      </c>
      <c r="AD74" t="s">
        <v>91</v>
      </c>
      <c r="AF74">
        <v>1</v>
      </c>
      <c r="AG74">
        <v>1</v>
      </c>
      <c r="AP74">
        <f t="shared" si="5"/>
        <v>2</v>
      </c>
      <c r="AQ74" t="s">
        <v>111</v>
      </c>
      <c r="AW74">
        <v>5</v>
      </c>
      <c r="AX74">
        <f t="shared" si="4"/>
        <v>1</v>
      </c>
      <c r="AZ74" t="s">
        <v>100</v>
      </c>
      <c r="BB74" t="s">
        <v>76</v>
      </c>
      <c r="BF74" s="2">
        <v>0.75</v>
      </c>
      <c r="BH74" t="s">
        <v>77</v>
      </c>
      <c r="BI74" t="s">
        <v>101</v>
      </c>
      <c r="BK74" t="s">
        <v>77</v>
      </c>
    </row>
    <row r="75" spans="1:70" x14ac:dyDescent="0.2">
      <c r="A75">
        <v>5064311540</v>
      </c>
      <c r="B75">
        <v>93348099</v>
      </c>
      <c r="C75" s="1">
        <v>42670.806944444441</v>
      </c>
      <c r="D75" s="1">
        <v>42670.826388888891</v>
      </c>
      <c r="E75" t="s">
        <v>387</v>
      </c>
      <c r="G75" t="s">
        <v>82</v>
      </c>
      <c r="H75">
        <v>1</v>
      </c>
      <c r="I75" t="s">
        <v>83</v>
      </c>
      <c r="J75" t="s">
        <v>67</v>
      </c>
      <c r="O75" t="s">
        <v>90</v>
      </c>
      <c r="S75" t="s">
        <v>399</v>
      </c>
      <c r="T75" t="s">
        <v>111</v>
      </c>
      <c r="U75" t="s">
        <v>74</v>
      </c>
      <c r="V75" t="s">
        <v>111</v>
      </c>
      <c r="W75" t="s">
        <v>400</v>
      </c>
      <c r="X75">
        <v>5</v>
      </c>
      <c r="Y75">
        <v>1</v>
      </c>
      <c r="Z75">
        <v>5</v>
      </c>
      <c r="AA75" s="2">
        <v>0.2</v>
      </c>
      <c r="AB75">
        <v>5</v>
      </c>
      <c r="AC75" t="str">
        <f t="shared" si="3"/>
        <v>small</v>
      </c>
      <c r="AD75" t="s">
        <v>107</v>
      </c>
      <c r="AF75">
        <v>1</v>
      </c>
      <c r="AG75">
        <v>1</v>
      </c>
      <c r="AI75">
        <v>1</v>
      </c>
      <c r="AP75">
        <f t="shared" si="5"/>
        <v>3</v>
      </c>
      <c r="AQ75" t="s">
        <v>106</v>
      </c>
      <c r="AW75">
        <v>10</v>
      </c>
      <c r="AX75">
        <f t="shared" si="4"/>
        <v>2</v>
      </c>
      <c r="AZ75" t="s">
        <v>92</v>
      </c>
      <c r="BB75" t="s">
        <v>76</v>
      </c>
      <c r="BF75" s="2">
        <v>0.25</v>
      </c>
      <c r="BH75" t="s">
        <v>77</v>
      </c>
    </row>
    <row r="76" spans="1:70" x14ac:dyDescent="0.2">
      <c r="A76">
        <v>5064278386</v>
      </c>
      <c r="B76">
        <v>93348099</v>
      </c>
      <c r="C76" s="1">
        <v>42670.8</v>
      </c>
      <c r="D76" s="1">
        <v>42670.804166666669</v>
      </c>
      <c r="E76" t="s">
        <v>404</v>
      </c>
      <c r="G76" t="s">
        <v>82</v>
      </c>
      <c r="H76">
        <v>1</v>
      </c>
      <c r="I76" t="s">
        <v>83</v>
      </c>
      <c r="K76" t="s">
        <v>68</v>
      </c>
      <c r="L76" t="s">
        <v>88</v>
      </c>
      <c r="M76" t="s">
        <v>69</v>
      </c>
      <c r="Q76" t="s">
        <v>70</v>
      </c>
      <c r="T76" t="s">
        <v>111</v>
      </c>
      <c r="U76" t="s">
        <v>74</v>
      </c>
      <c r="V76" t="s">
        <v>111</v>
      </c>
      <c r="X76">
        <v>5</v>
      </c>
      <c r="Y76">
        <v>1</v>
      </c>
      <c r="Z76">
        <v>5</v>
      </c>
      <c r="AA76" s="2">
        <v>0.2</v>
      </c>
      <c r="AB76">
        <v>5</v>
      </c>
      <c r="AC76" t="str">
        <f t="shared" si="3"/>
        <v>small</v>
      </c>
      <c r="AD76" t="s">
        <v>72</v>
      </c>
      <c r="AF76">
        <v>1</v>
      </c>
      <c r="AG76">
        <v>1</v>
      </c>
      <c r="AI76">
        <v>1</v>
      </c>
      <c r="AL76">
        <v>1</v>
      </c>
      <c r="AP76">
        <f t="shared" si="5"/>
        <v>4</v>
      </c>
      <c r="AQ76" t="s">
        <v>111</v>
      </c>
      <c r="AW76">
        <v>5</v>
      </c>
      <c r="AX76">
        <f t="shared" si="4"/>
        <v>1</v>
      </c>
      <c r="AZ76" t="s">
        <v>92</v>
      </c>
      <c r="BB76" t="s">
        <v>76</v>
      </c>
      <c r="BF76" s="2">
        <v>0.25</v>
      </c>
      <c r="BH76" t="s">
        <v>101</v>
      </c>
      <c r="BI76" t="s">
        <v>101</v>
      </c>
      <c r="BJ76" t="s">
        <v>77</v>
      </c>
      <c r="BK76" t="s">
        <v>77</v>
      </c>
      <c r="BL76" t="s">
        <v>77</v>
      </c>
      <c r="BM76" t="s">
        <v>77</v>
      </c>
    </row>
    <row r="77" spans="1:70" x14ac:dyDescent="0.2">
      <c r="A77">
        <v>5064266936</v>
      </c>
      <c r="B77">
        <v>93348099</v>
      </c>
      <c r="C77" s="1">
        <v>42670.797222222223</v>
      </c>
      <c r="D77" s="1">
        <v>42670.8</v>
      </c>
      <c r="E77" t="s">
        <v>405</v>
      </c>
      <c r="G77" t="s">
        <v>82</v>
      </c>
      <c r="H77">
        <v>1</v>
      </c>
      <c r="I77" t="s">
        <v>83</v>
      </c>
      <c r="J77" t="s">
        <v>67</v>
      </c>
      <c r="M77" t="s">
        <v>69</v>
      </c>
      <c r="N77" t="s">
        <v>89</v>
      </c>
      <c r="Q77" t="s">
        <v>70</v>
      </c>
      <c r="T77" t="s">
        <v>111</v>
      </c>
      <c r="U77" t="s">
        <v>71</v>
      </c>
      <c r="V77" t="s">
        <v>111</v>
      </c>
      <c r="X77">
        <v>5</v>
      </c>
      <c r="Y77">
        <v>0.5</v>
      </c>
      <c r="Z77">
        <v>5</v>
      </c>
      <c r="AA77" s="2">
        <v>0.1</v>
      </c>
      <c r="AB77">
        <v>5</v>
      </c>
      <c r="AC77" t="str">
        <f t="shared" si="3"/>
        <v>small</v>
      </c>
      <c r="AD77" t="s">
        <v>107</v>
      </c>
      <c r="AG77">
        <v>1</v>
      </c>
      <c r="AH77">
        <v>1</v>
      </c>
      <c r="AP77">
        <f t="shared" si="5"/>
        <v>2</v>
      </c>
      <c r="AQ77" t="s">
        <v>111</v>
      </c>
      <c r="AW77">
        <v>5</v>
      </c>
      <c r="AX77">
        <f t="shared" si="4"/>
        <v>1</v>
      </c>
      <c r="AZ77" t="s">
        <v>92</v>
      </c>
      <c r="BB77" t="s">
        <v>76</v>
      </c>
      <c r="BF77" s="2">
        <v>0.5</v>
      </c>
      <c r="BH77" t="s">
        <v>85</v>
      </c>
      <c r="BI77" t="s">
        <v>101</v>
      </c>
      <c r="BJ77" t="s">
        <v>85</v>
      </c>
      <c r="BK77" t="s">
        <v>101</v>
      </c>
      <c r="BL77" t="s">
        <v>85</v>
      </c>
      <c r="BM77" t="s">
        <v>85</v>
      </c>
    </row>
    <row r="78" spans="1:70" x14ac:dyDescent="0.2">
      <c r="A78">
        <v>5064244858</v>
      </c>
      <c r="B78">
        <v>93348099</v>
      </c>
      <c r="C78" s="1">
        <v>42670.792361111111</v>
      </c>
      <c r="D78" s="1">
        <v>42670.79583333333</v>
      </c>
      <c r="E78" t="s">
        <v>407</v>
      </c>
      <c r="G78" t="s">
        <v>82</v>
      </c>
      <c r="H78">
        <v>1</v>
      </c>
      <c r="K78" t="s">
        <v>68</v>
      </c>
      <c r="M78" t="s">
        <v>69</v>
      </c>
      <c r="T78" t="s">
        <v>111</v>
      </c>
      <c r="U78" t="s">
        <v>111</v>
      </c>
      <c r="V78" t="s">
        <v>74</v>
      </c>
      <c r="X78">
        <v>5</v>
      </c>
      <c r="Y78">
        <v>5</v>
      </c>
      <c r="Z78">
        <v>1</v>
      </c>
      <c r="AA78" s="2">
        <v>1</v>
      </c>
      <c r="AB78">
        <v>5</v>
      </c>
      <c r="AC78" t="str">
        <f t="shared" si="3"/>
        <v>small</v>
      </c>
      <c r="AD78" t="s">
        <v>114</v>
      </c>
      <c r="AF78">
        <v>1</v>
      </c>
      <c r="AG78">
        <v>1</v>
      </c>
      <c r="AH78">
        <v>1</v>
      </c>
      <c r="AP78">
        <f t="shared" si="5"/>
        <v>3</v>
      </c>
      <c r="AQ78" t="s">
        <v>106</v>
      </c>
      <c r="AW78">
        <v>10</v>
      </c>
      <c r="AX78">
        <f t="shared" si="4"/>
        <v>2</v>
      </c>
      <c r="AZ78" t="s">
        <v>75</v>
      </c>
      <c r="BB78" t="s">
        <v>76</v>
      </c>
      <c r="BF78" s="2">
        <v>0.25</v>
      </c>
      <c r="BH78" t="s">
        <v>101</v>
      </c>
      <c r="BI78" t="s">
        <v>101</v>
      </c>
      <c r="BJ78" t="s">
        <v>101</v>
      </c>
      <c r="BK78" t="s">
        <v>101</v>
      </c>
      <c r="BL78" t="s">
        <v>101</v>
      </c>
      <c r="BM78" t="s">
        <v>101</v>
      </c>
      <c r="BN78" t="s">
        <v>101</v>
      </c>
    </row>
    <row r="79" spans="1:70" ht="32" x14ac:dyDescent="0.2">
      <c r="A79">
        <v>5064235500</v>
      </c>
      <c r="B79">
        <v>93348099</v>
      </c>
      <c r="C79" s="1">
        <v>42670.789583333331</v>
      </c>
      <c r="D79" s="1">
        <v>42670.796527777777</v>
      </c>
      <c r="E79" t="s">
        <v>143</v>
      </c>
      <c r="F79" t="s">
        <v>410</v>
      </c>
      <c r="G79" t="s">
        <v>82</v>
      </c>
      <c r="H79">
        <v>1</v>
      </c>
      <c r="I79" t="s">
        <v>83</v>
      </c>
      <c r="L79" t="s">
        <v>88</v>
      </c>
      <c r="M79" t="s">
        <v>69</v>
      </c>
      <c r="N79" t="s">
        <v>89</v>
      </c>
      <c r="O79" t="s">
        <v>90</v>
      </c>
      <c r="Q79" t="s">
        <v>70</v>
      </c>
      <c r="T79" t="s">
        <v>111</v>
      </c>
      <c r="U79" t="s">
        <v>71</v>
      </c>
      <c r="V79" t="s">
        <v>111</v>
      </c>
      <c r="W79" t="s">
        <v>411</v>
      </c>
      <c r="X79">
        <v>5</v>
      </c>
      <c r="Y79">
        <v>0.5</v>
      </c>
      <c r="Z79">
        <v>5</v>
      </c>
      <c r="AA79" s="2">
        <v>0.1</v>
      </c>
      <c r="AB79">
        <v>5</v>
      </c>
      <c r="AC79" t="str">
        <f t="shared" si="3"/>
        <v>small</v>
      </c>
      <c r="AD79" t="s">
        <v>72</v>
      </c>
      <c r="AG79">
        <v>1</v>
      </c>
      <c r="AI79">
        <v>1</v>
      </c>
      <c r="AL79">
        <v>1</v>
      </c>
      <c r="AP79">
        <f t="shared" si="5"/>
        <v>3</v>
      </c>
      <c r="AQ79" t="s">
        <v>106</v>
      </c>
      <c r="AW79">
        <v>10</v>
      </c>
      <c r="AX79">
        <f t="shared" si="4"/>
        <v>2</v>
      </c>
      <c r="AZ79" t="s">
        <v>92</v>
      </c>
      <c r="BB79" t="s">
        <v>76</v>
      </c>
      <c r="BF79" s="2">
        <v>0.75</v>
      </c>
      <c r="BH79" t="s">
        <v>85</v>
      </c>
      <c r="BI79" t="s">
        <v>85</v>
      </c>
      <c r="BJ79" t="s">
        <v>77</v>
      </c>
      <c r="BK79" t="s">
        <v>101</v>
      </c>
      <c r="BL79" t="s">
        <v>85</v>
      </c>
      <c r="BP79" s="4" t="s">
        <v>412</v>
      </c>
    </row>
    <row r="80" spans="1:70" x14ac:dyDescent="0.2">
      <c r="A80">
        <v>5064195905</v>
      </c>
      <c r="B80">
        <v>93348099</v>
      </c>
      <c r="C80" s="1">
        <v>42670.77847222222</v>
      </c>
      <c r="D80" s="1">
        <v>42670.788194444445</v>
      </c>
      <c r="E80" t="s">
        <v>136</v>
      </c>
      <c r="G80" t="s">
        <v>82</v>
      </c>
      <c r="H80">
        <v>1</v>
      </c>
      <c r="S80" t="s">
        <v>414</v>
      </c>
      <c r="T80" t="s">
        <v>111</v>
      </c>
      <c r="U80" t="s">
        <v>111</v>
      </c>
      <c r="V80" t="s">
        <v>74</v>
      </c>
      <c r="X80">
        <v>5</v>
      </c>
      <c r="Y80">
        <v>5</v>
      </c>
      <c r="Z80">
        <v>1</v>
      </c>
      <c r="AA80" s="2">
        <v>1</v>
      </c>
      <c r="AB80">
        <v>5</v>
      </c>
      <c r="AC80" t="str">
        <f t="shared" si="3"/>
        <v>small</v>
      </c>
      <c r="AD80" t="s">
        <v>72</v>
      </c>
      <c r="AF80">
        <v>1</v>
      </c>
      <c r="AG80">
        <v>1</v>
      </c>
      <c r="AH80">
        <v>1</v>
      </c>
      <c r="AP80">
        <f t="shared" si="5"/>
        <v>3</v>
      </c>
      <c r="AQ80" t="s">
        <v>74</v>
      </c>
      <c r="AW80">
        <v>1</v>
      </c>
      <c r="AX80">
        <f t="shared" si="4"/>
        <v>0.2</v>
      </c>
      <c r="AZ80" t="s">
        <v>115</v>
      </c>
      <c r="BB80" t="s">
        <v>76</v>
      </c>
      <c r="BF80" s="2">
        <v>0.5</v>
      </c>
      <c r="BI80" t="s">
        <v>78</v>
      </c>
      <c r="BN80" t="s">
        <v>78</v>
      </c>
    </row>
    <row r="81" spans="1:70" x14ac:dyDescent="0.2">
      <c r="A81">
        <v>5064186113</v>
      </c>
      <c r="B81">
        <v>93348099</v>
      </c>
      <c r="C81" s="1">
        <v>42670.78125</v>
      </c>
      <c r="D81" s="1">
        <v>42670.788194444445</v>
      </c>
      <c r="E81" t="s">
        <v>415</v>
      </c>
      <c r="G81" t="s">
        <v>82</v>
      </c>
      <c r="H81">
        <v>1</v>
      </c>
      <c r="I81" t="s">
        <v>83</v>
      </c>
      <c r="K81" t="s">
        <v>68</v>
      </c>
      <c r="T81" t="s">
        <v>111</v>
      </c>
      <c r="U81" t="s">
        <v>111</v>
      </c>
      <c r="V81" t="s">
        <v>74</v>
      </c>
      <c r="X81">
        <v>5</v>
      </c>
      <c r="Y81">
        <v>5</v>
      </c>
      <c r="Z81">
        <v>1</v>
      </c>
      <c r="AA81" s="2">
        <v>1</v>
      </c>
      <c r="AB81">
        <v>5</v>
      </c>
      <c r="AC81" t="str">
        <f t="shared" si="3"/>
        <v>small</v>
      </c>
      <c r="AD81" t="s">
        <v>72</v>
      </c>
      <c r="AH81">
        <v>1</v>
      </c>
      <c r="AI81">
        <v>1</v>
      </c>
      <c r="AP81">
        <f t="shared" si="5"/>
        <v>2</v>
      </c>
      <c r="AQ81" t="s">
        <v>111</v>
      </c>
      <c r="AW81">
        <v>5</v>
      </c>
      <c r="AX81">
        <f t="shared" si="4"/>
        <v>1</v>
      </c>
      <c r="AZ81" t="s">
        <v>115</v>
      </c>
      <c r="BB81" t="s">
        <v>82</v>
      </c>
      <c r="BC81" t="s">
        <v>76</v>
      </c>
      <c r="BF81" s="2">
        <v>0.1</v>
      </c>
      <c r="BH81" t="s">
        <v>77</v>
      </c>
      <c r="BI81" t="s">
        <v>101</v>
      </c>
      <c r="BM81" t="s">
        <v>101</v>
      </c>
      <c r="BP81" s="4" t="s">
        <v>416</v>
      </c>
    </row>
    <row r="82" spans="1:70" x14ac:dyDescent="0.2">
      <c r="A82">
        <v>5061518158</v>
      </c>
      <c r="B82">
        <v>93348099</v>
      </c>
      <c r="C82" s="1">
        <v>42669.723611111112</v>
      </c>
      <c r="D82" s="1">
        <v>42669.728472222225</v>
      </c>
      <c r="E82" t="s">
        <v>427</v>
      </c>
      <c r="G82" t="s">
        <v>82</v>
      </c>
      <c r="H82">
        <v>1</v>
      </c>
      <c r="I82" t="s">
        <v>83</v>
      </c>
      <c r="K82" t="s">
        <v>68</v>
      </c>
      <c r="M82" t="s">
        <v>69</v>
      </c>
      <c r="Q82" t="s">
        <v>70</v>
      </c>
      <c r="T82" t="s">
        <v>111</v>
      </c>
      <c r="X82">
        <v>5</v>
      </c>
      <c r="Y82" t="s">
        <v>153</v>
      </c>
      <c r="Z82" t="s">
        <v>153</v>
      </c>
      <c r="AB82">
        <v>5</v>
      </c>
      <c r="AC82" t="str">
        <f t="shared" si="3"/>
        <v>small</v>
      </c>
      <c r="AD82" t="s">
        <v>91</v>
      </c>
      <c r="AH82">
        <v>1</v>
      </c>
      <c r="AP82">
        <f t="shared" si="5"/>
        <v>1</v>
      </c>
      <c r="AQ82" t="s">
        <v>111</v>
      </c>
      <c r="AW82">
        <v>5</v>
      </c>
      <c r="AX82">
        <f t="shared" si="4"/>
        <v>1</v>
      </c>
      <c r="AZ82" t="s">
        <v>115</v>
      </c>
      <c r="BB82" t="s">
        <v>76</v>
      </c>
      <c r="BF82">
        <v>0</v>
      </c>
      <c r="BH82" t="s">
        <v>77</v>
      </c>
      <c r="BI82" t="s">
        <v>78</v>
      </c>
      <c r="BM82" t="s">
        <v>77</v>
      </c>
    </row>
    <row r="83" spans="1:70" x14ac:dyDescent="0.2">
      <c r="A83">
        <v>5061119548</v>
      </c>
      <c r="B83">
        <v>93348099</v>
      </c>
      <c r="C83" s="1">
        <v>42669.61041666667</v>
      </c>
      <c r="D83" s="1">
        <v>42669.611805555556</v>
      </c>
      <c r="E83" t="s">
        <v>172</v>
      </c>
      <c r="G83" t="s">
        <v>82</v>
      </c>
      <c r="H83">
        <v>1</v>
      </c>
      <c r="I83" t="s">
        <v>83</v>
      </c>
      <c r="L83" t="s">
        <v>88</v>
      </c>
      <c r="M83" t="s">
        <v>69</v>
      </c>
      <c r="N83" t="s">
        <v>89</v>
      </c>
      <c r="O83" t="s">
        <v>90</v>
      </c>
      <c r="Q83" t="s">
        <v>70</v>
      </c>
      <c r="R83" t="s">
        <v>104</v>
      </c>
      <c r="T83" t="s">
        <v>111</v>
      </c>
      <c r="U83" t="s">
        <v>74</v>
      </c>
      <c r="V83" t="s">
        <v>74</v>
      </c>
      <c r="X83">
        <v>5</v>
      </c>
      <c r="Y83">
        <v>1</v>
      </c>
      <c r="Z83">
        <v>1</v>
      </c>
      <c r="AA83" s="2">
        <v>0.2</v>
      </c>
      <c r="AB83">
        <v>5</v>
      </c>
      <c r="AC83" t="str">
        <f t="shared" si="3"/>
        <v>small</v>
      </c>
      <c r="AD83" t="s">
        <v>114</v>
      </c>
      <c r="AG83">
        <v>1</v>
      </c>
      <c r="AH83">
        <v>1</v>
      </c>
      <c r="AP83">
        <f t="shared" si="5"/>
        <v>2</v>
      </c>
      <c r="AQ83" t="s">
        <v>111</v>
      </c>
      <c r="AW83">
        <v>5</v>
      </c>
      <c r="AX83">
        <f t="shared" si="4"/>
        <v>1</v>
      </c>
      <c r="AZ83" t="s">
        <v>92</v>
      </c>
      <c r="BB83" t="s">
        <v>76</v>
      </c>
      <c r="BF83" s="2">
        <v>0.5</v>
      </c>
      <c r="BH83" t="s">
        <v>77</v>
      </c>
      <c r="BI83" t="s">
        <v>77</v>
      </c>
      <c r="BJ83" t="s">
        <v>85</v>
      </c>
      <c r="BK83" t="s">
        <v>85</v>
      </c>
      <c r="BL83" t="s">
        <v>77</v>
      </c>
    </row>
    <row r="84" spans="1:70" x14ac:dyDescent="0.2">
      <c r="A84">
        <v>5060010304</v>
      </c>
      <c r="B84">
        <v>93348099</v>
      </c>
      <c r="C84" s="1">
        <v>42668.963194444441</v>
      </c>
      <c r="D84" s="1">
        <v>42668.997916666667</v>
      </c>
      <c r="E84" t="s">
        <v>381</v>
      </c>
      <c r="G84" t="s">
        <v>82</v>
      </c>
      <c r="H84">
        <v>1</v>
      </c>
      <c r="I84" t="s">
        <v>83</v>
      </c>
      <c r="J84" t="s">
        <v>67</v>
      </c>
      <c r="M84" t="s">
        <v>69</v>
      </c>
      <c r="N84" t="s">
        <v>89</v>
      </c>
      <c r="T84" t="s">
        <v>111</v>
      </c>
      <c r="U84" t="s">
        <v>71</v>
      </c>
      <c r="V84" t="s">
        <v>111</v>
      </c>
      <c r="X84">
        <v>5</v>
      </c>
      <c r="Y84">
        <v>0.5</v>
      </c>
      <c r="Z84">
        <v>5</v>
      </c>
      <c r="AA84" s="2">
        <v>0.1</v>
      </c>
      <c r="AB84">
        <v>5</v>
      </c>
      <c r="AC84" t="str">
        <f t="shared" si="3"/>
        <v>small</v>
      </c>
      <c r="AD84" t="s">
        <v>114</v>
      </c>
      <c r="AG84">
        <v>1</v>
      </c>
      <c r="AH84">
        <v>1</v>
      </c>
      <c r="AP84">
        <f t="shared" si="5"/>
        <v>2</v>
      </c>
      <c r="AQ84" t="s">
        <v>74</v>
      </c>
      <c r="AW84">
        <v>1</v>
      </c>
      <c r="AX84">
        <f t="shared" si="4"/>
        <v>0.2</v>
      </c>
      <c r="AZ84" t="s">
        <v>115</v>
      </c>
      <c r="BB84" t="s">
        <v>76</v>
      </c>
      <c r="BF84" s="2">
        <v>0.1</v>
      </c>
      <c r="BH84" t="s">
        <v>85</v>
      </c>
      <c r="BI84" t="s">
        <v>85</v>
      </c>
    </row>
    <row r="85" spans="1:70" x14ac:dyDescent="0.2">
      <c r="A85">
        <v>5059980123</v>
      </c>
      <c r="B85">
        <v>93348099</v>
      </c>
      <c r="C85" s="1">
        <v>42668.972916666666</v>
      </c>
      <c r="D85" s="1">
        <v>42668.977777777778</v>
      </c>
      <c r="E85" t="s">
        <v>442</v>
      </c>
      <c r="G85" t="s">
        <v>82</v>
      </c>
      <c r="H85">
        <v>1</v>
      </c>
      <c r="K85" t="s">
        <v>68</v>
      </c>
      <c r="T85" t="s">
        <v>111</v>
      </c>
      <c r="U85" t="s">
        <v>111</v>
      </c>
      <c r="V85" t="s">
        <v>111</v>
      </c>
      <c r="X85">
        <v>5</v>
      </c>
      <c r="Y85">
        <v>5</v>
      </c>
      <c r="Z85">
        <v>5</v>
      </c>
      <c r="AA85" s="2">
        <v>1</v>
      </c>
      <c r="AB85">
        <v>5</v>
      </c>
      <c r="AC85" t="str">
        <f t="shared" si="3"/>
        <v>small</v>
      </c>
      <c r="AD85" t="s">
        <v>91</v>
      </c>
      <c r="AG85">
        <v>1</v>
      </c>
      <c r="AH85">
        <v>1</v>
      </c>
      <c r="AP85">
        <f t="shared" si="5"/>
        <v>2</v>
      </c>
      <c r="AQ85" t="s">
        <v>106</v>
      </c>
      <c r="AW85">
        <v>10</v>
      </c>
      <c r="AX85">
        <f t="shared" si="4"/>
        <v>2</v>
      </c>
      <c r="AZ85" t="s">
        <v>115</v>
      </c>
      <c r="BB85" t="s">
        <v>76</v>
      </c>
      <c r="BF85" s="2">
        <v>0.25</v>
      </c>
      <c r="BM85" t="s">
        <v>85</v>
      </c>
    </row>
    <row r="86" spans="1:70" x14ac:dyDescent="0.2">
      <c r="A86">
        <v>5059812187</v>
      </c>
      <c r="B86">
        <v>93348099</v>
      </c>
      <c r="C86" s="1">
        <v>42668.897916666669</v>
      </c>
      <c r="D86" s="1">
        <v>42668.899305555555</v>
      </c>
      <c r="E86" t="s">
        <v>286</v>
      </c>
      <c r="G86" t="s">
        <v>82</v>
      </c>
      <c r="H86">
        <v>1</v>
      </c>
      <c r="I86" t="s">
        <v>83</v>
      </c>
      <c r="K86" t="s">
        <v>68</v>
      </c>
      <c r="M86" t="s">
        <v>69</v>
      </c>
      <c r="Q86" t="s">
        <v>70</v>
      </c>
      <c r="T86" t="s">
        <v>111</v>
      </c>
      <c r="X86">
        <v>5</v>
      </c>
      <c r="Y86" t="s">
        <v>153</v>
      </c>
      <c r="Z86" t="s">
        <v>153</v>
      </c>
      <c r="AB86">
        <v>5</v>
      </c>
      <c r="AC86" t="str">
        <f t="shared" si="3"/>
        <v>small</v>
      </c>
      <c r="AP86">
        <f t="shared" si="5"/>
        <v>0</v>
      </c>
      <c r="AX86">
        <f t="shared" si="4"/>
        <v>0</v>
      </c>
    </row>
    <row r="87" spans="1:70" x14ac:dyDescent="0.2">
      <c r="A87">
        <v>5059442816</v>
      </c>
      <c r="B87">
        <v>93348099</v>
      </c>
      <c r="C87" s="1">
        <v>42668.776388888888</v>
      </c>
      <c r="D87" s="1">
        <v>42668.77847222222</v>
      </c>
      <c r="E87" t="s">
        <v>452</v>
      </c>
      <c r="G87" t="s">
        <v>82</v>
      </c>
      <c r="H87">
        <v>1</v>
      </c>
      <c r="I87" t="s">
        <v>83</v>
      </c>
      <c r="J87" t="s">
        <v>67</v>
      </c>
      <c r="K87" t="s">
        <v>68</v>
      </c>
      <c r="L87" t="s">
        <v>88</v>
      </c>
      <c r="M87" t="s">
        <v>69</v>
      </c>
      <c r="N87" t="s">
        <v>89</v>
      </c>
      <c r="O87" t="s">
        <v>90</v>
      </c>
      <c r="Q87" t="s">
        <v>70</v>
      </c>
      <c r="T87" t="s">
        <v>111</v>
      </c>
      <c r="U87" t="s">
        <v>74</v>
      </c>
      <c r="V87" t="s">
        <v>71</v>
      </c>
      <c r="X87">
        <v>5</v>
      </c>
      <c r="Y87">
        <v>1</v>
      </c>
      <c r="Z87">
        <v>0.5</v>
      </c>
      <c r="AA87" s="2">
        <v>0.2</v>
      </c>
      <c r="AB87">
        <v>5</v>
      </c>
      <c r="AC87" t="str">
        <f t="shared" si="3"/>
        <v>small</v>
      </c>
      <c r="AD87" t="s">
        <v>72</v>
      </c>
      <c r="AF87">
        <v>1</v>
      </c>
      <c r="AG87">
        <v>1</v>
      </c>
      <c r="AH87">
        <v>1</v>
      </c>
      <c r="AI87">
        <v>1</v>
      </c>
      <c r="AN87">
        <v>1</v>
      </c>
      <c r="AO87" t="s">
        <v>276</v>
      </c>
      <c r="AP87">
        <f t="shared" si="5"/>
        <v>5</v>
      </c>
      <c r="AQ87" t="s">
        <v>111</v>
      </c>
      <c r="AW87">
        <v>5</v>
      </c>
      <c r="AX87">
        <f t="shared" si="4"/>
        <v>1</v>
      </c>
      <c r="AZ87" t="s">
        <v>92</v>
      </c>
      <c r="BB87" t="s">
        <v>76</v>
      </c>
      <c r="BF87" s="2">
        <v>0.75</v>
      </c>
      <c r="BH87" t="s">
        <v>101</v>
      </c>
      <c r="BI87" t="s">
        <v>77</v>
      </c>
      <c r="BK87" t="s">
        <v>78</v>
      </c>
      <c r="BL87" t="s">
        <v>101</v>
      </c>
      <c r="BM87" t="s">
        <v>85</v>
      </c>
    </row>
    <row r="88" spans="1:70" x14ac:dyDescent="0.2">
      <c r="A88">
        <v>5059264024</v>
      </c>
      <c r="B88">
        <v>93348099</v>
      </c>
      <c r="C88" s="1">
        <v>42668.720833333333</v>
      </c>
      <c r="D88" s="1">
        <v>42668.722916666666</v>
      </c>
      <c r="E88" t="s">
        <v>87</v>
      </c>
      <c r="G88" t="s">
        <v>82</v>
      </c>
      <c r="H88">
        <v>1</v>
      </c>
      <c r="I88" t="s">
        <v>83</v>
      </c>
      <c r="M88" t="s">
        <v>69</v>
      </c>
      <c r="Q88" t="s">
        <v>70</v>
      </c>
      <c r="T88" t="s">
        <v>111</v>
      </c>
      <c r="U88" t="s">
        <v>74</v>
      </c>
      <c r="V88" t="s">
        <v>74</v>
      </c>
      <c r="X88">
        <v>5</v>
      </c>
      <c r="Y88">
        <v>1</v>
      </c>
      <c r="Z88">
        <v>1</v>
      </c>
      <c r="AA88" s="2">
        <v>0.2</v>
      </c>
      <c r="AB88">
        <v>5</v>
      </c>
      <c r="AC88" t="str">
        <f t="shared" si="3"/>
        <v>small</v>
      </c>
      <c r="AD88" t="s">
        <v>72</v>
      </c>
      <c r="AF88">
        <v>1</v>
      </c>
      <c r="AG88">
        <v>1</v>
      </c>
      <c r="AH88">
        <v>1</v>
      </c>
      <c r="AI88">
        <v>1</v>
      </c>
      <c r="AP88">
        <f t="shared" si="5"/>
        <v>4</v>
      </c>
      <c r="AQ88" t="s">
        <v>111</v>
      </c>
      <c r="AW88">
        <v>5</v>
      </c>
      <c r="AX88">
        <f t="shared" si="4"/>
        <v>1</v>
      </c>
      <c r="AZ88" t="s">
        <v>92</v>
      </c>
      <c r="BB88" t="s">
        <v>76</v>
      </c>
      <c r="BF88" s="2">
        <v>0.5</v>
      </c>
      <c r="BH88" t="s">
        <v>77</v>
      </c>
      <c r="BI88" t="s">
        <v>78</v>
      </c>
      <c r="BJ88" t="s">
        <v>78</v>
      </c>
      <c r="BK88" t="s">
        <v>77</v>
      </c>
      <c r="BL88" t="s">
        <v>78</v>
      </c>
      <c r="BM88" t="s">
        <v>78</v>
      </c>
    </row>
    <row r="89" spans="1:70" x14ac:dyDescent="0.2">
      <c r="A89">
        <v>5059218899</v>
      </c>
      <c r="B89">
        <v>93348099</v>
      </c>
      <c r="C89" s="1">
        <v>42668.706944444442</v>
      </c>
      <c r="D89" s="1">
        <v>42668.711111111108</v>
      </c>
      <c r="E89" t="s">
        <v>148</v>
      </c>
      <c r="G89" t="s">
        <v>82</v>
      </c>
      <c r="H89">
        <v>1</v>
      </c>
      <c r="I89" t="s">
        <v>83</v>
      </c>
      <c r="K89" t="s">
        <v>68</v>
      </c>
      <c r="S89" t="s">
        <v>457</v>
      </c>
      <c r="T89" t="s">
        <v>111</v>
      </c>
      <c r="U89" t="s">
        <v>74</v>
      </c>
      <c r="V89" t="s">
        <v>111</v>
      </c>
      <c r="X89">
        <v>5</v>
      </c>
      <c r="Y89">
        <v>1</v>
      </c>
      <c r="Z89">
        <v>5</v>
      </c>
      <c r="AA89" s="2">
        <v>0.2</v>
      </c>
      <c r="AB89">
        <v>5</v>
      </c>
      <c r="AC89" t="str">
        <f t="shared" si="3"/>
        <v>small</v>
      </c>
      <c r="AD89" t="s">
        <v>72</v>
      </c>
      <c r="AG89">
        <v>1</v>
      </c>
      <c r="AI89">
        <v>1</v>
      </c>
      <c r="AP89">
        <f t="shared" si="5"/>
        <v>2</v>
      </c>
      <c r="AQ89" t="s">
        <v>99</v>
      </c>
      <c r="AW89">
        <v>100</v>
      </c>
      <c r="AX89">
        <f t="shared" si="4"/>
        <v>20</v>
      </c>
      <c r="AZ89" t="s">
        <v>143</v>
      </c>
      <c r="BA89" t="s">
        <v>458</v>
      </c>
      <c r="BB89" t="s">
        <v>82</v>
      </c>
      <c r="BC89" t="s">
        <v>76</v>
      </c>
      <c r="BF89" s="2">
        <v>0.25</v>
      </c>
      <c r="BH89" t="s">
        <v>85</v>
      </c>
      <c r="BM89" t="s">
        <v>77</v>
      </c>
    </row>
    <row r="90" spans="1:70" x14ac:dyDescent="0.2">
      <c r="A90">
        <v>5059001428</v>
      </c>
      <c r="B90">
        <v>93348099</v>
      </c>
      <c r="C90" s="1">
        <v>42668.643055555556</v>
      </c>
      <c r="D90" s="1">
        <v>42668.645833333336</v>
      </c>
      <c r="E90" t="s">
        <v>113</v>
      </c>
      <c r="G90" t="s">
        <v>82</v>
      </c>
      <c r="H90">
        <v>1</v>
      </c>
      <c r="I90" t="s">
        <v>83</v>
      </c>
      <c r="K90" t="s">
        <v>68</v>
      </c>
      <c r="Q90" t="s">
        <v>70</v>
      </c>
      <c r="R90" t="s">
        <v>104</v>
      </c>
      <c r="S90" t="s">
        <v>462</v>
      </c>
      <c r="T90" t="s">
        <v>111</v>
      </c>
      <c r="U90" t="s">
        <v>74</v>
      </c>
      <c r="V90" t="s">
        <v>74</v>
      </c>
      <c r="X90">
        <v>5</v>
      </c>
      <c r="Y90">
        <v>1</v>
      </c>
      <c r="Z90">
        <v>1</v>
      </c>
      <c r="AA90" s="2">
        <v>0.2</v>
      </c>
      <c r="AB90">
        <v>5</v>
      </c>
      <c r="AC90" t="str">
        <f t="shared" si="3"/>
        <v>small</v>
      </c>
      <c r="AD90" t="s">
        <v>72</v>
      </c>
      <c r="AF90">
        <v>1</v>
      </c>
      <c r="AG90">
        <v>1</v>
      </c>
      <c r="AH90">
        <v>1</v>
      </c>
      <c r="AP90">
        <f t="shared" si="5"/>
        <v>3</v>
      </c>
      <c r="AQ90" t="s">
        <v>99</v>
      </c>
      <c r="AW90">
        <v>100</v>
      </c>
      <c r="AX90">
        <f t="shared" si="4"/>
        <v>20</v>
      </c>
      <c r="AZ90" t="s">
        <v>92</v>
      </c>
      <c r="BB90" t="s">
        <v>82</v>
      </c>
      <c r="BC90" t="s">
        <v>76</v>
      </c>
      <c r="BF90" s="2">
        <v>0.25</v>
      </c>
      <c r="BH90" t="s">
        <v>77</v>
      </c>
      <c r="BM90" t="s">
        <v>77</v>
      </c>
    </row>
    <row r="91" spans="1:70" ht="32" x14ac:dyDescent="0.2">
      <c r="A91">
        <v>5058506830</v>
      </c>
      <c r="B91">
        <v>93348099</v>
      </c>
      <c r="C91" s="1">
        <v>42668.487500000003</v>
      </c>
      <c r="D91" s="1">
        <v>42668.493055555555</v>
      </c>
      <c r="E91" t="s">
        <v>314</v>
      </c>
      <c r="G91" t="s">
        <v>82</v>
      </c>
      <c r="H91">
        <v>1</v>
      </c>
      <c r="K91" t="s">
        <v>68</v>
      </c>
      <c r="T91" t="s">
        <v>111</v>
      </c>
      <c r="U91" t="s">
        <v>111</v>
      </c>
      <c r="V91" t="s">
        <v>74</v>
      </c>
      <c r="X91">
        <v>5</v>
      </c>
      <c r="Y91">
        <v>5</v>
      </c>
      <c r="Z91">
        <v>1</v>
      </c>
      <c r="AA91" s="2">
        <v>1</v>
      </c>
      <c r="AB91">
        <v>5</v>
      </c>
      <c r="AC91" t="str">
        <f t="shared" si="3"/>
        <v>small</v>
      </c>
      <c r="AD91" t="s">
        <v>72</v>
      </c>
      <c r="AG91">
        <v>1</v>
      </c>
      <c r="AH91">
        <v>1</v>
      </c>
      <c r="AI91">
        <v>1</v>
      </c>
      <c r="AK91">
        <v>1</v>
      </c>
      <c r="AP91">
        <f t="shared" si="5"/>
        <v>4</v>
      </c>
      <c r="AQ91" t="s">
        <v>111</v>
      </c>
      <c r="AW91">
        <v>5</v>
      </c>
      <c r="AX91">
        <f t="shared" si="4"/>
        <v>1</v>
      </c>
      <c r="AZ91" t="s">
        <v>115</v>
      </c>
      <c r="BB91" t="s">
        <v>82</v>
      </c>
      <c r="BC91" t="s">
        <v>82</v>
      </c>
      <c r="BD91" t="s">
        <v>116</v>
      </c>
      <c r="BF91" s="2">
        <v>0.25</v>
      </c>
      <c r="BH91" t="s">
        <v>85</v>
      </c>
      <c r="BI91" t="s">
        <v>77</v>
      </c>
      <c r="BJ91" t="s">
        <v>85</v>
      </c>
      <c r="BM91" t="s">
        <v>85</v>
      </c>
      <c r="BP91" s="4" t="s">
        <v>488</v>
      </c>
      <c r="BR91" s="4" t="s">
        <v>489</v>
      </c>
    </row>
    <row r="92" spans="1:70" ht="32" x14ac:dyDescent="0.2">
      <c r="A92">
        <v>5057281180</v>
      </c>
      <c r="B92">
        <v>93348099</v>
      </c>
      <c r="C92" s="1">
        <v>42667.811805555553</v>
      </c>
      <c r="D92" s="1">
        <v>42667.816666666666</v>
      </c>
      <c r="E92" t="s">
        <v>442</v>
      </c>
      <c r="G92" t="s">
        <v>82</v>
      </c>
      <c r="H92">
        <v>1</v>
      </c>
      <c r="I92" t="s">
        <v>83</v>
      </c>
      <c r="J92" t="s">
        <v>67</v>
      </c>
      <c r="K92" t="s">
        <v>68</v>
      </c>
      <c r="L92" t="s">
        <v>88</v>
      </c>
      <c r="M92" t="s">
        <v>69</v>
      </c>
      <c r="Q92" t="s">
        <v>70</v>
      </c>
      <c r="T92" t="s">
        <v>111</v>
      </c>
      <c r="U92" t="s">
        <v>111</v>
      </c>
      <c r="V92" t="s">
        <v>74</v>
      </c>
      <c r="X92">
        <v>5</v>
      </c>
      <c r="Y92">
        <v>5</v>
      </c>
      <c r="Z92">
        <v>1</v>
      </c>
      <c r="AA92" s="2">
        <v>1</v>
      </c>
      <c r="AB92">
        <v>5</v>
      </c>
      <c r="AC92" t="str">
        <f t="shared" si="3"/>
        <v>small</v>
      </c>
      <c r="AD92" t="s">
        <v>72</v>
      </c>
      <c r="AO92" t="s">
        <v>509</v>
      </c>
      <c r="AP92">
        <f t="shared" si="5"/>
        <v>0</v>
      </c>
      <c r="AQ92" t="s">
        <v>111</v>
      </c>
      <c r="AW92">
        <v>5</v>
      </c>
      <c r="AX92">
        <f t="shared" si="4"/>
        <v>1</v>
      </c>
      <c r="AZ92" t="s">
        <v>92</v>
      </c>
      <c r="BB92" t="s">
        <v>82</v>
      </c>
      <c r="BC92" t="s">
        <v>76</v>
      </c>
      <c r="BF92" s="2">
        <v>0.25</v>
      </c>
      <c r="BH92" t="s">
        <v>77</v>
      </c>
      <c r="BI92" t="s">
        <v>101</v>
      </c>
      <c r="BJ92" t="s">
        <v>77</v>
      </c>
      <c r="BK92" t="s">
        <v>77</v>
      </c>
      <c r="BL92" t="s">
        <v>101</v>
      </c>
      <c r="BM92" t="s">
        <v>85</v>
      </c>
      <c r="BO92" t="s">
        <v>510</v>
      </c>
      <c r="BR92" s="4" t="s">
        <v>511</v>
      </c>
    </row>
    <row r="93" spans="1:70" x14ac:dyDescent="0.2">
      <c r="A93">
        <v>5057236475</v>
      </c>
      <c r="B93">
        <v>93348099</v>
      </c>
      <c r="C93" s="1">
        <v>42667.798611111109</v>
      </c>
      <c r="D93" s="1">
        <v>42667.820138888892</v>
      </c>
      <c r="E93" t="s">
        <v>514</v>
      </c>
      <c r="G93" t="s">
        <v>82</v>
      </c>
      <c r="H93">
        <v>1</v>
      </c>
      <c r="I93" t="s">
        <v>83</v>
      </c>
      <c r="L93" t="s">
        <v>88</v>
      </c>
      <c r="M93" t="s">
        <v>69</v>
      </c>
      <c r="O93" t="s">
        <v>90</v>
      </c>
      <c r="P93" t="s">
        <v>166</v>
      </c>
      <c r="T93" t="s">
        <v>111</v>
      </c>
      <c r="U93" t="s">
        <v>74</v>
      </c>
      <c r="V93" t="s">
        <v>111</v>
      </c>
      <c r="X93">
        <v>5</v>
      </c>
      <c r="Y93">
        <v>1</v>
      </c>
      <c r="Z93">
        <v>5</v>
      </c>
      <c r="AA93" s="2">
        <v>0.2</v>
      </c>
      <c r="AB93">
        <v>5</v>
      </c>
      <c r="AC93" t="str">
        <f t="shared" si="3"/>
        <v>small</v>
      </c>
      <c r="AD93" t="s">
        <v>107</v>
      </c>
      <c r="AG93">
        <v>1</v>
      </c>
      <c r="AH93">
        <v>1</v>
      </c>
      <c r="AI93">
        <v>1</v>
      </c>
      <c r="AM93">
        <v>1</v>
      </c>
      <c r="AO93" t="s">
        <v>515</v>
      </c>
      <c r="AP93">
        <f t="shared" si="5"/>
        <v>4</v>
      </c>
      <c r="AQ93" t="s">
        <v>74</v>
      </c>
      <c r="AW93">
        <v>1</v>
      </c>
      <c r="AX93">
        <f t="shared" si="4"/>
        <v>0.2</v>
      </c>
      <c r="AZ93" t="s">
        <v>92</v>
      </c>
      <c r="BB93" t="s">
        <v>82</v>
      </c>
      <c r="BC93" t="s">
        <v>76</v>
      </c>
      <c r="BE93" t="s">
        <v>516</v>
      </c>
      <c r="BF93" s="2">
        <v>0.75</v>
      </c>
      <c r="BH93" t="s">
        <v>101</v>
      </c>
      <c r="BI93" t="s">
        <v>101</v>
      </c>
      <c r="BJ93" t="s">
        <v>85</v>
      </c>
      <c r="BK93" t="s">
        <v>77</v>
      </c>
      <c r="BL93" t="s">
        <v>101</v>
      </c>
    </row>
    <row r="94" spans="1:70" x14ac:dyDescent="0.2">
      <c r="A94">
        <v>5057227692</v>
      </c>
      <c r="B94">
        <v>93348099</v>
      </c>
      <c r="C94" s="1">
        <v>42667.79583333333</v>
      </c>
      <c r="D94" s="1">
        <v>42667.798611111109</v>
      </c>
      <c r="E94" t="s">
        <v>170</v>
      </c>
      <c r="G94" t="s">
        <v>82</v>
      </c>
      <c r="H94">
        <v>1</v>
      </c>
      <c r="I94" t="s">
        <v>83</v>
      </c>
      <c r="K94" t="s">
        <v>68</v>
      </c>
      <c r="M94" t="s">
        <v>69</v>
      </c>
      <c r="T94" t="s">
        <v>111</v>
      </c>
      <c r="U94" t="s">
        <v>71</v>
      </c>
      <c r="V94" t="s">
        <v>111</v>
      </c>
      <c r="X94">
        <v>5</v>
      </c>
      <c r="Y94">
        <v>0.5</v>
      </c>
      <c r="Z94">
        <v>5</v>
      </c>
      <c r="AA94" s="2">
        <v>0.1</v>
      </c>
      <c r="AB94">
        <v>5</v>
      </c>
      <c r="AC94" t="str">
        <f t="shared" si="3"/>
        <v>small</v>
      </c>
      <c r="AD94" t="s">
        <v>107</v>
      </c>
      <c r="AG94">
        <v>1</v>
      </c>
      <c r="AH94">
        <v>1</v>
      </c>
      <c r="AI94">
        <v>1</v>
      </c>
      <c r="AP94">
        <f t="shared" si="5"/>
        <v>3</v>
      </c>
      <c r="AQ94" t="s">
        <v>111</v>
      </c>
      <c r="AW94">
        <v>5</v>
      </c>
      <c r="AX94">
        <f t="shared" si="4"/>
        <v>1</v>
      </c>
      <c r="AZ94" t="s">
        <v>115</v>
      </c>
      <c r="BB94" t="s">
        <v>76</v>
      </c>
      <c r="BF94" s="2">
        <v>0.5</v>
      </c>
      <c r="BH94" t="s">
        <v>101</v>
      </c>
      <c r="BI94" t="s">
        <v>101</v>
      </c>
      <c r="BM94" t="s">
        <v>85</v>
      </c>
    </row>
    <row r="95" spans="1:70" x14ac:dyDescent="0.2">
      <c r="A95">
        <v>5057207098</v>
      </c>
      <c r="B95">
        <v>93348099</v>
      </c>
      <c r="C95" s="1">
        <v>42667.789583333331</v>
      </c>
      <c r="D95" s="1">
        <v>42667.794444444444</v>
      </c>
      <c r="E95" t="s">
        <v>520</v>
      </c>
      <c r="G95" t="s">
        <v>82</v>
      </c>
      <c r="H95">
        <v>1</v>
      </c>
      <c r="I95" t="s">
        <v>83</v>
      </c>
      <c r="K95" t="s">
        <v>68</v>
      </c>
      <c r="M95" t="s">
        <v>69</v>
      </c>
      <c r="Q95" t="s">
        <v>70</v>
      </c>
      <c r="R95" t="s">
        <v>104</v>
      </c>
      <c r="T95" t="s">
        <v>111</v>
      </c>
      <c r="U95" t="s">
        <v>71</v>
      </c>
      <c r="V95" t="s">
        <v>74</v>
      </c>
      <c r="X95">
        <v>5</v>
      </c>
      <c r="Y95">
        <v>0.5</v>
      </c>
      <c r="Z95">
        <v>1</v>
      </c>
      <c r="AA95" s="2">
        <v>0.1</v>
      </c>
      <c r="AB95">
        <v>5</v>
      </c>
      <c r="AC95" t="str">
        <f t="shared" si="3"/>
        <v>small</v>
      </c>
      <c r="AD95" t="s">
        <v>107</v>
      </c>
      <c r="AG95">
        <v>1</v>
      </c>
      <c r="AH95">
        <v>1</v>
      </c>
      <c r="AP95">
        <f t="shared" si="5"/>
        <v>2</v>
      </c>
      <c r="AQ95" t="s">
        <v>111</v>
      </c>
      <c r="AW95">
        <v>5</v>
      </c>
      <c r="AX95">
        <f t="shared" si="4"/>
        <v>1</v>
      </c>
      <c r="AZ95" t="s">
        <v>75</v>
      </c>
      <c r="BB95" t="s">
        <v>82</v>
      </c>
      <c r="BC95" t="s">
        <v>76</v>
      </c>
      <c r="BF95" s="2">
        <v>0.25</v>
      </c>
      <c r="BH95" t="s">
        <v>77</v>
      </c>
    </row>
    <row r="96" spans="1:70" x14ac:dyDescent="0.2">
      <c r="A96">
        <v>5057122940</v>
      </c>
      <c r="B96">
        <v>93348099</v>
      </c>
      <c r="C96" s="1">
        <v>42667.76458333333</v>
      </c>
      <c r="D96" s="1">
        <v>42667.768055555556</v>
      </c>
      <c r="E96" t="s">
        <v>258</v>
      </c>
      <c r="G96" t="s">
        <v>82</v>
      </c>
      <c r="H96">
        <v>1</v>
      </c>
      <c r="I96" t="s">
        <v>83</v>
      </c>
      <c r="K96" t="s">
        <v>68</v>
      </c>
      <c r="M96" t="s">
        <v>69</v>
      </c>
      <c r="T96" t="s">
        <v>111</v>
      </c>
      <c r="V96" t="s">
        <v>71</v>
      </c>
      <c r="X96">
        <v>5</v>
      </c>
      <c r="Y96">
        <v>4.5</v>
      </c>
      <c r="Z96">
        <v>0.5</v>
      </c>
      <c r="AA96" s="2">
        <v>0.9</v>
      </c>
      <c r="AB96">
        <v>5</v>
      </c>
      <c r="AC96" t="str">
        <f t="shared" si="3"/>
        <v>small</v>
      </c>
      <c r="AD96" t="s">
        <v>72</v>
      </c>
      <c r="AF96">
        <v>1</v>
      </c>
      <c r="AG96">
        <v>1</v>
      </c>
      <c r="AH96">
        <v>1</v>
      </c>
      <c r="AP96">
        <f t="shared" si="5"/>
        <v>3</v>
      </c>
      <c r="AQ96" t="s">
        <v>111</v>
      </c>
      <c r="AW96">
        <v>5</v>
      </c>
      <c r="AX96">
        <f t="shared" si="4"/>
        <v>1</v>
      </c>
      <c r="AZ96" t="s">
        <v>84</v>
      </c>
      <c r="BB96" t="s">
        <v>76</v>
      </c>
      <c r="BF96" s="2">
        <v>0.25</v>
      </c>
      <c r="BH96" t="s">
        <v>101</v>
      </c>
      <c r="BI96" t="s">
        <v>101</v>
      </c>
      <c r="BM96" t="s">
        <v>85</v>
      </c>
    </row>
    <row r="97" spans="1:70" x14ac:dyDescent="0.2">
      <c r="A97">
        <v>5071888235</v>
      </c>
      <c r="B97">
        <v>93348099</v>
      </c>
      <c r="C97" s="1">
        <v>42675.811111111114</v>
      </c>
      <c r="D97" s="1">
        <v>42675.815972222219</v>
      </c>
      <c r="E97" t="s">
        <v>267</v>
      </c>
      <c r="G97" t="s">
        <v>66</v>
      </c>
      <c r="H97">
        <v>12</v>
      </c>
      <c r="I97" t="s">
        <v>83</v>
      </c>
      <c r="J97" t="s">
        <v>67</v>
      </c>
      <c r="K97" t="s">
        <v>68</v>
      </c>
      <c r="M97" t="s">
        <v>69</v>
      </c>
      <c r="N97" t="s">
        <v>89</v>
      </c>
      <c r="O97" t="s">
        <v>90</v>
      </c>
      <c r="Q97" t="s">
        <v>70</v>
      </c>
      <c r="R97" t="s">
        <v>104</v>
      </c>
      <c r="T97" t="s">
        <v>179</v>
      </c>
      <c r="U97" t="s">
        <v>179</v>
      </c>
      <c r="V97" t="s">
        <v>179</v>
      </c>
      <c r="W97" t="s">
        <v>268</v>
      </c>
      <c r="X97">
        <v>50</v>
      </c>
      <c r="Y97">
        <v>30</v>
      </c>
      <c r="Z97">
        <v>20</v>
      </c>
      <c r="AA97" s="2">
        <v>0.6</v>
      </c>
      <c r="AB97">
        <v>4.1666666670000003</v>
      </c>
      <c r="AC97" t="str">
        <f t="shared" si="3"/>
        <v>small</v>
      </c>
      <c r="AD97" t="s">
        <v>114</v>
      </c>
      <c r="AF97">
        <v>1</v>
      </c>
      <c r="AG97">
        <v>1</v>
      </c>
      <c r="AH97">
        <v>1</v>
      </c>
      <c r="AI97">
        <v>1</v>
      </c>
      <c r="AM97">
        <v>1</v>
      </c>
      <c r="AO97" t="s">
        <v>269</v>
      </c>
      <c r="AP97">
        <f t="shared" si="5"/>
        <v>5</v>
      </c>
      <c r="AQ97" t="s">
        <v>99</v>
      </c>
      <c r="AU97">
        <v>50</v>
      </c>
      <c r="AW97">
        <v>100</v>
      </c>
      <c r="AX97">
        <f t="shared" si="4"/>
        <v>23.99999999808</v>
      </c>
      <c r="AZ97" t="s">
        <v>143</v>
      </c>
      <c r="BA97" t="s">
        <v>270</v>
      </c>
      <c r="BB97" t="s">
        <v>82</v>
      </c>
      <c r="BC97" t="s">
        <v>82</v>
      </c>
      <c r="BD97" t="s">
        <v>271</v>
      </c>
      <c r="BF97" s="2">
        <v>0.5</v>
      </c>
      <c r="BH97" t="s">
        <v>85</v>
      </c>
      <c r="BI97" t="s">
        <v>85</v>
      </c>
      <c r="BJ97" t="s">
        <v>85</v>
      </c>
      <c r="BM97" t="s">
        <v>85</v>
      </c>
    </row>
    <row r="98" spans="1:70" ht="32" x14ac:dyDescent="0.2">
      <c r="A98">
        <v>5071670770</v>
      </c>
      <c r="B98">
        <v>93348099</v>
      </c>
      <c r="C98" s="1">
        <v>42675.753472222219</v>
      </c>
      <c r="D98" s="1">
        <v>42675.76458333333</v>
      </c>
      <c r="E98" t="s">
        <v>233</v>
      </c>
      <c r="G98" t="s">
        <v>66</v>
      </c>
      <c r="H98">
        <v>16</v>
      </c>
      <c r="I98" t="s">
        <v>83</v>
      </c>
      <c r="J98" t="s">
        <v>67</v>
      </c>
      <c r="K98" t="s">
        <v>68</v>
      </c>
      <c r="M98" t="s">
        <v>69</v>
      </c>
      <c r="O98" t="s">
        <v>90</v>
      </c>
      <c r="Q98" t="s">
        <v>70</v>
      </c>
      <c r="R98" t="s">
        <v>104</v>
      </c>
      <c r="S98" t="s">
        <v>234</v>
      </c>
      <c r="T98" t="s">
        <v>99</v>
      </c>
      <c r="U98" t="s">
        <v>106</v>
      </c>
      <c r="V98" t="s">
        <v>99</v>
      </c>
      <c r="W98" t="s">
        <v>235</v>
      </c>
      <c r="X98">
        <v>64</v>
      </c>
      <c r="Y98">
        <v>10</v>
      </c>
      <c r="Z98">
        <v>54</v>
      </c>
      <c r="AA98" s="2">
        <v>0.16</v>
      </c>
      <c r="AB98">
        <v>4</v>
      </c>
      <c r="AC98" t="str">
        <f t="shared" si="3"/>
        <v>small</v>
      </c>
      <c r="AD98" t="s">
        <v>114</v>
      </c>
      <c r="AF98">
        <v>1</v>
      </c>
      <c r="AG98">
        <v>1</v>
      </c>
      <c r="AH98">
        <v>1</v>
      </c>
      <c r="AI98">
        <v>1</v>
      </c>
      <c r="AP98">
        <f t="shared" si="5"/>
        <v>4</v>
      </c>
      <c r="AQ98" t="s">
        <v>106</v>
      </c>
      <c r="AW98">
        <v>10</v>
      </c>
      <c r="AX98">
        <f t="shared" si="4"/>
        <v>2.5</v>
      </c>
      <c r="AZ98" t="s">
        <v>92</v>
      </c>
      <c r="BB98" t="s">
        <v>82</v>
      </c>
      <c r="BC98" t="s">
        <v>82</v>
      </c>
      <c r="BE98" t="s">
        <v>236</v>
      </c>
      <c r="BF98" s="2">
        <v>0.5</v>
      </c>
      <c r="BH98" t="s">
        <v>85</v>
      </c>
      <c r="BI98" t="s">
        <v>77</v>
      </c>
      <c r="BJ98" t="s">
        <v>85</v>
      </c>
      <c r="BM98" t="s">
        <v>85</v>
      </c>
      <c r="BQ98" t="s">
        <v>237</v>
      </c>
      <c r="BR98" s="4" t="s">
        <v>238</v>
      </c>
    </row>
    <row r="99" spans="1:70" x14ac:dyDescent="0.2">
      <c r="A99">
        <v>5069380208</v>
      </c>
      <c r="B99">
        <v>93348099</v>
      </c>
      <c r="C99" s="1">
        <v>42674.656944444447</v>
      </c>
      <c r="D99" s="1">
        <v>42674.659722222219</v>
      </c>
      <c r="E99" t="s">
        <v>298</v>
      </c>
      <c r="G99" t="s">
        <v>66</v>
      </c>
      <c r="H99">
        <v>13</v>
      </c>
      <c r="I99" t="s">
        <v>83</v>
      </c>
      <c r="J99" t="s">
        <v>67</v>
      </c>
      <c r="K99" t="s">
        <v>68</v>
      </c>
      <c r="M99" t="s">
        <v>69</v>
      </c>
      <c r="Q99" t="s">
        <v>70</v>
      </c>
      <c r="R99" t="s">
        <v>104</v>
      </c>
      <c r="T99" t="s">
        <v>99</v>
      </c>
      <c r="U99" t="s">
        <v>99</v>
      </c>
      <c r="V99" t="s">
        <v>99</v>
      </c>
      <c r="W99" t="s">
        <v>299</v>
      </c>
      <c r="X99">
        <v>50</v>
      </c>
      <c r="Y99" t="s">
        <v>153</v>
      </c>
      <c r="Z99" t="s">
        <v>153</v>
      </c>
      <c r="AB99">
        <v>3.846153846</v>
      </c>
      <c r="AC99" t="str">
        <f t="shared" si="3"/>
        <v>small</v>
      </c>
      <c r="AD99" t="s">
        <v>107</v>
      </c>
      <c r="AF99">
        <v>1</v>
      </c>
      <c r="AG99">
        <v>1</v>
      </c>
      <c r="AH99">
        <v>1</v>
      </c>
      <c r="AI99">
        <v>1</v>
      </c>
      <c r="AP99">
        <f t="shared" si="5"/>
        <v>4</v>
      </c>
      <c r="AQ99" t="s">
        <v>99</v>
      </c>
      <c r="AU99">
        <v>50</v>
      </c>
      <c r="AW99">
        <v>100</v>
      </c>
      <c r="AX99">
        <f t="shared" si="4"/>
        <v>26.00000000104</v>
      </c>
      <c r="AZ99" t="s">
        <v>92</v>
      </c>
      <c r="BB99" t="s">
        <v>82</v>
      </c>
      <c r="BC99" t="s">
        <v>76</v>
      </c>
      <c r="BF99" s="2">
        <v>0.5</v>
      </c>
      <c r="BH99" t="s">
        <v>101</v>
      </c>
      <c r="BI99" t="s">
        <v>101</v>
      </c>
      <c r="BJ99" t="s">
        <v>77</v>
      </c>
      <c r="BM99" t="s">
        <v>85</v>
      </c>
    </row>
    <row r="100" spans="1:70" x14ac:dyDescent="0.2">
      <c r="A100">
        <v>5064205112</v>
      </c>
      <c r="B100">
        <v>93348099</v>
      </c>
      <c r="C100" s="1">
        <v>42670.784722222219</v>
      </c>
      <c r="D100" s="1">
        <v>42670.787499999999</v>
      </c>
      <c r="E100" t="s">
        <v>135</v>
      </c>
      <c r="G100" t="s">
        <v>66</v>
      </c>
      <c r="H100">
        <v>14</v>
      </c>
      <c r="I100" t="s">
        <v>83</v>
      </c>
      <c r="J100" t="s">
        <v>67</v>
      </c>
      <c r="K100" t="s">
        <v>68</v>
      </c>
      <c r="L100" t="s">
        <v>88</v>
      </c>
      <c r="M100" t="s">
        <v>69</v>
      </c>
      <c r="N100" t="s">
        <v>89</v>
      </c>
      <c r="O100" t="s">
        <v>90</v>
      </c>
      <c r="Q100" t="s">
        <v>70</v>
      </c>
      <c r="R100" t="s">
        <v>104</v>
      </c>
      <c r="T100" t="s">
        <v>99</v>
      </c>
      <c r="U100" t="s">
        <v>106</v>
      </c>
      <c r="V100" t="s">
        <v>99</v>
      </c>
      <c r="X100">
        <v>50</v>
      </c>
      <c r="Y100">
        <v>10</v>
      </c>
      <c r="Z100">
        <v>40</v>
      </c>
      <c r="AA100" s="2">
        <v>0.2</v>
      </c>
      <c r="AB100">
        <v>3.5714285710000002</v>
      </c>
      <c r="AC100" t="str">
        <f t="shared" si="3"/>
        <v>small</v>
      </c>
      <c r="AD100" t="s">
        <v>107</v>
      </c>
      <c r="AF100">
        <v>1</v>
      </c>
      <c r="AG100">
        <v>1</v>
      </c>
      <c r="AI100">
        <v>1</v>
      </c>
      <c r="AP100">
        <f t="shared" si="5"/>
        <v>3</v>
      </c>
      <c r="AQ100" t="s">
        <v>99</v>
      </c>
      <c r="AS100">
        <v>10</v>
      </c>
      <c r="AT100">
        <v>40</v>
      </c>
      <c r="AU100">
        <v>50</v>
      </c>
      <c r="AW100">
        <v>100</v>
      </c>
      <c r="AX100">
        <f t="shared" si="4"/>
        <v>28.000000003359997</v>
      </c>
      <c r="AZ100" t="s">
        <v>92</v>
      </c>
      <c r="BB100" t="s">
        <v>76</v>
      </c>
      <c r="BF100" s="2">
        <v>0.5</v>
      </c>
      <c r="BH100" t="s">
        <v>101</v>
      </c>
      <c r="BI100" t="s">
        <v>77</v>
      </c>
      <c r="BJ100" t="s">
        <v>77</v>
      </c>
      <c r="BK100" t="s">
        <v>101</v>
      </c>
      <c r="BL100" t="s">
        <v>101</v>
      </c>
      <c r="BM100" t="s">
        <v>101</v>
      </c>
      <c r="BP100" s="4" t="s">
        <v>80</v>
      </c>
      <c r="BQ100" t="s">
        <v>80</v>
      </c>
      <c r="BR100" s="4" t="s">
        <v>80</v>
      </c>
    </row>
    <row r="101" spans="1:70" x14ac:dyDescent="0.2">
      <c r="A101">
        <v>5070995939</v>
      </c>
      <c r="B101">
        <v>93348099</v>
      </c>
      <c r="C101" s="1">
        <v>42675.550694444442</v>
      </c>
      <c r="D101" s="1">
        <v>42675.554166666669</v>
      </c>
      <c r="E101" t="s">
        <v>280</v>
      </c>
      <c r="G101" t="s">
        <v>66</v>
      </c>
      <c r="H101">
        <v>8</v>
      </c>
      <c r="I101" t="s">
        <v>83</v>
      </c>
      <c r="K101" t="s">
        <v>68</v>
      </c>
      <c r="M101" t="s">
        <v>69</v>
      </c>
      <c r="N101" t="s">
        <v>89</v>
      </c>
      <c r="O101" t="s">
        <v>90</v>
      </c>
      <c r="Q101" t="s">
        <v>70</v>
      </c>
      <c r="T101" t="s">
        <v>99</v>
      </c>
      <c r="U101" t="s">
        <v>99</v>
      </c>
      <c r="V101" t="s">
        <v>99</v>
      </c>
      <c r="W101" t="s">
        <v>281</v>
      </c>
      <c r="X101">
        <v>27</v>
      </c>
      <c r="Y101" t="s">
        <v>153</v>
      </c>
      <c r="Z101" t="s">
        <v>153</v>
      </c>
      <c r="AB101">
        <v>3.375</v>
      </c>
      <c r="AC101" t="str">
        <f t="shared" si="3"/>
        <v>small</v>
      </c>
      <c r="AD101" t="s">
        <v>72</v>
      </c>
      <c r="AF101">
        <v>1</v>
      </c>
      <c r="AG101">
        <v>1</v>
      </c>
      <c r="AH101">
        <v>1</v>
      </c>
      <c r="AI101">
        <v>1</v>
      </c>
      <c r="AP101">
        <f t="shared" si="5"/>
        <v>4</v>
      </c>
      <c r="AQ101" t="s">
        <v>99</v>
      </c>
      <c r="AU101">
        <v>27</v>
      </c>
      <c r="AW101">
        <v>100</v>
      </c>
      <c r="AX101">
        <f t="shared" si="4"/>
        <v>29.62962962962963</v>
      </c>
      <c r="AZ101" t="s">
        <v>100</v>
      </c>
      <c r="BB101" t="s">
        <v>76</v>
      </c>
      <c r="BF101" s="2">
        <v>0.25</v>
      </c>
      <c r="BH101" t="s">
        <v>85</v>
      </c>
      <c r="BI101" t="s">
        <v>85</v>
      </c>
      <c r="BK101" t="s">
        <v>85</v>
      </c>
      <c r="BM101" t="s">
        <v>85</v>
      </c>
    </row>
    <row r="102" spans="1:70" ht="48" x14ac:dyDescent="0.2">
      <c r="A102">
        <v>5061903586</v>
      </c>
      <c r="B102">
        <v>93348099</v>
      </c>
      <c r="C102" s="1">
        <v>42669.839583333334</v>
      </c>
      <c r="D102" s="1">
        <v>42669.84652777778</v>
      </c>
      <c r="E102" t="s">
        <v>423</v>
      </c>
      <c r="G102" t="s">
        <v>66</v>
      </c>
      <c r="H102">
        <v>20</v>
      </c>
      <c r="I102" t="s">
        <v>83</v>
      </c>
      <c r="J102" t="s">
        <v>67</v>
      </c>
      <c r="K102" t="s">
        <v>68</v>
      </c>
      <c r="L102" t="s">
        <v>88</v>
      </c>
      <c r="M102" t="s">
        <v>69</v>
      </c>
      <c r="O102" t="s">
        <v>90</v>
      </c>
      <c r="P102" t="s">
        <v>166</v>
      </c>
      <c r="Q102" t="s">
        <v>70</v>
      </c>
      <c r="R102" t="s">
        <v>104</v>
      </c>
      <c r="U102" t="s">
        <v>106</v>
      </c>
      <c r="V102" t="s">
        <v>99</v>
      </c>
      <c r="X102">
        <v>64</v>
      </c>
      <c r="Y102">
        <v>10</v>
      </c>
      <c r="Z102">
        <v>54</v>
      </c>
      <c r="AA102" s="2">
        <v>0.16</v>
      </c>
      <c r="AB102">
        <v>3.2</v>
      </c>
      <c r="AC102" t="str">
        <f t="shared" si="3"/>
        <v>small</v>
      </c>
      <c r="AD102" t="s">
        <v>107</v>
      </c>
      <c r="AF102">
        <v>1</v>
      </c>
      <c r="AG102">
        <v>1</v>
      </c>
      <c r="AH102">
        <v>1</v>
      </c>
      <c r="AI102">
        <v>1</v>
      </c>
      <c r="AL102">
        <v>1</v>
      </c>
      <c r="AP102">
        <f t="shared" si="5"/>
        <v>5</v>
      </c>
      <c r="AQ102" t="s">
        <v>99</v>
      </c>
      <c r="AW102">
        <v>100</v>
      </c>
      <c r="AX102">
        <f t="shared" si="4"/>
        <v>31.25</v>
      </c>
      <c r="AZ102" t="s">
        <v>75</v>
      </c>
      <c r="BB102" t="s">
        <v>82</v>
      </c>
      <c r="BC102" t="s">
        <v>76</v>
      </c>
      <c r="BF102" s="2">
        <v>0.75</v>
      </c>
      <c r="BH102" t="s">
        <v>85</v>
      </c>
      <c r="BI102" t="s">
        <v>85</v>
      </c>
      <c r="BJ102" t="s">
        <v>85</v>
      </c>
      <c r="BK102" t="s">
        <v>85</v>
      </c>
      <c r="BL102" t="s">
        <v>85</v>
      </c>
      <c r="BM102" t="s">
        <v>85</v>
      </c>
      <c r="BN102" t="s">
        <v>85</v>
      </c>
      <c r="BO102" t="s">
        <v>424</v>
      </c>
      <c r="BP102" s="4" t="s">
        <v>425</v>
      </c>
    </row>
    <row r="103" spans="1:70" ht="32" x14ac:dyDescent="0.2">
      <c r="A103">
        <v>5065974313</v>
      </c>
      <c r="B103">
        <v>93348099</v>
      </c>
      <c r="C103" s="1">
        <v>42671.654166666667</v>
      </c>
      <c r="D103" s="1">
        <v>42671.661111111112</v>
      </c>
      <c r="E103" t="s">
        <v>258</v>
      </c>
      <c r="G103" t="s">
        <v>66</v>
      </c>
      <c r="H103">
        <v>5</v>
      </c>
      <c r="I103" t="s">
        <v>83</v>
      </c>
      <c r="K103" t="s">
        <v>68</v>
      </c>
      <c r="M103" t="s">
        <v>69</v>
      </c>
      <c r="Q103" t="s">
        <v>70</v>
      </c>
      <c r="R103" t="s">
        <v>104</v>
      </c>
      <c r="S103" t="s">
        <v>360</v>
      </c>
      <c r="T103" t="s">
        <v>99</v>
      </c>
      <c r="U103" t="s">
        <v>111</v>
      </c>
      <c r="V103" t="s">
        <v>106</v>
      </c>
      <c r="X103">
        <v>15</v>
      </c>
      <c r="Y103">
        <v>5</v>
      </c>
      <c r="Z103">
        <v>10</v>
      </c>
      <c r="AA103" s="2">
        <v>0.33</v>
      </c>
      <c r="AB103">
        <v>3</v>
      </c>
      <c r="AC103" t="str">
        <f t="shared" si="3"/>
        <v>small</v>
      </c>
      <c r="AD103" t="s">
        <v>114</v>
      </c>
      <c r="AF103">
        <v>1</v>
      </c>
      <c r="AG103">
        <v>1</v>
      </c>
      <c r="AH103">
        <v>1</v>
      </c>
      <c r="AP103">
        <f t="shared" si="5"/>
        <v>3</v>
      </c>
      <c r="AQ103" t="s">
        <v>106</v>
      </c>
      <c r="AW103">
        <v>10</v>
      </c>
      <c r="AX103">
        <f t="shared" si="4"/>
        <v>3.3333333333333335</v>
      </c>
      <c r="AZ103" t="s">
        <v>92</v>
      </c>
      <c r="BB103" t="s">
        <v>76</v>
      </c>
      <c r="BF103" s="2">
        <v>0.75</v>
      </c>
      <c r="BH103" t="s">
        <v>101</v>
      </c>
      <c r="BI103" t="s">
        <v>101</v>
      </c>
      <c r="BJ103" t="s">
        <v>101</v>
      </c>
      <c r="BK103" t="s">
        <v>77</v>
      </c>
      <c r="BM103" t="s">
        <v>85</v>
      </c>
      <c r="BN103" t="s">
        <v>101</v>
      </c>
      <c r="BR103" s="4" t="s">
        <v>361</v>
      </c>
    </row>
    <row r="104" spans="1:70" ht="48" x14ac:dyDescent="0.2">
      <c r="A104">
        <v>5066388744</v>
      </c>
      <c r="B104">
        <v>93348099</v>
      </c>
      <c r="C104" s="1">
        <v>42671.797222222223</v>
      </c>
      <c r="D104" s="1">
        <v>42671.800694444442</v>
      </c>
      <c r="E104" t="s">
        <v>258</v>
      </c>
      <c r="G104" t="s">
        <v>66</v>
      </c>
      <c r="H104">
        <v>4</v>
      </c>
      <c r="K104" t="s">
        <v>68</v>
      </c>
      <c r="T104" t="s">
        <v>106</v>
      </c>
      <c r="U104" t="s">
        <v>111</v>
      </c>
      <c r="V104" t="s">
        <v>111</v>
      </c>
      <c r="X104">
        <v>10</v>
      </c>
      <c r="Y104">
        <v>5</v>
      </c>
      <c r="Z104">
        <v>5</v>
      </c>
      <c r="AA104" s="2">
        <v>0.5</v>
      </c>
      <c r="AB104">
        <v>2.5</v>
      </c>
      <c r="AC104" t="str">
        <f t="shared" si="3"/>
        <v>small</v>
      </c>
      <c r="AD104" t="s">
        <v>72</v>
      </c>
      <c r="AG104">
        <v>1</v>
      </c>
      <c r="AH104">
        <v>1</v>
      </c>
      <c r="AP104">
        <f t="shared" si="5"/>
        <v>2</v>
      </c>
      <c r="AQ104" t="s">
        <v>106</v>
      </c>
      <c r="AW104">
        <v>10</v>
      </c>
      <c r="AX104">
        <f t="shared" si="4"/>
        <v>4</v>
      </c>
      <c r="AZ104" t="s">
        <v>115</v>
      </c>
      <c r="BB104" t="s">
        <v>82</v>
      </c>
      <c r="BC104" t="s">
        <v>82</v>
      </c>
      <c r="BD104" t="s">
        <v>116</v>
      </c>
      <c r="BF104" s="2">
        <v>0.1</v>
      </c>
      <c r="BM104" t="s">
        <v>78</v>
      </c>
      <c r="BR104" s="4" t="s">
        <v>338</v>
      </c>
    </row>
    <row r="105" spans="1:70" x14ac:dyDescent="0.2">
      <c r="A105">
        <v>5057303258</v>
      </c>
      <c r="B105">
        <v>93348099</v>
      </c>
      <c r="C105" s="1">
        <v>42667.802777777775</v>
      </c>
      <c r="D105" s="1">
        <v>42667.823611111111</v>
      </c>
      <c r="E105" t="s">
        <v>505</v>
      </c>
      <c r="G105" t="s">
        <v>66</v>
      </c>
      <c r="H105">
        <v>4</v>
      </c>
      <c r="I105" t="s">
        <v>83</v>
      </c>
      <c r="J105" t="s">
        <v>67</v>
      </c>
      <c r="K105" t="s">
        <v>68</v>
      </c>
      <c r="M105" t="s">
        <v>69</v>
      </c>
      <c r="Q105" t="s">
        <v>70</v>
      </c>
      <c r="R105" t="s">
        <v>104</v>
      </c>
      <c r="T105" t="s">
        <v>106</v>
      </c>
      <c r="U105" t="s">
        <v>111</v>
      </c>
      <c r="V105" t="s">
        <v>111</v>
      </c>
      <c r="X105">
        <v>10</v>
      </c>
      <c r="Y105">
        <v>5</v>
      </c>
      <c r="Z105">
        <v>5</v>
      </c>
      <c r="AA105" s="2">
        <v>0.5</v>
      </c>
      <c r="AB105">
        <v>2.5</v>
      </c>
      <c r="AC105" t="str">
        <f t="shared" si="3"/>
        <v>small</v>
      </c>
      <c r="AD105" t="s">
        <v>107</v>
      </c>
      <c r="AH105">
        <v>1</v>
      </c>
      <c r="AI105">
        <v>1</v>
      </c>
      <c r="AO105" t="s">
        <v>506</v>
      </c>
      <c r="AP105">
        <f t="shared" si="5"/>
        <v>2</v>
      </c>
      <c r="AQ105" t="s">
        <v>106</v>
      </c>
      <c r="AW105">
        <v>10</v>
      </c>
      <c r="AX105">
        <f t="shared" si="4"/>
        <v>4</v>
      </c>
      <c r="AZ105" t="s">
        <v>75</v>
      </c>
      <c r="BB105" t="s">
        <v>76</v>
      </c>
      <c r="BF105" s="2">
        <v>0.25</v>
      </c>
      <c r="BH105" t="s">
        <v>85</v>
      </c>
      <c r="BI105" t="s">
        <v>85</v>
      </c>
      <c r="BJ105" t="s">
        <v>85</v>
      </c>
      <c r="BK105" t="s">
        <v>85</v>
      </c>
      <c r="BL105" t="s">
        <v>85</v>
      </c>
      <c r="BM105" t="s">
        <v>85</v>
      </c>
      <c r="BN105" t="s">
        <v>85</v>
      </c>
      <c r="BO105" t="s">
        <v>507</v>
      </c>
    </row>
    <row r="106" spans="1:70" x14ac:dyDescent="0.2">
      <c r="A106">
        <v>5068903441</v>
      </c>
      <c r="B106">
        <v>93348099</v>
      </c>
      <c r="C106" s="1">
        <v>42674.49722222222</v>
      </c>
      <c r="D106" s="1">
        <v>42674.5</v>
      </c>
      <c r="E106" t="s">
        <v>293</v>
      </c>
      <c r="G106" t="s">
        <v>66</v>
      </c>
      <c r="H106">
        <v>30</v>
      </c>
      <c r="I106" t="s">
        <v>83</v>
      </c>
      <c r="J106" t="s">
        <v>67</v>
      </c>
      <c r="L106" t="s">
        <v>88</v>
      </c>
      <c r="M106" t="s">
        <v>69</v>
      </c>
      <c r="O106" t="s">
        <v>90</v>
      </c>
      <c r="Q106" t="s">
        <v>70</v>
      </c>
      <c r="R106" t="s">
        <v>104</v>
      </c>
      <c r="T106" t="s">
        <v>99</v>
      </c>
      <c r="X106">
        <v>60</v>
      </c>
      <c r="Y106">
        <v>20</v>
      </c>
      <c r="Z106">
        <v>40</v>
      </c>
      <c r="AA106" s="2">
        <v>0.33</v>
      </c>
      <c r="AB106">
        <v>2</v>
      </c>
      <c r="AC106" t="str">
        <f t="shared" si="3"/>
        <v>small</v>
      </c>
      <c r="AD106" t="s">
        <v>91</v>
      </c>
      <c r="AG106">
        <v>1</v>
      </c>
      <c r="AH106">
        <v>1</v>
      </c>
      <c r="AI106">
        <v>1</v>
      </c>
      <c r="AM106">
        <v>1</v>
      </c>
      <c r="AO106" t="s">
        <v>308</v>
      </c>
      <c r="AP106">
        <f t="shared" si="5"/>
        <v>4</v>
      </c>
      <c r="AQ106" t="s">
        <v>111</v>
      </c>
      <c r="AS106">
        <v>20</v>
      </c>
      <c r="AT106">
        <v>40</v>
      </c>
      <c r="AU106">
        <v>60</v>
      </c>
      <c r="AW106">
        <v>60</v>
      </c>
      <c r="AX106">
        <f t="shared" si="4"/>
        <v>30</v>
      </c>
      <c r="AZ106" t="s">
        <v>115</v>
      </c>
      <c r="BB106" t="s">
        <v>82</v>
      </c>
      <c r="BC106" t="s">
        <v>82</v>
      </c>
      <c r="BD106" t="s">
        <v>309</v>
      </c>
      <c r="BF106" s="2">
        <v>0.5</v>
      </c>
      <c r="BH106" t="s">
        <v>85</v>
      </c>
      <c r="BI106" t="s">
        <v>85</v>
      </c>
      <c r="BJ106" t="s">
        <v>77</v>
      </c>
      <c r="BK106" t="s">
        <v>101</v>
      </c>
      <c r="BL106" t="s">
        <v>85</v>
      </c>
      <c r="BM106" t="s">
        <v>77</v>
      </c>
    </row>
    <row r="107" spans="1:70" x14ac:dyDescent="0.2">
      <c r="A107">
        <v>5059262263</v>
      </c>
      <c r="B107">
        <v>93348099</v>
      </c>
      <c r="C107" s="1">
        <v>42668.711111111108</v>
      </c>
      <c r="D107" s="1">
        <v>42668.727083333331</v>
      </c>
      <c r="E107" t="s">
        <v>454</v>
      </c>
      <c r="G107" t="s">
        <v>66</v>
      </c>
      <c r="H107">
        <v>15</v>
      </c>
      <c r="I107" t="s">
        <v>83</v>
      </c>
      <c r="J107" t="s">
        <v>67</v>
      </c>
      <c r="K107" t="s">
        <v>68</v>
      </c>
      <c r="M107" t="s">
        <v>69</v>
      </c>
      <c r="N107" t="s">
        <v>89</v>
      </c>
      <c r="Q107" t="s">
        <v>70</v>
      </c>
      <c r="R107" t="s">
        <v>104</v>
      </c>
      <c r="T107" t="s">
        <v>99</v>
      </c>
      <c r="U107" t="s">
        <v>106</v>
      </c>
      <c r="V107" t="s">
        <v>99</v>
      </c>
      <c r="X107">
        <v>30</v>
      </c>
      <c r="Y107">
        <v>10</v>
      </c>
      <c r="Z107">
        <v>20</v>
      </c>
      <c r="AA107" s="2">
        <v>0.33</v>
      </c>
      <c r="AB107">
        <v>2</v>
      </c>
      <c r="AC107" t="str">
        <f t="shared" si="3"/>
        <v>small</v>
      </c>
      <c r="AD107" t="s">
        <v>72</v>
      </c>
      <c r="AF107">
        <v>1</v>
      </c>
      <c r="AG107">
        <v>1</v>
      </c>
      <c r="AH107">
        <v>1</v>
      </c>
      <c r="AP107">
        <f t="shared" si="5"/>
        <v>3</v>
      </c>
      <c r="AQ107" t="s">
        <v>99</v>
      </c>
      <c r="AS107">
        <v>10</v>
      </c>
      <c r="AT107">
        <v>20</v>
      </c>
      <c r="AU107">
        <v>30</v>
      </c>
      <c r="AW107">
        <v>100</v>
      </c>
      <c r="AX107">
        <f t="shared" si="4"/>
        <v>50</v>
      </c>
      <c r="AZ107" t="s">
        <v>75</v>
      </c>
      <c r="BB107" t="s">
        <v>82</v>
      </c>
      <c r="BC107" t="s">
        <v>82</v>
      </c>
      <c r="BD107" t="s">
        <v>116</v>
      </c>
      <c r="BF107" s="2">
        <v>0.5</v>
      </c>
      <c r="BH107" t="s">
        <v>85</v>
      </c>
      <c r="BI107" t="s">
        <v>85</v>
      </c>
      <c r="BJ107" t="s">
        <v>85</v>
      </c>
      <c r="BM107" t="s">
        <v>85</v>
      </c>
      <c r="BP107" s="4" t="s">
        <v>455</v>
      </c>
      <c r="BR107" s="4" t="s">
        <v>456</v>
      </c>
    </row>
    <row r="108" spans="1:70" x14ac:dyDescent="0.2">
      <c r="A108">
        <v>5073973398</v>
      </c>
      <c r="B108">
        <v>93348099</v>
      </c>
      <c r="C108" s="1">
        <v>42676.762499999997</v>
      </c>
      <c r="D108" s="1">
        <v>42676.76666666667</v>
      </c>
      <c r="E108" t="s">
        <v>158</v>
      </c>
      <c r="G108" t="s">
        <v>66</v>
      </c>
      <c r="H108">
        <v>5</v>
      </c>
      <c r="I108" t="s">
        <v>83</v>
      </c>
      <c r="J108" t="s">
        <v>67</v>
      </c>
      <c r="K108" t="s">
        <v>68</v>
      </c>
      <c r="L108" t="s">
        <v>88</v>
      </c>
      <c r="M108" t="s">
        <v>69</v>
      </c>
      <c r="Q108" t="s">
        <v>70</v>
      </c>
      <c r="T108" t="s">
        <v>106</v>
      </c>
      <c r="U108" t="s">
        <v>111</v>
      </c>
      <c r="V108" t="s">
        <v>111</v>
      </c>
      <c r="X108">
        <v>10</v>
      </c>
      <c r="Y108">
        <v>5</v>
      </c>
      <c r="Z108">
        <v>5</v>
      </c>
      <c r="AA108" s="2">
        <v>0.5</v>
      </c>
      <c r="AB108">
        <v>2</v>
      </c>
      <c r="AC108" t="str">
        <f t="shared" si="3"/>
        <v>small</v>
      </c>
      <c r="AD108" t="s">
        <v>91</v>
      </c>
      <c r="AI108">
        <v>1</v>
      </c>
      <c r="AP108">
        <f t="shared" si="5"/>
        <v>1</v>
      </c>
      <c r="AQ108" t="s">
        <v>74</v>
      </c>
      <c r="AW108">
        <v>1</v>
      </c>
      <c r="AX108">
        <f t="shared" si="4"/>
        <v>0.5</v>
      </c>
      <c r="AZ108" t="s">
        <v>115</v>
      </c>
      <c r="BB108" t="s">
        <v>76</v>
      </c>
    </row>
    <row r="109" spans="1:70" x14ac:dyDescent="0.2">
      <c r="A109">
        <v>5057107805</v>
      </c>
      <c r="B109">
        <v>93348099</v>
      </c>
      <c r="C109" s="1">
        <v>42667.759027777778</v>
      </c>
      <c r="D109" s="1">
        <v>42667.787499999999</v>
      </c>
      <c r="E109" t="s">
        <v>530</v>
      </c>
      <c r="G109" t="s">
        <v>66</v>
      </c>
      <c r="H109">
        <v>5</v>
      </c>
      <c r="I109" t="s">
        <v>83</v>
      </c>
      <c r="J109" t="s">
        <v>67</v>
      </c>
      <c r="K109" t="s">
        <v>68</v>
      </c>
      <c r="L109" t="s">
        <v>88</v>
      </c>
      <c r="M109" t="s">
        <v>69</v>
      </c>
      <c r="N109" t="s">
        <v>89</v>
      </c>
      <c r="Q109" t="s">
        <v>70</v>
      </c>
      <c r="T109" t="s">
        <v>106</v>
      </c>
      <c r="U109" t="s">
        <v>111</v>
      </c>
      <c r="V109" t="s">
        <v>106</v>
      </c>
      <c r="X109">
        <v>10</v>
      </c>
      <c r="Y109">
        <v>5</v>
      </c>
      <c r="Z109">
        <v>10</v>
      </c>
      <c r="AA109" s="2">
        <v>0.5</v>
      </c>
      <c r="AB109">
        <v>2</v>
      </c>
      <c r="AC109" t="str">
        <f t="shared" si="3"/>
        <v>small</v>
      </c>
      <c r="AD109" t="s">
        <v>107</v>
      </c>
      <c r="AG109">
        <v>1</v>
      </c>
      <c r="AH109">
        <v>1</v>
      </c>
      <c r="AI109">
        <v>1</v>
      </c>
      <c r="AP109">
        <f t="shared" si="5"/>
        <v>3</v>
      </c>
      <c r="AQ109" t="s">
        <v>111</v>
      </c>
      <c r="AW109">
        <v>5</v>
      </c>
      <c r="AX109">
        <f t="shared" si="4"/>
        <v>2.5</v>
      </c>
      <c r="AZ109" t="s">
        <v>92</v>
      </c>
      <c r="BB109" t="s">
        <v>82</v>
      </c>
      <c r="BC109" t="s">
        <v>76</v>
      </c>
      <c r="BF109" s="2">
        <v>0.75</v>
      </c>
      <c r="BH109" t="s">
        <v>77</v>
      </c>
      <c r="BI109" t="s">
        <v>77</v>
      </c>
      <c r="BM109" t="s">
        <v>77</v>
      </c>
    </row>
    <row r="110" spans="1:70" x14ac:dyDescent="0.2">
      <c r="A110">
        <v>5066156876</v>
      </c>
      <c r="B110">
        <v>93348099</v>
      </c>
      <c r="C110" s="1">
        <v>42671.714583333334</v>
      </c>
      <c r="D110" s="1">
        <v>42671.730555555558</v>
      </c>
      <c r="E110" t="s">
        <v>302</v>
      </c>
      <c r="G110" t="s">
        <v>82</v>
      </c>
      <c r="H110">
        <v>1</v>
      </c>
      <c r="I110" t="s">
        <v>83</v>
      </c>
      <c r="L110" t="s">
        <v>88</v>
      </c>
      <c r="M110" t="s">
        <v>69</v>
      </c>
      <c r="Q110" t="s">
        <v>70</v>
      </c>
      <c r="U110" t="s">
        <v>74</v>
      </c>
      <c r="V110" t="s">
        <v>74</v>
      </c>
      <c r="X110">
        <v>2</v>
      </c>
      <c r="Y110">
        <v>1</v>
      </c>
      <c r="Z110">
        <v>1</v>
      </c>
      <c r="AA110" s="2">
        <v>0.5</v>
      </c>
      <c r="AB110">
        <v>2</v>
      </c>
      <c r="AC110" t="str">
        <f t="shared" si="3"/>
        <v>small</v>
      </c>
      <c r="AD110" t="s">
        <v>114</v>
      </c>
      <c r="AG110">
        <v>1</v>
      </c>
      <c r="AI110">
        <v>1</v>
      </c>
      <c r="AP110">
        <f t="shared" si="5"/>
        <v>2</v>
      </c>
      <c r="AQ110" t="s">
        <v>111</v>
      </c>
      <c r="AW110">
        <v>5</v>
      </c>
      <c r="AX110">
        <f t="shared" si="4"/>
        <v>2.5</v>
      </c>
      <c r="AZ110" t="s">
        <v>143</v>
      </c>
      <c r="BA110" t="s">
        <v>341</v>
      </c>
      <c r="BB110" t="s">
        <v>76</v>
      </c>
      <c r="BF110" s="2">
        <v>0.25</v>
      </c>
      <c r="BH110" t="s">
        <v>101</v>
      </c>
      <c r="BI110" t="s">
        <v>77</v>
      </c>
      <c r="BJ110" t="s">
        <v>101</v>
      </c>
      <c r="BL110" t="s">
        <v>101</v>
      </c>
    </row>
    <row r="111" spans="1:70" ht="160" x14ac:dyDescent="0.2">
      <c r="A111">
        <v>5059800499</v>
      </c>
      <c r="B111">
        <v>93348099</v>
      </c>
      <c r="C111" s="1">
        <v>42668.885416666664</v>
      </c>
      <c r="D111" s="1">
        <v>42668.905555555553</v>
      </c>
      <c r="E111" t="s">
        <v>427</v>
      </c>
      <c r="G111" t="s">
        <v>82</v>
      </c>
      <c r="H111">
        <v>1</v>
      </c>
      <c r="I111" t="s">
        <v>83</v>
      </c>
      <c r="J111" t="s">
        <v>67</v>
      </c>
      <c r="K111" t="s">
        <v>68</v>
      </c>
      <c r="M111" t="s">
        <v>69</v>
      </c>
      <c r="Q111" t="s">
        <v>70</v>
      </c>
      <c r="R111" t="s">
        <v>104</v>
      </c>
      <c r="S111" t="s">
        <v>443</v>
      </c>
      <c r="U111" t="s">
        <v>74</v>
      </c>
      <c r="V111" t="s">
        <v>74</v>
      </c>
      <c r="W111" t="s">
        <v>444</v>
      </c>
      <c r="X111">
        <v>2</v>
      </c>
      <c r="Y111">
        <v>1</v>
      </c>
      <c r="Z111">
        <v>1</v>
      </c>
      <c r="AA111" s="2">
        <v>0.5</v>
      </c>
      <c r="AB111">
        <v>2</v>
      </c>
      <c r="AC111" t="str">
        <f t="shared" si="3"/>
        <v>small</v>
      </c>
      <c r="AD111" t="s">
        <v>107</v>
      </c>
      <c r="AG111">
        <v>1</v>
      </c>
      <c r="AH111">
        <v>1</v>
      </c>
      <c r="AI111">
        <v>1</v>
      </c>
      <c r="AK111">
        <v>1</v>
      </c>
      <c r="AO111" t="s">
        <v>445</v>
      </c>
      <c r="AP111">
        <f t="shared" si="5"/>
        <v>4</v>
      </c>
      <c r="AQ111" t="s">
        <v>99</v>
      </c>
      <c r="AW111">
        <v>100</v>
      </c>
      <c r="AX111">
        <f t="shared" si="4"/>
        <v>50</v>
      </c>
      <c r="AZ111" t="s">
        <v>75</v>
      </c>
      <c r="BB111" t="s">
        <v>82</v>
      </c>
      <c r="BC111" t="s">
        <v>82</v>
      </c>
      <c r="BD111" t="s">
        <v>271</v>
      </c>
      <c r="BF111">
        <v>0</v>
      </c>
      <c r="BG111" t="s">
        <v>446</v>
      </c>
      <c r="BH111" t="s">
        <v>101</v>
      </c>
      <c r="BI111" t="s">
        <v>77</v>
      </c>
      <c r="BJ111" t="s">
        <v>85</v>
      </c>
      <c r="BM111" t="s">
        <v>85</v>
      </c>
      <c r="BO111" t="s">
        <v>447</v>
      </c>
      <c r="BR111" s="4" t="s">
        <v>448</v>
      </c>
    </row>
    <row r="112" spans="1:70" ht="48" x14ac:dyDescent="0.2">
      <c r="A112">
        <v>5069482985</v>
      </c>
      <c r="B112">
        <v>93348099</v>
      </c>
      <c r="C112" s="1">
        <v>42674.688888888886</v>
      </c>
      <c r="D112" s="1">
        <v>42674.691666666666</v>
      </c>
      <c r="E112" t="s">
        <v>293</v>
      </c>
      <c r="G112" t="s">
        <v>66</v>
      </c>
      <c r="H112">
        <v>6</v>
      </c>
      <c r="I112" t="s">
        <v>83</v>
      </c>
      <c r="J112" t="s">
        <v>67</v>
      </c>
      <c r="L112" t="s">
        <v>88</v>
      </c>
      <c r="M112" t="s">
        <v>69</v>
      </c>
      <c r="O112" t="s">
        <v>90</v>
      </c>
      <c r="P112" t="s">
        <v>166</v>
      </c>
      <c r="Q112" t="s">
        <v>70</v>
      </c>
      <c r="R112" t="s">
        <v>104</v>
      </c>
      <c r="T112" t="s">
        <v>106</v>
      </c>
      <c r="U112" t="s">
        <v>106</v>
      </c>
      <c r="V112" t="s">
        <v>111</v>
      </c>
      <c r="X112">
        <v>10</v>
      </c>
      <c r="Y112">
        <v>10</v>
      </c>
      <c r="Z112">
        <v>5</v>
      </c>
      <c r="AA112" s="2">
        <v>1</v>
      </c>
      <c r="AB112">
        <v>1.6666666670000001</v>
      </c>
      <c r="AC112" t="str">
        <f t="shared" si="3"/>
        <v>small</v>
      </c>
      <c r="AD112" t="s">
        <v>107</v>
      </c>
      <c r="AH112">
        <v>1</v>
      </c>
      <c r="AI112">
        <v>1</v>
      </c>
      <c r="AP112">
        <f t="shared" si="5"/>
        <v>2</v>
      </c>
      <c r="AQ112" t="s">
        <v>106</v>
      </c>
      <c r="AW112">
        <v>10</v>
      </c>
      <c r="AX112">
        <f t="shared" si="4"/>
        <v>5.9999999987999999</v>
      </c>
      <c r="AZ112" t="s">
        <v>100</v>
      </c>
      <c r="BB112" t="s">
        <v>82</v>
      </c>
      <c r="BC112" t="s">
        <v>76</v>
      </c>
      <c r="BE112" t="s">
        <v>294</v>
      </c>
      <c r="BF112" s="2">
        <v>0.1</v>
      </c>
      <c r="BH112" t="s">
        <v>85</v>
      </c>
      <c r="BJ112" t="s">
        <v>101</v>
      </c>
      <c r="BK112" t="s">
        <v>77</v>
      </c>
      <c r="BL112" t="s">
        <v>85</v>
      </c>
      <c r="BP112" s="4" t="s">
        <v>295</v>
      </c>
      <c r="BR112" s="4" t="s">
        <v>296</v>
      </c>
    </row>
    <row r="113" spans="1:70" x14ac:dyDescent="0.2">
      <c r="A113">
        <v>5069274745</v>
      </c>
      <c r="B113">
        <v>93348099</v>
      </c>
      <c r="C113" s="1">
        <v>42674.624305555553</v>
      </c>
      <c r="D113" s="1">
        <v>42674.634027777778</v>
      </c>
      <c r="E113" t="s">
        <v>300</v>
      </c>
      <c r="G113" t="s">
        <v>66</v>
      </c>
      <c r="H113">
        <v>6</v>
      </c>
      <c r="I113" t="s">
        <v>83</v>
      </c>
      <c r="J113" t="s">
        <v>67</v>
      </c>
      <c r="L113" t="s">
        <v>88</v>
      </c>
      <c r="O113" t="s">
        <v>90</v>
      </c>
      <c r="R113" t="s">
        <v>104</v>
      </c>
      <c r="T113" t="s">
        <v>106</v>
      </c>
      <c r="U113" t="s">
        <v>111</v>
      </c>
      <c r="V113" t="s">
        <v>106</v>
      </c>
      <c r="X113">
        <v>10</v>
      </c>
      <c r="Y113">
        <v>5</v>
      </c>
      <c r="Z113">
        <v>10</v>
      </c>
      <c r="AA113" s="2">
        <v>0.5</v>
      </c>
      <c r="AB113">
        <v>1.6666666670000001</v>
      </c>
      <c r="AC113" t="str">
        <f t="shared" si="3"/>
        <v>small</v>
      </c>
      <c r="AD113" t="s">
        <v>114</v>
      </c>
      <c r="AG113">
        <v>1</v>
      </c>
      <c r="AH113">
        <v>1</v>
      </c>
      <c r="AI113">
        <v>1</v>
      </c>
      <c r="AJ113">
        <v>1</v>
      </c>
      <c r="AM113">
        <v>1</v>
      </c>
      <c r="AO113" t="s">
        <v>301</v>
      </c>
      <c r="AP113">
        <f t="shared" si="5"/>
        <v>5</v>
      </c>
      <c r="AQ113" t="s">
        <v>99</v>
      </c>
      <c r="AW113">
        <v>100</v>
      </c>
      <c r="AX113">
        <f t="shared" si="4"/>
        <v>59.999999987999999</v>
      </c>
      <c r="AZ113" t="s">
        <v>75</v>
      </c>
      <c r="BB113" t="s">
        <v>82</v>
      </c>
      <c r="BC113" t="s">
        <v>76</v>
      </c>
      <c r="BF113" s="2">
        <v>0.5</v>
      </c>
      <c r="BH113" t="s">
        <v>85</v>
      </c>
      <c r="BI113" t="s">
        <v>85</v>
      </c>
      <c r="BJ113" t="s">
        <v>85</v>
      </c>
      <c r="BK113" t="s">
        <v>77</v>
      </c>
      <c r="BL113" t="s">
        <v>85</v>
      </c>
    </row>
    <row r="114" spans="1:70" x14ac:dyDescent="0.2">
      <c r="A114">
        <v>5065881369</v>
      </c>
      <c r="B114">
        <v>93348099</v>
      </c>
      <c r="C114" s="1">
        <v>42671.586805555555</v>
      </c>
      <c r="D114" s="1">
        <v>42671.634722222225</v>
      </c>
      <c r="E114" t="s">
        <v>201</v>
      </c>
      <c r="G114" t="s">
        <v>66</v>
      </c>
      <c r="H114">
        <v>25</v>
      </c>
      <c r="I114" t="s">
        <v>83</v>
      </c>
      <c r="K114" t="s">
        <v>68</v>
      </c>
      <c r="M114" t="s">
        <v>69</v>
      </c>
      <c r="R114" t="s">
        <v>104</v>
      </c>
      <c r="T114" t="s">
        <v>99</v>
      </c>
      <c r="U114" t="s">
        <v>99</v>
      </c>
      <c r="V114" t="s">
        <v>99</v>
      </c>
      <c r="W114" t="s">
        <v>202</v>
      </c>
      <c r="X114">
        <v>40</v>
      </c>
      <c r="Y114">
        <v>25</v>
      </c>
      <c r="Z114">
        <v>15</v>
      </c>
      <c r="AA114" s="2">
        <v>0.63</v>
      </c>
      <c r="AB114">
        <v>1.6</v>
      </c>
      <c r="AC114" t="str">
        <f t="shared" si="3"/>
        <v>small</v>
      </c>
      <c r="AD114" t="s">
        <v>114</v>
      </c>
      <c r="AI114">
        <v>1</v>
      </c>
      <c r="AP114">
        <f t="shared" si="5"/>
        <v>1</v>
      </c>
      <c r="AQ114" t="s">
        <v>99</v>
      </c>
      <c r="AS114">
        <v>25</v>
      </c>
      <c r="AT114">
        <v>15</v>
      </c>
      <c r="AU114">
        <v>40</v>
      </c>
      <c r="AW114">
        <v>100</v>
      </c>
      <c r="AX114">
        <f t="shared" si="4"/>
        <v>62.5</v>
      </c>
      <c r="AZ114" t="s">
        <v>115</v>
      </c>
      <c r="BB114" t="s">
        <v>82</v>
      </c>
      <c r="BC114" t="s">
        <v>76</v>
      </c>
      <c r="BE114" t="s">
        <v>203</v>
      </c>
      <c r="BF114" s="2">
        <v>0.5</v>
      </c>
      <c r="BH114" t="s">
        <v>85</v>
      </c>
      <c r="BI114" t="s">
        <v>85</v>
      </c>
      <c r="BJ114" t="s">
        <v>85</v>
      </c>
      <c r="BM114" t="s">
        <v>85</v>
      </c>
      <c r="BQ114" t="s">
        <v>204</v>
      </c>
    </row>
    <row r="115" spans="1:70" ht="272" x14ac:dyDescent="0.2">
      <c r="A115">
        <v>5067408749</v>
      </c>
      <c r="B115">
        <v>93348099</v>
      </c>
      <c r="C115" s="1">
        <v>42672.782638888886</v>
      </c>
      <c r="D115" s="1">
        <v>42672.790277777778</v>
      </c>
      <c r="E115" t="s">
        <v>87</v>
      </c>
      <c r="G115" t="s">
        <v>82</v>
      </c>
      <c r="H115">
        <v>1</v>
      </c>
      <c r="I115" t="s">
        <v>83</v>
      </c>
      <c r="J115" t="s">
        <v>67</v>
      </c>
      <c r="L115" t="s">
        <v>88</v>
      </c>
      <c r="M115" t="s">
        <v>69</v>
      </c>
      <c r="N115" t="s">
        <v>89</v>
      </c>
      <c r="O115" t="s">
        <v>90</v>
      </c>
      <c r="Q115" t="s">
        <v>70</v>
      </c>
      <c r="U115" t="s">
        <v>71</v>
      </c>
      <c r="V115" t="s">
        <v>74</v>
      </c>
      <c r="X115">
        <v>1.5</v>
      </c>
      <c r="Y115">
        <v>0.5</v>
      </c>
      <c r="Z115">
        <v>1</v>
      </c>
      <c r="AA115" s="2">
        <v>0.33</v>
      </c>
      <c r="AB115">
        <v>1.5</v>
      </c>
      <c r="AC115" t="str">
        <f t="shared" si="3"/>
        <v>small</v>
      </c>
      <c r="AD115" t="s">
        <v>91</v>
      </c>
      <c r="AG115">
        <v>1</v>
      </c>
      <c r="AH115">
        <v>1</v>
      </c>
      <c r="AI115">
        <v>1</v>
      </c>
      <c r="AP115">
        <f t="shared" si="5"/>
        <v>3</v>
      </c>
      <c r="AQ115" t="s">
        <v>71</v>
      </c>
      <c r="AW115">
        <v>1</v>
      </c>
      <c r="AX115">
        <f t="shared" si="4"/>
        <v>0.66666666666666663</v>
      </c>
      <c r="AZ115" t="s">
        <v>92</v>
      </c>
      <c r="BB115" t="s">
        <v>82</v>
      </c>
      <c r="BC115" t="s">
        <v>76</v>
      </c>
      <c r="BE115" t="s">
        <v>93</v>
      </c>
      <c r="BF115" s="2">
        <v>0.5</v>
      </c>
      <c r="BH115" t="s">
        <v>85</v>
      </c>
      <c r="BI115" t="s">
        <v>85</v>
      </c>
      <c r="BK115" t="s">
        <v>85</v>
      </c>
      <c r="BL115" t="s">
        <v>85</v>
      </c>
      <c r="BN115" t="s">
        <v>85</v>
      </c>
      <c r="BO115" t="s">
        <v>94</v>
      </c>
      <c r="BQ115" t="s">
        <v>95</v>
      </c>
      <c r="BR115" s="4" t="s">
        <v>96</v>
      </c>
    </row>
    <row r="116" spans="1:70" ht="32" x14ac:dyDescent="0.2">
      <c r="A116">
        <v>5071476454</v>
      </c>
      <c r="B116">
        <v>93348099</v>
      </c>
      <c r="C116" s="1">
        <v>42675.695138888892</v>
      </c>
      <c r="D116" s="1">
        <v>42675.698611111111</v>
      </c>
      <c r="E116" t="s">
        <v>97</v>
      </c>
      <c r="G116" t="s">
        <v>82</v>
      </c>
      <c r="H116">
        <v>1</v>
      </c>
      <c r="I116" t="s">
        <v>83</v>
      </c>
      <c r="J116" t="s">
        <v>67</v>
      </c>
      <c r="K116" t="s">
        <v>68</v>
      </c>
      <c r="U116" t="s">
        <v>71</v>
      </c>
      <c r="V116" t="s">
        <v>74</v>
      </c>
      <c r="X116">
        <v>1.5</v>
      </c>
      <c r="Y116">
        <v>0.5</v>
      </c>
      <c r="Z116">
        <v>1</v>
      </c>
      <c r="AA116" s="2">
        <v>0.33</v>
      </c>
      <c r="AB116">
        <v>1.5</v>
      </c>
      <c r="AC116" t="str">
        <f t="shared" si="3"/>
        <v>small</v>
      </c>
      <c r="AD116" t="s">
        <v>91</v>
      </c>
      <c r="AG116">
        <v>1</v>
      </c>
      <c r="AO116" t="s">
        <v>98</v>
      </c>
      <c r="AP116">
        <f t="shared" si="5"/>
        <v>1</v>
      </c>
      <c r="AQ116" t="s">
        <v>99</v>
      </c>
      <c r="AW116">
        <v>100</v>
      </c>
      <c r="AX116">
        <f t="shared" si="4"/>
        <v>66.666666666666671</v>
      </c>
      <c r="AZ116" t="s">
        <v>100</v>
      </c>
      <c r="BB116" t="s">
        <v>82</v>
      </c>
      <c r="BC116" t="s">
        <v>76</v>
      </c>
      <c r="BF116" s="2">
        <v>0.1</v>
      </c>
      <c r="BH116" t="s">
        <v>101</v>
      </c>
      <c r="BI116" t="s">
        <v>78</v>
      </c>
      <c r="BM116" t="s">
        <v>85</v>
      </c>
      <c r="BP116" s="4" t="s">
        <v>102</v>
      </c>
    </row>
    <row r="117" spans="1:70" x14ac:dyDescent="0.2">
      <c r="A117">
        <v>5059090641</v>
      </c>
      <c r="B117">
        <v>93348099</v>
      </c>
      <c r="C117" s="1">
        <v>42668.668749999997</v>
      </c>
      <c r="D117" s="1">
        <v>42668.672222222223</v>
      </c>
      <c r="E117" t="s">
        <v>113</v>
      </c>
      <c r="G117" t="s">
        <v>82</v>
      </c>
      <c r="H117">
        <v>1</v>
      </c>
      <c r="I117" t="s">
        <v>83</v>
      </c>
      <c r="K117" t="s">
        <v>68</v>
      </c>
      <c r="M117" t="s">
        <v>69</v>
      </c>
      <c r="U117" t="s">
        <v>71</v>
      </c>
      <c r="V117" t="s">
        <v>74</v>
      </c>
      <c r="X117">
        <v>1.5</v>
      </c>
      <c r="Y117">
        <v>0.5</v>
      </c>
      <c r="Z117">
        <v>1</v>
      </c>
      <c r="AA117" s="2">
        <v>0.33</v>
      </c>
      <c r="AB117">
        <v>1.5</v>
      </c>
      <c r="AC117" t="str">
        <f t="shared" si="3"/>
        <v>small</v>
      </c>
      <c r="AD117" t="s">
        <v>91</v>
      </c>
      <c r="AG117">
        <v>1</v>
      </c>
      <c r="AH117">
        <v>1</v>
      </c>
      <c r="AP117">
        <f t="shared" si="5"/>
        <v>2</v>
      </c>
      <c r="AQ117" t="s">
        <v>71</v>
      </c>
      <c r="AW117">
        <v>0.5</v>
      </c>
      <c r="AX117">
        <f t="shared" si="4"/>
        <v>0.33333333333333331</v>
      </c>
      <c r="AZ117" t="s">
        <v>100</v>
      </c>
      <c r="BB117" t="s">
        <v>82</v>
      </c>
      <c r="BC117" t="s">
        <v>76</v>
      </c>
      <c r="BF117" s="2">
        <v>0.1</v>
      </c>
      <c r="BH117" t="s">
        <v>101</v>
      </c>
      <c r="BI117" t="s">
        <v>101</v>
      </c>
      <c r="BM117" t="s">
        <v>85</v>
      </c>
    </row>
    <row r="118" spans="1:70" ht="48" x14ac:dyDescent="0.2">
      <c r="A118">
        <v>5071997848</v>
      </c>
      <c r="B118">
        <v>93348099</v>
      </c>
      <c r="C118" s="1">
        <v>42675.84097222222</v>
      </c>
      <c r="D118" s="1">
        <v>42675.854166666664</v>
      </c>
      <c r="E118" t="s">
        <v>259</v>
      </c>
      <c r="G118" t="s">
        <v>66</v>
      </c>
      <c r="H118">
        <v>12</v>
      </c>
      <c r="I118" t="s">
        <v>83</v>
      </c>
      <c r="J118" t="s">
        <v>67</v>
      </c>
      <c r="K118" t="s">
        <v>68</v>
      </c>
      <c r="L118" t="s">
        <v>88</v>
      </c>
      <c r="M118" t="s">
        <v>69</v>
      </c>
      <c r="N118" t="s">
        <v>89</v>
      </c>
      <c r="Q118" t="s">
        <v>70</v>
      </c>
      <c r="R118" t="s">
        <v>104</v>
      </c>
      <c r="T118" t="s">
        <v>99</v>
      </c>
      <c r="U118" t="s">
        <v>99</v>
      </c>
      <c r="V118" t="s">
        <v>99</v>
      </c>
      <c r="X118">
        <v>17</v>
      </c>
      <c r="Y118">
        <v>12</v>
      </c>
      <c r="Z118">
        <v>5</v>
      </c>
      <c r="AA118" s="2">
        <v>0.71</v>
      </c>
      <c r="AB118">
        <v>1.4166666670000001</v>
      </c>
      <c r="AC118" t="str">
        <f t="shared" si="3"/>
        <v>small</v>
      </c>
      <c r="AD118" t="s">
        <v>114</v>
      </c>
      <c r="AF118">
        <v>1</v>
      </c>
      <c r="AG118">
        <v>1</v>
      </c>
      <c r="AH118">
        <v>1</v>
      </c>
      <c r="AI118">
        <v>1</v>
      </c>
      <c r="AK118">
        <v>1</v>
      </c>
      <c r="AP118">
        <f t="shared" si="5"/>
        <v>5</v>
      </c>
      <c r="AQ118" t="s">
        <v>179</v>
      </c>
      <c r="AS118">
        <v>12</v>
      </c>
      <c r="AT118">
        <v>5</v>
      </c>
      <c r="AU118">
        <v>17</v>
      </c>
      <c r="AW118">
        <v>17</v>
      </c>
      <c r="AX118">
        <f t="shared" si="4"/>
        <v>11.99999999717647</v>
      </c>
      <c r="AZ118" t="s">
        <v>92</v>
      </c>
      <c r="BB118" t="s">
        <v>82</v>
      </c>
      <c r="BC118" t="s">
        <v>82</v>
      </c>
      <c r="BD118" t="s">
        <v>116</v>
      </c>
      <c r="BE118" t="s">
        <v>260</v>
      </c>
      <c r="BF118" s="2">
        <v>0.5</v>
      </c>
      <c r="BH118" t="s">
        <v>101</v>
      </c>
      <c r="BI118" t="s">
        <v>85</v>
      </c>
      <c r="BJ118" t="s">
        <v>85</v>
      </c>
      <c r="BK118" t="s">
        <v>77</v>
      </c>
      <c r="BL118" t="s">
        <v>85</v>
      </c>
      <c r="BM118" t="s">
        <v>77</v>
      </c>
      <c r="BR118" s="4" t="s">
        <v>261</v>
      </c>
    </row>
    <row r="119" spans="1:70" x14ac:dyDescent="0.2">
      <c r="A119">
        <v>5078326608</v>
      </c>
      <c r="B119">
        <v>93348099</v>
      </c>
      <c r="C119" s="1">
        <v>42678.870833333334</v>
      </c>
      <c r="D119" s="1">
        <v>42678.875</v>
      </c>
      <c r="E119" t="s">
        <v>158</v>
      </c>
      <c r="G119" t="s">
        <v>66</v>
      </c>
      <c r="H119">
        <v>4</v>
      </c>
      <c r="I119" t="s">
        <v>83</v>
      </c>
      <c r="J119" t="s">
        <v>67</v>
      </c>
      <c r="L119" t="s">
        <v>88</v>
      </c>
      <c r="M119" t="s">
        <v>69</v>
      </c>
      <c r="O119" t="s">
        <v>90</v>
      </c>
      <c r="Q119" t="s">
        <v>70</v>
      </c>
      <c r="R119" t="s">
        <v>104</v>
      </c>
      <c r="S119" t="s">
        <v>226</v>
      </c>
      <c r="T119" t="s">
        <v>111</v>
      </c>
      <c r="U119" t="s">
        <v>74</v>
      </c>
      <c r="V119" t="s">
        <v>111</v>
      </c>
      <c r="W119" t="s">
        <v>227</v>
      </c>
      <c r="X119">
        <v>5</v>
      </c>
      <c r="Y119">
        <v>1</v>
      </c>
      <c r="Z119">
        <v>5</v>
      </c>
      <c r="AA119" s="2">
        <v>0.2</v>
      </c>
      <c r="AB119">
        <v>1.25</v>
      </c>
      <c r="AC119" t="str">
        <f t="shared" si="3"/>
        <v>small</v>
      </c>
      <c r="AD119" t="s">
        <v>114</v>
      </c>
      <c r="AG119">
        <v>1</v>
      </c>
      <c r="AH119">
        <v>1</v>
      </c>
      <c r="AI119">
        <v>1</v>
      </c>
      <c r="AP119">
        <f t="shared" si="5"/>
        <v>3</v>
      </c>
      <c r="AQ119" t="s">
        <v>111</v>
      </c>
      <c r="AX119">
        <f t="shared" si="4"/>
        <v>0</v>
      </c>
      <c r="AZ119" t="s">
        <v>143</v>
      </c>
      <c r="BA119" t="s">
        <v>228</v>
      </c>
      <c r="BB119" t="s">
        <v>82</v>
      </c>
      <c r="BC119" t="s">
        <v>76</v>
      </c>
      <c r="BE119" t="s">
        <v>229</v>
      </c>
      <c r="BF119" s="2">
        <v>0.25</v>
      </c>
      <c r="BH119" t="s">
        <v>85</v>
      </c>
      <c r="BI119" t="s">
        <v>101</v>
      </c>
      <c r="BJ119" t="s">
        <v>85</v>
      </c>
      <c r="BK119" t="s">
        <v>101</v>
      </c>
      <c r="BL119" t="s">
        <v>101</v>
      </c>
      <c r="BQ119" t="s">
        <v>230</v>
      </c>
    </row>
    <row r="120" spans="1:70" ht="32" x14ac:dyDescent="0.2">
      <c r="A120">
        <v>5066612298</v>
      </c>
      <c r="B120">
        <v>93348099</v>
      </c>
      <c r="C120" s="1">
        <v>42671.893055555556</v>
      </c>
      <c r="D120" s="1">
        <v>42671.896527777775</v>
      </c>
      <c r="E120" t="s">
        <v>178</v>
      </c>
      <c r="G120" t="s">
        <v>66</v>
      </c>
      <c r="H120">
        <v>4</v>
      </c>
      <c r="I120" t="s">
        <v>83</v>
      </c>
      <c r="J120" t="s">
        <v>67</v>
      </c>
      <c r="L120" t="s">
        <v>88</v>
      </c>
      <c r="M120" t="s">
        <v>69</v>
      </c>
      <c r="P120" t="s">
        <v>166</v>
      </c>
      <c r="Q120" t="s">
        <v>70</v>
      </c>
      <c r="R120" t="s">
        <v>104</v>
      </c>
      <c r="T120" t="s">
        <v>111</v>
      </c>
      <c r="U120" t="s">
        <v>74</v>
      </c>
      <c r="V120" t="s">
        <v>74</v>
      </c>
      <c r="X120">
        <v>5</v>
      </c>
      <c r="Y120">
        <v>1</v>
      </c>
      <c r="Z120">
        <v>1</v>
      </c>
      <c r="AA120" s="2">
        <v>0.2</v>
      </c>
      <c r="AB120">
        <v>1.25</v>
      </c>
      <c r="AC120" t="str">
        <f t="shared" si="3"/>
        <v>small</v>
      </c>
      <c r="AD120" t="s">
        <v>107</v>
      </c>
      <c r="AG120">
        <v>1</v>
      </c>
      <c r="AH120">
        <v>1</v>
      </c>
      <c r="AI120">
        <v>1</v>
      </c>
      <c r="AP120">
        <f t="shared" si="5"/>
        <v>3</v>
      </c>
      <c r="AQ120" t="s">
        <v>106</v>
      </c>
      <c r="AW120">
        <v>10</v>
      </c>
      <c r="AX120">
        <f t="shared" si="4"/>
        <v>8</v>
      </c>
      <c r="AZ120" t="s">
        <v>84</v>
      </c>
      <c r="BB120" t="s">
        <v>82</v>
      </c>
      <c r="BC120" t="s">
        <v>76</v>
      </c>
      <c r="BF120" s="2">
        <v>0.25</v>
      </c>
      <c r="BH120" t="s">
        <v>85</v>
      </c>
      <c r="BJ120" t="s">
        <v>77</v>
      </c>
      <c r="BK120" t="s">
        <v>78</v>
      </c>
      <c r="BL120" t="s">
        <v>85</v>
      </c>
      <c r="BR120" s="4" t="s">
        <v>331</v>
      </c>
    </row>
    <row r="121" spans="1:70" x14ac:dyDescent="0.2">
      <c r="A121">
        <v>5057101579</v>
      </c>
      <c r="B121">
        <v>93348099</v>
      </c>
      <c r="C121" s="1">
        <v>42667.759027777778</v>
      </c>
      <c r="D121" s="1">
        <v>42667.761111111111</v>
      </c>
      <c r="E121" t="s">
        <v>151</v>
      </c>
      <c r="G121" t="s">
        <v>66</v>
      </c>
      <c r="H121">
        <v>4</v>
      </c>
      <c r="I121" t="s">
        <v>83</v>
      </c>
      <c r="M121" t="s">
        <v>69</v>
      </c>
      <c r="N121" t="s">
        <v>89</v>
      </c>
      <c r="O121" t="s">
        <v>90</v>
      </c>
      <c r="T121" t="s">
        <v>111</v>
      </c>
      <c r="U121" t="s">
        <v>74</v>
      </c>
      <c r="V121" t="s">
        <v>106</v>
      </c>
      <c r="X121">
        <v>5</v>
      </c>
      <c r="Y121">
        <v>1</v>
      </c>
      <c r="Z121">
        <v>10</v>
      </c>
      <c r="AA121" s="2">
        <v>0.2</v>
      </c>
      <c r="AB121">
        <v>1.25</v>
      </c>
      <c r="AC121" t="str">
        <f t="shared" si="3"/>
        <v>small</v>
      </c>
      <c r="AD121" t="s">
        <v>107</v>
      </c>
      <c r="AF121">
        <v>1</v>
      </c>
      <c r="AG121">
        <v>1</v>
      </c>
      <c r="AI121">
        <v>1</v>
      </c>
      <c r="AP121">
        <f t="shared" si="5"/>
        <v>3</v>
      </c>
      <c r="AQ121" t="s">
        <v>106</v>
      </c>
      <c r="AW121">
        <v>10</v>
      </c>
      <c r="AX121">
        <f t="shared" si="4"/>
        <v>8</v>
      </c>
      <c r="AZ121" t="s">
        <v>92</v>
      </c>
      <c r="BB121" t="s">
        <v>82</v>
      </c>
      <c r="BC121" t="s">
        <v>76</v>
      </c>
      <c r="BF121" s="2">
        <v>0.9</v>
      </c>
      <c r="BH121" t="s">
        <v>85</v>
      </c>
      <c r="BI121" t="s">
        <v>85</v>
      </c>
      <c r="BJ121" t="s">
        <v>85</v>
      </c>
      <c r="BK121" t="s">
        <v>85</v>
      </c>
    </row>
    <row r="122" spans="1:70" x14ac:dyDescent="0.2">
      <c r="A122">
        <v>5059313442</v>
      </c>
      <c r="B122">
        <v>93348099</v>
      </c>
      <c r="C122" s="1">
        <v>42668.73541666667</v>
      </c>
      <c r="D122" s="1">
        <v>42668.739583333336</v>
      </c>
      <c r="E122" t="s">
        <v>148</v>
      </c>
      <c r="G122" t="s">
        <v>66</v>
      </c>
      <c r="H122">
        <v>5</v>
      </c>
      <c r="I122" t="s">
        <v>83</v>
      </c>
      <c r="J122" t="s">
        <v>67</v>
      </c>
      <c r="K122" t="s">
        <v>68</v>
      </c>
      <c r="L122" t="s">
        <v>88</v>
      </c>
      <c r="M122" t="s">
        <v>69</v>
      </c>
      <c r="N122" t="s">
        <v>89</v>
      </c>
      <c r="Q122" t="s">
        <v>70</v>
      </c>
      <c r="R122" t="s">
        <v>104</v>
      </c>
      <c r="T122" t="s">
        <v>111</v>
      </c>
      <c r="U122" t="s">
        <v>74</v>
      </c>
      <c r="V122" t="s">
        <v>111</v>
      </c>
      <c r="X122">
        <v>5</v>
      </c>
      <c r="Y122">
        <v>1</v>
      </c>
      <c r="Z122">
        <v>5</v>
      </c>
      <c r="AA122" s="2">
        <v>0.2</v>
      </c>
      <c r="AB122">
        <v>1</v>
      </c>
      <c r="AC122" t="str">
        <f t="shared" si="3"/>
        <v>small</v>
      </c>
      <c r="AD122" t="s">
        <v>72</v>
      </c>
      <c r="AF122">
        <v>1</v>
      </c>
      <c r="AH122">
        <v>1</v>
      </c>
      <c r="AI122">
        <v>1</v>
      </c>
      <c r="AP122">
        <f t="shared" si="5"/>
        <v>3</v>
      </c>
      <c r="AQ122" t="s">
        <v>111</v>
      </c>
      <c r="AW122">
        <v>5</v>
      </c>
      <c r="AX122">
        <f t="shared" si="4"/>
        <v>5</v>
      </c>
      <c r="AZ122" t="s">
        <v>115</v>
      </c>
      <c r="BB122" t="s">
        <v>82</v>
      </c>
      <c r="BC122" t="s">
        <v>76</v>
      </c>
      <c r="BF122" s="2">
        <v>0.25</v>
      </c>
      <c r="BH122" t="s">
        <v>77</v>
      </c>
      <c r="BI122" t="s">
        <v>77</v>
      </c>
      <c r="BJ122" t="s">
        <v>77</v>
      </c>
      <c r="BK122" t="s">
        <v>77</v>
      </c>
      <c r="BL122" t="s">
        <v>77</v>
      </c>
      <c r="BM122" t="s">
        <v>77</v>
      </c>
      <c r="BN122" t="s">
        <v>77</v>
      </c>
      <c r="BP122" s="4" t="s">
        <v>160</v>
      </c>
      <c r="BQ122" t="s">
        <v>160</v>
      </c>
      <c r="BR122" s="4" t="s">
        <v>160</v>
      </c>
    </row>
    <row r="123" spans="1:70" ht="48" x14ac:dyDescent="0.2">
      <c r="A123">
        <v>5069726147</v>
      </c>
      <c r="B123">
        <v>93348099</v>
      </c>
      <c r="C123" s="1">
        <v>42674.752083333333</v>
      </c>
      <c r="D123" s="1">
        <v>42674.836111111108</v>
      </c>
      <c r="E123" t="s">
        <v>110</v>
      </c>
      <c r="G123" t="s">
        <v>66</v>
      </c>
      <c r="H123">
        <v>5</v>
      </c>
      <c r="I123" t="s">
        <v>83</v>
      </c>
      <c r="J123" t="s">
        <v>67</v>
      </c>
      <c r="L123" t="s">
        <v>88</v>
      </c>
      <c r="M123" t="s">
        <v>69</v>
      </c>
      <c r="N123" t="s">
        <v>89</v>
      </c>
      <c r="Q123" t="s">
        <v>70</v>
      </c>
      <c r="R123" t="s">
        <v>104</v>
      </c>
      <c r="S123" t="s">
        <v>288</v>
      </c>
      <c r="T123" t="s">
        <v>111</v>
      </c>
      <c r="U123" t="s">
        <v>111</v>
      </c>
      <c r="V123" t="s">
        <v>111</v>
      </c>
      <c r="X123">
        <v>5</v>
      </c>
      <c r="Y123">
        <v>5</v>
      </c>
      <c r="Z123">
        <v>5</v>
      </c>
      <c r="AA123" s="2">
        <v>1</v>
      </c>
      <c r="AB123">
        <v>1</v>
      </c>
      <c r="AC123" t="str">
        <f t="shared" si="3"/>
        <v>small</v>
      </c>
      <c r="AD123" t="s">
        <v>114</v>
      </c>
      <c r="AF123">
        <v>1</v>
      </c>
      <c r="AG123">
        <v>1</v>
      </c>
      <c r="AH123">
        <v>1</v>
      </c>
      <c r="AI123">
        <v>1</v>
      </c>
      <c r="AJ123">
        <v>1</v>
      </c>
      <c r="AO123" t="s">
        <v>289</v>
      </c>
      <c r="AP123">
        <f t="shared" si="5"/>
        <v>5</v>
      </c>
      <c r="AQ123" t="s">
        <v>111</v>
      </c>
      <c r="AW123">
        <v>5</v>
      </c>
      <c r="AX123">
        <f t="shared" si="4"/>
        <v>5</v>
      </c>
      <c r="AZ123" t="s">
        <v>143</v>
      </c>
      <c r="BA123" t="s">
        <v>290</v>
      </c>
      <c r="BB123" t="s">
        <v>82</v>
      </c>
      <c r="BC123" t="s">
        <v>76</v>
      </c>
      <c r="BE123" t="s">
        <v>291</v>
      </c>
      <c r="BF123" s="2">
        <v>0.1</v>
      </c>
      <c r="BH123" t="s">
        <v>85</v>
      </c>
      <c r="BI123" t="s">
        <v>85</v>
      </c>
      <c r="BJ123" t="s">
        <v>85</v>
      </c>
      <c r="BK123" t="s">
        <v>85</v>
      </c>
      <c r="BL123" t="s">
        <v>85</v>
      </c>
      <c r="BR123" s="4" t="s">
        <v>292</v>
      </c>
    </row>
    <row r="124" spans="1:70" x14ac:dyDescent="0.2">
      <c r="A124">
        <v>5065724574</v>
      </c>
      <c r="B124">
        <v>93348099</v>
      </c>
      <c r="C124" s="1">
        <v>42671.576388888891</v>
      </c>
      <c r="D124" s="1">
        <v>42671.581944444442</v>
      </c>
      <c r="E124" t="s">
        <v>156</v>
      </c>
      <c r="G124" t="s">
        <v>66</v>
      </c>
      <c r="H124">
        <v>5</v>
      </c>
      <c r="S124" t="s">
        <v>368</v>
      </c>
      <c r="T124" t="s">
        <v>111</v>
      </c>
      <c r="U124" t="s">
        <v>71</v>
      </c>
      <c r="V124" t="s">
        <v>74</v>
      </c>
      <c r="X124">
        <v>5</v>
      </c>
      <c r="Y124">
        <v>0.5</v>
      </c>
      <c r="Z124">
        <v>1</v>
      </c>
      <c r="AA124" s="2">
        <v>0.1</v>
      </c>
      <c r="AB124">
        <v>1</v>
      </c>
      <c r="AC124" t="str">
        <f t="shared" si="3"/>
        <v>small</v>
      </c>
      <c r="AD124" t="s">
        <v>114</v>
      </c>
      <c r="AF124">
        <v>1</v>
      </c>
      <c r="AG124">
        <v>1</v>
      </c>
      <c r="AI124">
        <v>1</v>
      </c>
      <c r="AP124">
        <f t="shared" si="5"/>
        <v>3</v>
      </c>
      <c r="AQ124" t="s">
        <v>111</v>
      </c>
      <c r="AW124">
        <v>5</v>
      </c>
      <c r="AX124">
        <f t="shared" si="4"/>
        <v>5</v>
      </c>
      <c r="AZ124" t="s">
        <v>75</v>
      </c>
      <c r="BB124" t="s">
        <v>76</v>
      </c>
      <c r="BF124" s="2">
        <v>0.5</v>
      </c>
      <c r="BH124" t="s">
        <v>85</v>
      </c>
      <c r="BO124" t="s">
        <v>369</v>
      </c>
    </row>
    <row r="125" spans="1:70" x14ac:dyDescent="0.2">
      <c r="A125">
        <v>5059009731</v>
      </c>
      <c r="B125">
        <v>93348099</v>
      </c>
      <c r="C125" s="1">
        <v>42668.645138888889</v>
      </c>
      <c r="D125" s="1">
        <v>42668.65625</v>
      </c>
      <c r="E125" t="s">
        <v>81</v>
      </c>
      <c r="G125" t="s">
        <v>82</v>
      </c>
      <c r="H125">
        <v>1</v>
      </c>
      <c r="I125" t="s">
        <v>83</v>
      </c>
      <c r="J125" t="s">
        <v>67</v>
      </c>
      <c r="U125" t="s">
        <v>71</v>
      </c>
      <c r="V125" t="s">
        <v>71</v>
      </c>
      <c r="X125">
        <v>1</v>
      </c>
      <c r="Y125">
        <v>0.5</v>
      </c>
      <c r="Z125">
        <v>0.5</v>
      </c>
      <c r="AA125" s="2">
        <v>0.5</v>
      </c>
      <c r="AB125">
        <v>1</v>
      </c>
      <c r="AC125" t="str">
        <f t="shared" si="3"/>
        <v>small</v>
      </c>
      <c r="AD125" t="s">
        <v>72</v>
      </c>
      <c r="AF125">
        <v>1</v>
      </c>
      <c r="AG125">
        <v>1</v>
      </c>
      <c r="AI125">
        <v>1</v>
      </c>
      <c r="AP125">
        <f t="shared" si="5"/>
        <v>3</v>
      </c>
      <c r="AQ125" t="s">
        <v>71</v>
      </c>
      <c r="AW125">
        <v>0.5</v>
      </c>
      <c r="AX125">
        <f t="shared" si="4"/>
        <v>0.5</v>
      </c>
      <c r="AZ125" t="s">
        <v>84</v>
      </c>
      <c r="BB125" t="s">
        <v>76</v>
      </c>
      <c r="BF125" s="2">
        <v>0.9</v>
      </c>
      <c r="BH125" t="s">
        <v>85</v>
      </c>
      <c r="BQ125" t="s">
        <v>86</v>
      </c>
    </row>
    <row r="126" spans="1:70" x14ac:dyDescent="0.2">
      <c r="A126">
        <v>5059175292</v>
      </c>
      <c r="B126">
        <v>93348099</v>
      </c>
      <c r="C126" s="1">
        <v>42668.694444444445</v>
      </c>
      <c r="D126" s="1">
        <v>42668.697916666664</v>
      </c>
      <c r="E126" t="s">
        <v>163</v>
      </c>
      <c r="G126" t="s">
        <v>82</v>
      </c>
      <c r="H126">
        <v>1</v>
      </c>
      <c r="I126" t="s">
        <v>83</v>
      </c>
      <c r="M126" t="s">
        <v>69</v>
      </c>
      <c r="O126" t="s">
        <v>90</v>
      </c>
      <c r="Q126" t="s">
        <v>70</v>
      </c>
      <c r="T126" t="s">
        <v>74</v>
      </c>
      <c r="U126" t="s">
        <v>71</v>
      </c>
      <c r="V126" t="s">
        <v>71</v>
      </c>
      <c r="X126">
        <v>1</v>
      </c>
      <c r="Y126">
        <v>0.5</v>
      </c>
      <c r="Z126">
        <v>0.5</v>
      </c>
      <c r="AA126" s="2">
        <v>0.5</v>
      </c>
      <c r="AB126">
        <v>1</v>
      </c>
      <c r="AC126" t="str">
        <f t="shared" si="3"/>
        <v>small</v>
      </c>
      <c r="AD126" t="s">
        <v>72</v>
      </c>
      <c r="AF126">
        <v>1</v>
      </c>
      <c r="AG126">
        <v>1</v>
      </c>
      <c r="AH126">
        <v>1</v>
      </c>
      <c r="AP126">
        <f t="shared" si="5"/>
        <v>3</v>
      </c>
      <c r="AQ126" t="s">
        <v>71</v>
      </c>
      <c r="AW126">
        <v>0.5</v>
      </c>
      <c r="AX126">
        <f t="shared" si="4"/>
        <v>0.5</v>
      </c>
      <c r="AZ126" t="s">
        <v>92</v>
      </c>
      <c r="BB126" t="s">
        <v>76</v>
      </c>
      <c r="BF126" s="2">
        <v>0.9</v>
      </c>
      <c r="BH126" t="s">
        <v>101</v>
      </c>
      <c r="BI126" t="s">
        <v>77</v>
      </c>
      <c r="BK126" t="s">
        <v>101</v>
      </c>
      <c r="BP126" s="4" t="s">
        <v>164</v>
      </c>
      <c r="BQ126" t="s">
        <v>164</v>
      </c>
      <c r="BR126" s="4" t="s">
        <v>164</v>
      </c>
    </row>
    <row r="127" spans="1:70" x14ac:dyDescent="0.2">
      <c r="A127">
        <v>5064418261</v>
      </c>
      <c r="B127">
        <v>93348099</v>
      </c>
      <c r="C127" s="1">
        <v>42670.836805555555</v>
      </c>
      <c r="D127" s="1">
        <v>42670.839583333334</v>
      </c>
      <c r="E127" t="s">
        <v>169</v>
      </c>
      <c r="G127" t="s">
        <v>82</v>
      </c>
      <c r="H127">
        <v>1</v>
      </c>
      <c r="I127" t="s">
        <v>83</v>
      </c>
      <c r="L127" t="s">
        <v>88</v>
      </c>
      <c r="M127" t="s">
        <v>69</v>
      </c>
      <c r="Q127" t="s">
        <v>70</v>
      </c>
      <c r="T127" t="s">
        <v>74</v>
      </c>
      <c r="U127" t="s">
        <v>71</v>
      </c>
      <c r="V127" t="s">
        <v>71</v>
      </c>
      <c r="X127">
        <v>1</v>
      </c>
      <c r="Y127">
        <v>0.5</v>
      </c>
      <c r="Z127">
        <v>0.5</v>
      </c>
      <c r="AA127" s="2">
        <v>0.5</v>
      </c>
      <c r="AB127">
        <v>1</v>
      </c>
      <c r="AC127" t="str">
        <f t="shared" si="3"/>
        <v>small</v>
      </c>
      <c r="AD127" t="s">
        <v>107</v>
      </c>
      <c r="AG127">
        <v>1</v>
      </c>
      <c r="AH127">
        <v>1</v>
      </c>
      <c r="AI127">
        <v>1</v>
      </c>
      <c r="AP127">
        <f t="shared" si="5"/>
        <v>3</v>
      </c>
      <c r="AQ127" t="s">
        <v>71</v>
      </c>
      <c r="AW127">
        <v>0.5</v>
      </c>
      <c r="AX127">
        <f t="shared" si="4"/>
        <v>0.5</v>
      </c>
      <c r="AZ127" t="s">
        <v>92</v>
      </c>
      <c r="BB127" t="s">
        <v>76</v>
      </c>
      <c r="BF127" s="2">
        <v>0.75</v>
      </c>
      <c r="BH127" t="s">
        <v>85</v>
      </c>
      <c r="BJ127" t="s">
        <v>101</v>
      </c>
      <c r="BK127" t="s">
        <v>77</v>
      </c>
      <c r="BL127" t="s">
        <v>85</v>
      </c>
      <c r="BP127" s="4" t="s">
        <v>155</v>
      </c>
      <c r="BQ127" t="s">
        <v>155</v>
      </c>
      <c r="BR127" s="4" t="s">
        <v>123</v>
      </c>
    </row>
    <row r="128" spans="1:70" ht="48" x14ac:dyDescent="0.2">
      <c r="A128">
        <v>5057293620</v>
      </c>
      <c r="B128">
        <v>93348099</v>
      </c>
      <c r="C128" s="1">
        <v>42667.810416666667</v>
      </c>
      <c r="D128" s="1">
        <v>42667.824305555558</v>
      </c>
      <c r="E128" t="s">
        <v>151</v>
      </c>
      <c r="G128" t="s">
        <v>82</v>
      </c>
      <c r="H128">
        <v>1</v>
      </c>
      <c r="I128" t="s">
        <v>83</v>
      </c>
      <c r="M128" t="s">
        <v>69</v>
      </c>
      <c r="T128" t="s">
        <v>74</v>
      </c>
      <c r="U128" t="s">
        <v>71</v>
      </c>
      <c r="V128" t="s">
        <v>71</v>
      </c>
      <c r="X128">
        <v>1</v>
      </c>
      <c r="Y128">
        <v>0.5</v>
      </c>
      <c r="Z128">
        <v>0.5</v>
      </c>
      <c r="AA128" s="2">
        <v>0.5</v>
      </c>
      <c r="AB128">
        <v>1</v>
      </c>
      <c r="AC128" t="str">
        <f t="shared" si="3"/>
        <v>small</v>
      </c>
      <c r="AD128" t="s">
        <v>72</v>
      </c>
      <c r="AG128">
        <v>1</v>
      </c>
      <c r="AH128">
        <v>1</v>
      </c>
      <c r="AP128">
        <f t="shared" si="5"/>
        <v>2</v>
      </c>
      <c r="AQ128" t="s">
        <v>74</v>
      </c>
      <c r="AW128">
        <v>1</v>
      </c>
      <c r="AX128">
        <f t="shared" si="4"/>
        <v>1</v>
      </c>
      <c r="AZ128" t="s">
        <v>115</v>
      </c>
      <c r="BB128" t="s">
        <v>76</v>
      </c>
      <c r="BF128" s="2">
        <v>0.75</v>
      </c>
      <c r="BH128" t="s">
        <v>85</v>
      </c>
      <c r="BI128" t="s">
        <v>85</v>
      </c>
      <c r="BJ128" t="s">
        <v>85</v>
      </c>
      <c r="BP128" s="4" t="s">
        <v>174</v>
      </c>
      <c r="BQ128" t="s">
        <v>155</v>
      </c>
      <c r="BR128" s="4" t="s">
        <v>175</v>
      </c>
    </row>
    <row r="129" spans="1:70" ht="32" x14ac:dyDescent="0.2">
      <c r="A129">
        <v>5057091103</v>
      </c>
      <c r="B129">
        <v>93348099</v>
      </c>
      <c r="C129" s="1">
        <v>42667.756249999999</v>
      </c>
      <c r="D129" s="1">
        <v>42667.758333333331</v>
      </c>
      <c r="E129" t="s">
        <v>176</v>
      </c>
      <c r="G129" t="s">
        <v>82</v>
      </c>
      <c r="H129">
        <v>1</v>
      </c>
      <c r="I129" t="s">
        <v>83</v>
      </c>
      <c r="L129" t="s">
        <v>88</v>
      </c>
      <c r="M129" t="s">
        <v>69</v>
      </c>
      <c r="N129" t="s">
        <v>89</v>
      </c>
      <c r="O129" t="s">
        <v>90</v>
      </c>
      <c r="P129" t="s">
        <v>166</v>
      </c>
      <c r="Q129" t="s">
        <v>70</v>
      </c>
      <c r="T129" t="s">
        <v>74</v>
      </c>
      <c r="V129" t="s">
        <v>74</v>
      </c>
      <c r="X129">
        <v>1</v>
      </c>
      <c r="Y129" t="s">
        <v>153</v>
      </c>
      <c r="Z129">
        <v>1</v>
      </c>
      <c r="AB129">
        <v>1</v>
      </c>
      <c r="AC129" t="str">
        <f t="shared" si="3"/>
        <v>small</v>
      </c>
      <c r="AD129" t="s">
        <v>72</v>
      </c>
      <c r="AF129">
        <v>1</v>
      </c>
      <c r="AH129">
        <v>1</v>
      </c>
      <c r="AP129">
        <f t="shared" si="5"/>
        <v>2</v>
      </c>
      <c r="AQ129" t="s">
        <v>111</v>
      </c>
      <c r="AW129">
        <v>5</v>
      </c>
      <c r="AX129">
        <f t="shared" si="4"/>
        <v>5</v>
      </c>
      <c r="AZ129" t="s">
        <v>92</v>
      </c>
      <c r="BB129" t="s">
        <v>76</v>
      </c>
      <c r="BF129" s="2">
        <v>0.1</v>
      </c>
      <c r="BH129" t="s">
        <v>85</v>
      </c>
      <c r="BK129" t="s">
        <v>101</v>
      </c>
      <c r="BL129" t="s">
        <v>85</v>
      </c>
      <c r="BP129" s="4" t="s">
        <v>155</v>
      </c>
      <c r="BQ129" t="s">
        <v>155</v>
      </c>
      <c r="BR129" s="4" t="s">
        <v>177</v>
      </c>
    </row>
    <row r="130" spans="1:70" x14ac:dyDescent="0.2">
      <c r="A130">
        <v>5071679588</v>
      </c>
      <c r="B130">
        <v>93348099</v>
      </c>
      <c r="C130" s="1">
        <v>42675.755555555559</v>
      </c>
      <c r="D130" s="1">
        <v>42675.762499999997</v>
      </c>
      <c r="E130" t="s">
        <v>213</v>
      </c>
      <c r="G130" t="s">
        <v>82</v>
      </c>
      <c r="H130">
        <v>1</v>
      </c>
      <c r="K130" t="s">
        <v>68</v>
      </c>
      <c r="M130" t="s">
        <v>69</v>
      </c>
      <c r="T130" t="s">
        <v>74</v>
      </c>
      <c r="U130" t="s">
        <v>74</v>
      </c>
      <c r="V130" t="s">
        <v>71</v>
      </c>
      <c r="X130">
        <v>1</v>
      </c>
      <c r="Y130">
        <v>1</v>
      </c>
      <c r="Z130">
        <v>0.5</v>
      </c>
      <c r="AA130" s="2">
        <v>1</v>
      </c>
      <c r="AB130">
        <v>1</v>
      </c>
      <c r="AC130" t="str">
        <f t="shared" ref="AC130:AC193" si="6">IF(AB130&gt;=10,"big","small")</f>
        <v>small</v>
      </c>
      <c r="AD130" t="s">
        <v>91</v>
      </c>
      <c r="AG130">
        <v>1</v>
      </c>
      <c r="AH130">
        <v>1</v>
      </c>
      <c r="AI130">
        <v>1</v>
      </c>
      <c r="AP130">
        <f t="shared" si="5"/>
        <v>3</v>
      </c>
      <c r="AQ130" t="s">
        <v>74</v>
      </c>
      <c r="AW130">
        <v>1</v>
      </c>
      <c r="AX130">
        <f t="shared" ref="AX130:AX193" si="7">AW130/AB130</f>
        <v>1</v>
      </c>
      <c r="AZ130" t="s">
        <v>92</v>
      </c>
      <c r="BB130" t="s">
        <v>76</v>
      </c>
      <c r="BF130" s="2">
        <v>0.75</v>
      </c>
      <c r="BH130" t="s">
        <v>101</v>
      </c>
      <c r="BI130" t="s">
        <v>85</v>
      </c>
      <c r="BJ130" t="s">
        <v>78</v>
      </c>
      <c r="BK130" t="s">
        <v>78</v>
      </c>
      <c r="BL130" t="s">
        <v>101</v>
      </c>
      <c r="BM130" t="s">
        <v>101</v>
      </c>
      <c r="BQ130" t="s">
        <v>214</v>
      </c>
    </row>
    <row r="131" spans="1:70" ht="32" x14ac:dyDescent="0.2">
      <c r="A131">
        <v>5073878581</v>
      </c>
      <c r="B131">
        <v>93348099</v>
      </c>
      <c r="C131" s="1">
        <v>42676.731944444444</v>
      </c>
      <c r="D131" s="1">
        <v>42676.736111111109</v>
      </c>
      <c r="E131" t="s">
        <v>239</v>
      </c>
      <c r="G131" t="s">
        <v>82</v>
      </c>
      <c r="H131">
        <v>1</v>
      </c>
      <c r="I131" t="s">
        <v>83</v>
      </c>
      <c r="K131" t="s">
        <v>68</v>
      </c>
      <c r="M131" t="s">
        <v>69</v>
      </c>
      <c r="N131" t="s">
        <v>89</v>
      </c>
      <c r="Q131" t="s">
        <v>70</v>
      </c>
      <c r="T131" t="s">
        <v>74</v>
      </c>
      <c r="U131" t="s">
        <v>71</v>
      </c>
      <c r="V131" t="s">
        <v>71</v>
      </c>
      <c r="W131" t="s">
        <v>240</v>
      </c>
      <c r="X131">
        <v>1</v>
      </c>
      <c r="Y131">
        <v>0.5</v>
      </c>
      <c r="Z131">
        <v>0.5</v>
      </c>
      <c r="AA131" s="2">
        <v>0.5</v>
      </c>
      <c r="AB131">
        <v>1</v>
      </c>
      <c r="AC131" t="str">
        <f t="shared" si="6"/>
        <v>small</v>
      </c>
      <c r="AD131" t="s">
        <v>72</v>
      </c>
      <c r="AF131">
        <v>1</v>
      </c>
      <c r="AG131">
        <v>1</v>
      </c>
      <c r="AH131">
        <v>1</v>
      </c>
      <c r="AM131">
        <v>1</v>
      </c>
      <c r="AO131" t="s">
        <v>241</v>
      </c>
      <c r="AP131">
        <f t="shared" ref="AP131:AP194" si="8">SUM(AF131:AN131)</f>
        <v>4</v>
      </c>
      <c r="AQ131" t="s">
        <v>111</v>
      </c>
      <c r="AW131">
        <v>5</v>
      </c>
      <c r="AX131">
        <f t="shared" si="7"/>
        <v>5</v>
      </c>
      <c r="AZ131" t="s">
        <v>92</v>
      </c>
      <c r="BB131" t="s">
        <v>82</v>
      </c>
      <c r="BC131" t="s">
        <v>76</v>
      </c>
      <c r="BE131" t="s">
        <v>242</v>
      </c>
      <c r="BF131" s="2">
        <v>0.5</v>
      </c>
      <c r="BH131" t="s">
        <v>77</v>
      </c>
      <c r="BI131" t="s">
        <v>77</v>
      </c>
      <c r="BM131" t="s">
        <v>85</v>
      </c>
      <c r="BP131" s="4" t="s">
        <v>243</v>
      </c>
      <c r="BQ131" t="s">
        <v>244</v>
      </c>
      <c r="BR131" s="4" t="s">
        <v>245</v>
      </c>
    </row>
    <row r="132" spans="1:70" x14ac:dyDescent="0.2">
      <c r="A132">
        <v>5081918899</v>
      </c>
      <c r="B132">
        <v>93348099</v>
      </c>
      <c r="C132" s="1">
        <v>42681.824999999997</v>
      </c>
      <c r="D132" s="1">
        <v>42681.831250000003</v>
      </c>
      <c r="E132" t="s">
        <v>258</v>
      </c>
      <c r="G132" t="s">
        <v>82</v>
      </c>
      <c r="H132">
        <v>1</v>
      </c>
      <c r="I132" t="s">
        <v>83</v>
      </c>
      <c r="J132" t="s">
        <v>67</v>
      </c>
      <c r="K132" t="s">
        <v>68</v>
      </c>
      <c r="L132" t="s">
        <v>88</v>
      </c>
      <c r="M132" t="s">
        <v>69</v>
      </c>
      <c r="Q132" t="s">
        <v>70</v>
      </c>
      <c r="T132" t="s">
        <v>74</v>
      </c>
      <c r="U132" t="s">
        <v>74</v>
      </c>
      <c r="V132" t="s">
        <v>71</v>
      </c>
      <c r="X132">
        <v>1</v>
      </c>
      <c r="Y132">
        <v>1</v>
      </c>
      <c r="Z132">
        <v>0.5</v>
      </c>
      <c r="AA132" s="2">
        <v>1</v>
      </c>
      <c r="AB132">
        <v>1</v>
      </c>
      <c r="AC132" t="str">
        <f t="shared" si="6"/>
        <v>small</v>
      </c>
      <c r="AD132" t="s">
        <v>114</v>
      </c>
      <c r="AF132">
        <v>1</v>
      </c>
      <c r="AG132">
        <v>1</v>
      </c>
      <c r="AH132">
        <v>1</v>
      </c>
      <c r="AI132">
        <v>1</v>
      </c>
      <c r="AP132">
        <f t="shared" si="8"/>
        <v>4</v>
      </c>
      <c r="AQ132" t="s">
        <v>111</v>
      </c>
      <c r="AW132">
        <v>5</v>
      </c>
      <c r="AX132">
        <f t="shared" si="7"/>
        <v>5</v>
      </c>
      <c r="AZ132" t="s">
        <v>75</v>
      </c>
      <c r="BB132" t="s">
        <v>76</v>
      </c>
      <c r="BF132" s="2">
        <v>0.25</v>
      </c>
      <c r="BH132" t="s">
        <v>77</v>
      </c>
      <c r="BI132" t="s">
        <v>77</v>
      </c>
      <c r="BJ132" t="s">
        <v>78</v>
      </c>
      <c r="BK132" t="s">
        <v>78</v>
      </c>
      <c r="BL132" t="s">
        <v>85</v>
      </c>
      <c r="BM132" t="s">
        <v>85</v>
      </c>
    </row>
    <row r="133" spans="1:70" x14ac:dyDescent="0.2">
      <c r="A133">
        <v>5070943956</v>
      </c>
      <c r="B133">
        <v>93348099</v>
      </c>
      <c r="C133" s="1">
        <v>42675.531944444447</v>
      </c>
      <c r="D133" s="1">
        <v>42675.53402777778</v>
      </c>
      <c r="E133" t="s">
        <v>137</v>
      </c>
      <c r="G133" t="s">
        <v>82</v>
      </c>
      <c r="H133">
        <v>1</v>
      </c>
      <c r="I133" t="s">
        <v>83</v>
      </c>
      <c r="M133" t="s">
        <v>69</v>
      </c>
      <c r="T133" t="s">
        <v>74</v>
      </c>
      <c r="U133" t="s">
        <v>71</v>
      </c>
      <c r="V133" t="s">
        <v>111</v>
      </c>
      <c r="X133">
        <v>1</v>
      </c>
      <c r="Y133">
        <v>0.5</v>
      </c>
      <c r="Z133">
        <v>5</v>
      </c>
      <c r="AA133" s="2">
        <v>0.5</v>
      </c>
      <c r="AB133">
        <v>1</v>
      </c>
      <c r="AC133" t="str">
        <f t="shared" si="6"/>
        <v>small</v>
      </c>
      <c r="AD133" t="s">
        <v>107</v>
      </c>
      <c r="AF133">
        <v>1</v>
      </c>
      <c r="AG133">
        <v>1</v>
      </c>
      <c r="AH133">
        <v>1</v>
      </c>
      <c r="AI133">
        <v>1</v>
      </c>
      <c r="AP133">
        <f t="shared" si="8"/>
        <v>4</v>
      </c>
      <c r="AQ133" t="s">
        <v>111</v>
      </c>
      <c r="AW133">
        <v>5</v>
      </c>
      <c r="AX133">
        <f t="shared" si="7"/>
        <v>5</v>
      </c>
      <c r="AZ133" t="s">
        <v>100</v>
      </c>
      <c r="BB133" t="s">
        <v>76</v>
      </c>
      <c r="BF133" s="2">
        <v>0.75</v>
      </c>
      <c r="BH133" t="s">
        <v>101</v>
      </c>
      <c r="BI133" t="s">
        <v>101</v>
      </c>
      <c r="BJ133" t="s">
        <v>101</v>
      </c>
    </row>
    <row r="134" spans="1:70" x14ac:dyDescent="0.2">
      <c r="A134">
        <v>5069239882</v>
      </c>
      <c r="B134">
        <v>93348099</v>
      </c>
      <c r="C134" s="1">
        <v>42674.615277777775</v>
      </c>
      <c r="D134" s="1">
        <v>42674.620138888888</v>
      </c>
      <c r="E134" t="s">
        <v>302</v>
      </c>
      <c r="G134" t="s">
        <v>82</v>
      </c>
      <c r="H134">
        <v>1</v>
      </c>
      <c r="I134" t="s">
        <v>83</v>
      </c>
      <c r="L134" t="s">
        <v>88</v>
      </c>
      <c r="M134" t="s">
        <v>69</v>
      </c>
      <c r="O134" t="s">
        <v>90</v>
      </c>
      <c r="Q134" t="s">
        <v>70</v>
      </c>
      <c r="R134" t="s">
        <v>104</v>
      </c>
      <c r="T134" t="s">
        <v>74</v>
      </c>
      <c r="U134" t="s">
        <v>71</v>
      </c>
      <c r="V134" t="s">
        <v>74</v>
      </c>
      <c r="W134" t="s">
        <v>303</v>
      </c>
      <c r="X134">
        <v>1</v>
      </c>
      <c r="Y134">
        <v>0.5</v>
      </c>
      <c r="Z134">
        <v>1</v>
      </c>
      <c r="AA134" s="2">
        <v>0.5</v>
      </c>
      <c r="AB134">
        <v>1</v>
      </c>
      <c r="AC134" t="str">
        <f t="shared" si="6"/>
        <v>small</v>
      </c>
      <c r="AD134" t="s">
        <v>72</v>
      </c>
      <c r="AG134">
        <v>1</v>
      </c>
      <c r="AH134">
        <v>1</v>
      </c>
      <c r="AI134">
        <v>1</v>
      </c>
      <c r="AP134">
        <f t="shared" si="8"/>
        <v>3</v>
      </c>
      <c r="AQ134" t="s">
        <v>74</v>
      </c>
      <c r="AW134">
        <v>1</v>
      </c>
      <c r="AX134">
        <f t="shared" si="7"/>
        <v>1</v>
      </c>
      <c r="AZ134" t="s">
        <v>92</v>
      </c>
      <c r="BB134" t="s">
        <v>82</v>
      </c>
      <c r="BC134" t="s">
        <v>76</v>
      </c>
      <c r="BF134" s="2">
        <v>0.5</v>
      </c>
      <c r="BH134" t="s">
        <v>85</v>
      </c>
      <c r="BI134" t="s">
        <v>77</v>
      </c>
      <c r="BJ134" t="s">
        <v>85</v>
      </c>
      <c r="BK134" t="s">
        <v>78</v>
      </c>
      <c r="BL134" t="s">
        <v>85</v>
      </c>
      <c r="BO134" t="s">
        <v>304</v>
      </c>
    </row>
    <row r="135" spans="1:70" x14ac:dyDescent="0.2">
      <c r="A135">
        <v>5066492237</v>
      </c>
      <c r="B135">
        <v>93348099</v>
      </c>
      <c r="C135" s="1">
        <v>42671.836805555555</v>
      </c>
      <c r="D135" s="1">
        <v>42671.842361111114</v>
      </c>
      <c r="E135" t="s">
        <v>302</v>
      </c>
      <c r="G135" t="s">
        <v>82</v>
      </c>
      <c r="H135">
        <v>1</v>
      </c>
      <c r="I135" t="s">
        <v>83</v>
      </c>
      <c r="J135" t="s">
        <v>67</v>
      </c>
      <c r="M135" t="s">
        <v>69</v>
      </c>
      <c r="O135" t="s">
        <v>90</v>
      </c>
      <c r="Q135" t="s">
        <v>70</v>
      </c>
      <c r="T135" t="s">
        <v>74</v>
      </c>
      <c r="U135" t="s">
        <v>74</v>
      </c>
      <c r="V135" t="s">
        <v>71</v>
      </c>
      <c r="X135">
        <v>1</v>
      </c>
      <c r="Y135">
        <v>1</v>
      </c>
      <c r="Z135">
        <v>0.5</v>
      </c>
      <c r="AA135" s="2">
        <v>1</v>
      </c>
      <c r="AB135">
        <v>1</v>
      </c>
      <c r="AC135" t="str">
        <f t="shared" si="6"/>
        <v>small</v>
      </c>
      <c r="AD135" t="s">
        <v>107</v>
      </c>
      <c r="AG135">
        <v>1</v>
      </c>
      <c r="AH135">
        <v>1</v>
      </c>
      <c r="AI135">
        <v>1</v>
      </c>
      <c r="AP135">
        <f t="shared" si="8"/>
        <v>3</v>
      </c>
      <c r="AQ135" t="s">
        <v>74</v>
      </c>
      <c r="AW135">
        <v>1</v>
      </c>
      <c r="AX135">
        <f t="shared" si="7"/>
        <v>1</v>
      </c>
      <c r="AZ135" t="s">
        <v>115</v>
      </c>
      <c r="BB135" t="s">
        <v>82</v>
      </c>
      <c r="BC135" t="s">
        <v>76</v>
      </c>
      <c r="BF135" s="2">
        <v>0.5</v>
      </c>
      <c r="BH135" t="s">
        <v>85</v>
      </c>
      <c r="BI135" t="s">
        <v>85</v>
      </c>
      <c r="BK135" t="s">
        <v>85</v>
      </c>
      <c r="BL135" t="s">
        <v>85</v>
      </c>
      <c r="BM135" t="s">
        <v>85</v>
      </c>
    </row>
    <row r="136" spans="1:70" x14ac:dyDescent="0.2">
      <c r="A136">
        <v>5066182409</v>
      </c>
      <c r="B136">
        <v>93348099</v>
      </c>
      <c r="C136" s="1">
        <v>42671.724999999999</v>
      </c>
      <c r="D136" s="1">
        <v>42671.727777777778</v>
      </c>
      <c r="E136" t="s">
        <v>223</v>
      </c>
      <c r="G136" t="s">
        <v>82</v>
      </c>
      <c r="H136">
        <v>1</v>
      </c>
      <c r="I136" t="s">
        <v>83</v>
      </c>
      <c r="K136" t="s">
        <v>68</v>
      </c>
      <c r="M136" t="s">
        <v>69</v>
      </c>
      <c r="T136" t="s">
        <v>74</v>
      </c>
      <c r="U136" t="s">
        <v>71</v>
      </c>
      <c r="V136" t="s">
        <v>71</v>
      </c>
      <c r="X136">
        <v>1</v>
      </c>
      <c r="Y136">
        <v>0.5</v>
      </c>
      <c r="Z136">
        <v>0.5</v>
      </c>
      <c r="AA136" s="2">
        <v>0.5</v>
      </c>
      <c r="AB136">
        <v>1</v>
      </c>
      <c r="AC136" t="str">
        <f t="shared" si="6"/>
        <v>small</v>
      </c>
      <c r="AD136" t="s">
        <v>91</v>
      </c>
      <c r="AG136">
        <v>1</v>
      </c>
      <c r="AI136">
        <v>1</v>
      </c>
      <c r="AN136">
        <v>1</v>
      </c>
      <c r="AP136">
        <f t="shared" si="8"/>
        <v>3</v>
      </c>
      <c r="AQ136" t="s">
        <v>263</v>
      </c>
      <c r="AR136" t="s">
        <v>340</v>
      </c>
      <c r="AX136">
        <f t="shared" si="7"/>
        <v>0</v>
      </c>
      <c r="AZ136" t="s">
        <v>100</v>
      </c>
      <c r="BB136" t="s">
        <v>76</v>
      </c>
      <c r="BF136" s="2">
        <v>0.5</v>
      </c>
      <c r="BH136" t="s">
        <v>85</v>
      </c>
      <c r="BI136" t="s">
        <v>85</v>
      </c>
      <c r="BJ136" t="s">
        <v>85</v>
      </c>
      <c r="BK136" t="s">
        <v>85</v>
      </c>
      <c r="BL136" t="s">
        <v>85</v>
      </c>
      <c r="BM136" t="s">
        <v>85</v>
      </c>
    </row>
    <row r="137" spans="1:70" x14ac:dyDescent="0.2">
      <c r="A137">
        <v>5066146040</v>
      </c>
      <c r="B137">
        <v>93348099</v>
      </c>
      <c r="C137" s="1">
        <v>42671.711805555555</v>
      </c>
      <c r="D137" s="1">
        <v>42671.713888888888</v>
      </c>
      <c r="E137" t="s">
        <v>223</v>
      </c>
      <c r="G137" t="s">
        <v>82</v>
      </c>
      <c r="H137">
        <v>1</v>
      </c>
      <c r="I137" t="s">
        <v>83</v>
      </c>
      <c r="M137" t="s">
        <v>69</v>
      </c>
      <c r="O137" t="s">
        <v>90</v>
      </c>
      <c r="Q137" t="s">
        <v>70</v>
      </c>
      <c r="R137" t="s">
        <v>104</v>
      </c>
      <c r="T137" t="s">
        <v>74</v>
      </c>
      <c r="U137" t="s">
        <v>71</v>
      </c>
      <c r="V137" t="s">
        <v>74</v>
      </c>
      <c r="X137">
        <v>1</v>
      </c>
      <c r="Y137">
        <v>0.5</v>
      </c>
      <c r="Z137">
        <v>1</v>
      </c>
      <c r="AA137" s="2">
        <v>0.5</v>
      </c>
      <c r="AB137">
        <v>1</v>
      </c>
      <c r="AC137" t="str">
        <f t="shared" si="6"/>
        <v>small</v>
      </c>
      <c r="AD137" t="s">
        <v>107</v>
      </c>
      <c r="AF137">
        <v>1</v>
      </c>
      <c r="AG137">
        <v>1</v>
      </c>
      <c r="AH137">
        <v>1</v>
      </c>
      <c r="AI137">
        <v>1</v>
      </c>
      <c r="AJ137">
        <v>1</v>
      </c>
      <c r="AL137">
        <v>1</v>
      </c>
      <c r="AM137">
        <v>1</v>
      </c>
      <c r="AO137" t="s">
        <v>344</v>
      </c>
      <c r="AP137">
        <f t="shared" si="8"/>
        <v>7</v>
      </c>
      <c r="AQ137" t="s">
        <v>71</v>
      </c>
      <c r="AW137">
        <v>0.5</v>
      </c>
      <c r="AX137">
        <f t="shared" si="7"/>
        <v>0.5</v>
      </c>
      <c r="AZ137" t="s">
        <v>75</v>
      </c>
      <c r="BB137" t="s">
        <v>82</v>
      </c>
      <c r="BC137" t="s">
        <v>76</v>
      </c>
      <c r="BF137" s="2">
        <v>0.25</v>
      </c>
      <c r="BH137" t="s">
        <v>85</v>
      </c>
      <c r="BI137" t="s">
        <v>85</v>
      </c>
      <c r="BJ137" t="s">
        <v>85</v>
      </c>
      <c r="BK137" t="s">
        <v>85</v>
      </c>
    </row>
    <row r="138" spans="1:70" x14ac:dyDescent="0.2">
      <c r="A138">
        <v>5065815908</v>
      </c>
      <c r="B138">
        <v>93348099</v>
      </c>
      <c r="C138" s="1">
        <v>42671.606249999997</v>
      </c>
      <c r="D138" s="1">
        <v>42671.61041666667</v>
      </c>
      <c r="E138" t="s">
        <v>143</v>
      </c>
      <c r="F138">
        <v>3074</v>
      </c>
      <c r="G138" t="s">
        <v>82</v>
      </c>
      <c r="H138">
        <v>1</v>
      </c>
      <c r="I138" t="s">
        <v>83</v>
      </c>
      <c r="M138" t="s">
        <v>69</v>
      </c>
      <c r="N138" t="s">
        <v>89</v>
      </c>
      <c r="Q138" t="s">
        <v>70</v>
      </c>
      <c r="T138" t="s">
        <v>74</v>
      </c>
      <c r="U138" t="s">
        <v>71</v>
      </c>
      <c r="V138" t="s">
        <v>71</v>
      </c>
      <c r="X138">
        <v>1</v>
      </c>
      <c r="Y138">
        <v>0.5</v>
      </c>
      <c r="Z138">
        <v>0.5</v>
      </c>
      <c r="AA138" s="2">
        <v>0.5</v>
      </c>
      <c r="AB138">
        <v>1</v>
      </c>
      <c r="AC138" t="str">
        <f t="shared" si="6"/>
        <v>small</v>
      </c>
      <c r="AD138" t="s">
        <v>72</v>
      </c>
      <c r="AG138">
        <v>1</v>
      </c>
      <c r="AI138">
        <v>1</v>
      </c>
      <c r="AP138">
        <f t="shared" si="8"/>
        <v>2</v>
      </c>
      <c r="AQ138" t="s">
        <v>74</v>
      </c>
      <c r="AW138">
        <v>1</v>
      </c>
      <c r="AX138">
        <f t="shared" si="7"/>
        <v>1</v>
      </c>
      <c r="AZ138" t="s">
        <v>92</v>
      </c>
      <c r="BB138" t="s">
        <v>76</v>
      </c>
      <c r="BF138" s="2">
        <v>0.5</v>
      </c>
      <c r="BH138" t="s">
        <v>85</v>
      </c>
      <c r="BI138" t="s">
        <v>77</v>
      </c>
    </row>
    <row r="139" spans="1:70" x14ac:dyDescent="0.2">
      <c r="A139">
        <v>5065710312</v>
      </c>
      <c r="B139">
        <v>93348099</v>
      </c>
      <c r="C139" s="1">
        <v>42671.572916666664</v>
      </c>
      <c r="D139" s="1">
        <v>42671.576388888891</v>
      </c>
      <c r="E139" t="s">
        <v>370</v>
      </c>
      <c r="G139" t="s">
        <v>82</v>
      </c>
      <c r="H139">
        <v>1</v>
      </c>
      <c r="I139" t="s">
        <v>83</v>
      </c>
      <c r="K139" t="s">
        <v>68</v>
      </c>
      <c r="T139" t="s">
        <v>74</v>
      </c>
      <c r="U139" t="s">
        <v>71</v>
      </c>
      <c r="V139" t="s">
        <v>71</v>
      </c>
      <c r="X139">
        <v>1</v>
      </c>
      <c r="Y139">
        <v>0.5</v>
      </c>
      <c r="Z139">
        <v>0.5</v>
      </c>
      <c r="AA139" s="2">
        <v>0.5</v>
      </c>
      <c r="AB139">
        <v>1</v>
      </c>
      <c r="AC139" t="str">
        <f t="shared" si="6"/>
        <v>small</v>
      </c>
      <c r="AD139" t="s">
        <v>91</v>
      </c>
      <c r="AF139">
        <v>1</v>
      </c>
      <c r="AG139">
        <v>1</v>
      </c>
      <c r="AI139">
        <v>1</v>
      </c>
      <c r="AP139">
        <f t="shared" si="8"/>
        <v>3</v>
      </c>
      <c r="AQ139" t="s">
        <v>71</v>
      </c>
      <c r="AW139">
        <v>0.5</v>
      </c>
      <c r="AX139">
        <f t="shared" si="7"/>
        <v>0.5</v>
      </c>
      <c r="AZ139" t="s">
        <v>115</v>
      </c>
      <c r="BB139" t="s">
        <v>82</v>
      </c>
      <c r="BC139" t="s">
        <v>76</v>
      </c>
      <c r="BF139" s="2">
        <v>0.5</v>
      </c>
      <c r="BM139" t="s">
        <v>101</v>
      </c>
      <c r="BO139" t="s">
        <v>371</v>
      </c>
    </row>
    <row r="140" spans="1:70" x14ac:dyDescent="0.2">
      <c r="A140">
        <v>5065706012</v>
      </c>
      <c r="B140">
        <v>93348099</v>
      </c>
      <c r="C140" s="1">
        <v>42671.571527777778</v>
      </c>
      <c r="D140" s="1">
        <v>42671.573611111111</v>
      </c>
      <c r="E140" t="s">
        <v>373</v>
      </c>
      <c r="G140" t="s">
        <v>82</v>
      </c>
      <c r="H140">
        <v>1</v>
      </c>
      <c r="I140" t="s">
        <v>83</v>
      </c>
      <c r="M140" t="s">
        <v>69</v>
      </c>
      <c r="T140" t="s">
        <v>74</v>
      </c>
      <c r="U140" t="s">
        <v>71</v>
      </c>
      <c r="V140" t="s">
        <v>71</v>
      </c>
      <c r="X140">
        <v>1</v>
      </c>
      <c r="Y140">
        <v>0.5</v>
      </c>
      <c r="Z140">
        <v>0.5</v>
      </c>
      <c r="AA140" s="2">
        <v>0.5</v>
      </c>
      <c r="AB140">
        <v>1</v>
      </c>
      <c r="AC140" t="str">
        <f t="shared" si="6"/>
        <v>small</v>
      </c>
      <c r="AD140" t="s">
        <v>107</v>
      </c>
      <c r="AI140">
        <v>1</v>
      </c>
      <c r="AO140" t="s">
        <v>374</v>
      </c>
      <c r="AP140">
        <f t="shared" si="8"/>
        <v>1</v>
      </c>
      <c r="AQ140" t="s">
        <v>74</v>
      </c>
      <c r="AW140">
        <v>1</v>
      </c>
      <c r="AX140">
        <f t="shared" si="7"/>
        <v>1</v>
      </c>
      <c r="AZ140" t="s">
        <v>115</v>
      </c>
      <c r="BB140" t="s">
        <v>76</v>
      </c>
      <c r="BF140" s="2">
        <v>0.1</v>
      </c>
      <c r="BH140" t="s">
        <v>85</v>
      </c>
      <c r="BI140" t="s">
        <v>85</v>
      </c>
    </row>
    <row r="141" spans="1:70" x14ac:dyDescent="0.2">
      <c r="A141">
        <v>5065673823</v>
      </c>
      <c r="B141">
        <v>93348099</v>
      </c>
      <c r="C141" s="1">
        <v>42671.55972222222</v>
      </c>
      <c r="D141" s="1">
        <v>42671.561111111114</v>
      </c>
      <c r="E141" t="s">
        <v>367</v>
      </c>
      <c r="G141" t="s">
        <v>82</v>
      </c>
      <c r="H141">
        <v>1</v>
      </c>
      <c r="I141" t="s">
        <v>83</v>
      </c>
      <c r="M141" t="s">
        <v>69</v>
      </c>
      <c r="T141" t="s">
        <v>74</v>
      </c>
      <c r="U141" t="s">
        <v>71</v>
      </c>
      <c r="V141" t="s">
        <v>74</v>
      </c>
      <c r="X141">
        <v>1</v>
      </c>
      <c r="Y141">
        <v>0.5</v>
      </c>
      <c r="Z141">
        <v>1</v>
      </c>
      <c r="AA141" s="2">
        <v>0.5</v>
      </c>
      <c r="AB141">
        <v>1</v>
      </c>
      <c r="AC141" t="str">
        <f t="shared" si="6"/>
        <v>small</v>
      </c>
      <c r="AD141" t="s">
        <v>72</v>
      </c>
      <c r="AG141">
        <v>1</v>
      </c>
      <c r="AH141">
        <v>1</v>
      </c>
      <c r="AI141">
        <v>1</v>
      </c>
      <c r="AP141">
        <f t="shared" si="8"/>
        <v>3</v>
      </c>
      <c r="AQ141" t="s">
        <v>71</v>
      </c>
      <c r="AW141">
        <v>0.5</v>
      </c>
      <c r="AX141">
        <f t="shared" si="7"/>
        <v>0.5</v>
      </c>
      <c r="AZ141" t="s">
        <v>115</v>
      </c>
      <c r="BB141" t="s">
        <v>76</v>
      </c>
      <c r="BF141" s="2">
        <v>0.1</v>
      </c>
      <c r="BH141" t="s">
        <v>77</v>
      </c>
      <c r="BI141" t="s">
        <v>85</v>
      </c>
    </row>
    <row r="142" spans="1:70" x14ac:dyDescent="0.2">
      <c r="A142">
        <v>5065614321</v>
      </c>
      <c r="B142">
        <v>93348099</v>
      </c>
      <c r="C142" s="1">
        <v>42671.535416666666</v>
      </c>
      <c r="D142" s="1">
        <v>42671.540972222225</v>
      </c>
      <c r="E142" t="s">
        <v>267</v>
      </c>
      <c r="G142" t="s">
        <v>82</v>
      </c>
      <c r="H142">
        <v>1</v>
      </c>
      <c r="I142" t="s">
        <v>83</v>
      </c>
      <c r="M142" t="s">
        <v>69</v>
      </c>
      <c r="N142" t="s">
        <v>89</v>
      </c>
      <c r="Q142" t="s">
        <v>70</v>
      </c>
      <c r="T142" t="s">
        <v>74</v>
      </c>
      <c r="U142" t="s">
        <v>71</v>
      </c>
      <c r="V142" t="s">
        <v>71</v>
      </c>
      <c r="X142">
        <v>1</v>
      </c>
      <c r="Y142">
        <v>0.5</v>
      </c>
      <c r="Z142">
        <v>0.5</v>
      </c>
      <c r="AA142" s="2">
        <v>0.5</v>
      </c>
      <c r="AB142">
        <v>1</v>
      </c>
      <c r="AC142" t="str">
        <f t="shared" si="6"/>
        <v>small</v>
      </c>
      <c r="AD142" t="s">
        <v>72</v>
      </c>
      <c r="AF142">
        <v>1</v>
      </c>
      <c r="AG142">
        <v>1</v>
      </c>
      <c r="AH142">
        <v>1</v>
      </c>
      <c r="AI142">
        <v>1</v>
      </c>
      <c r="AP142">
        <f t="shared" si="8"/>
        <v>4</v>
      </c>
      <c r="AQ142" t="s">
        <v>71</v>
      </c>
      <c r="AW142">
        <v>0.5</v>
      </c>
      <c r="AX142">
        <f t="shared" si="7"/>
        <v>0.5</v>
      </c>
      <c r="AZ142" t="s">
        <v>75</v>
      </c>
      <c r="BB142" t="s">
        <v>76</v>
      </c>
      <c r="BF142" s="2">
        <v>0.25</v>
      </c>
      <c r="BH142" t="s">
        <v>78</v>
      </c>
      <c r="BI142" t="s">
        <v>78</v>
      </c>
      <c r="BJ142" t="s">
        <v>78</v>
      </c>
      <c r="BK142" t="s">
        <v>78</v>
      </c>
      <c r="BL142" t="s">
        <v>78</v>
      </c>
      <c r="BM142" t="s">
        <v>78</v>
      </c>
    </row>
    <row r="143" spans="1:70" x14ac:dyDescent="0.2">
      <c r="A143">
        <v>5064898013</v>
      </c>
      <c r="B143">
        <v>93348099</v>
      </c>
      <c r="C143" s="1">
        <v>42671.059027777781</v>
      </c>
      <c r="D143" s="1">
        <v>42671.0625</v>
      </c>
      <c r="E143" t="s">
        <v>379</v>
      </c>
      <c r="G143" t="s">
        <v>82</v>
      </c>
      <c r="H143">
        <v>1</v>
      </c>
      <c r="I143" t="s">
        <v>83</v>
      </c>
      <c r="J143" t="s">
        <v>67</v>
      </c>
      <c r="L143" t="s">
        <v>88</v>
      </c>
      <c r="Q143" t="s">
        <v>70</v>
      </c>
      <c r="T143" t="s">
        <v>74</v>
      </c>
      <c r="U143" t="s">
        <v>74</v>
      </c>
      <c r="V143" t="s">
        <v>74</v>
      </c>
      <c r="X143">
        <v>1</v>
      </c>
      <c r="Y143">
        <v>1</v>
      </c>
      <c r="Z143">
        <v>1</v>
      </c>
      <c r="AA143" s="2">
        <v>1</v>
      </c>
      <c r="AB143">
        <v>1</v>
      </c>
      <c r="AC143" t="str">
        <f t="shared" si="6"/>
        <v>small</v>
      </c>
      <c r="AD143" t="s">
        <v>72</v>
      </c>
      <c r="AF143">
        <v>1</v>
      </c>
      <c r="AG143">
        <v>1</v>
      </c>
      <c r="AH143">
        <v>1</v>
      </c>
      <c r="AL143">
        <v>1</v>
      </c>
      <c r="AP143">
        <f t="shared" si="8"/>
        <v>4</v>
      </c>
      <c r="AQ143" t="s">
        <v>74</v>
      </c>
      <c r="AW143">
        <v>1</v>
      </c>
      <c r="AX143">
        <f t="shared" si="7"/>
        <v>1</v>
      </c>
      <c r="AZ143" t="s">
        <v>115</v>
      </c>
      <c r="BB143" t="s">
        <v>76</v>
      </c>
      <c r="BF143" s="2">
        <v>0.75</v>
      </c>
      <c r="BH143" t="s">
        <v>85</v>
      </c>
      <c r="BI143" t="s">
        <v>85</v>
      </c>
      <c r="BL143" t="s">
        <v>85</v>
      </c>
    </row>
    <row r="144" spans="1:70" x14ac:dyDescent="0.2">
      <c r="A144">
        <v>5064884201</v>
      </c>
      <c r="B144">
        <v>93348099</v>
      </c>
      <c r="C144" s="1">
        <v>42671.050694444442</v>
      </c>
      <c r="D144" s="1">
        <v>42671.053472222222</v>
      </c>
      <c r="E144" t="s">
        <v>138</v>
      </c>
      <c r="G144" t="s">
        <v>82</v>
      </c>
      <c r="H144">
        <v>1</v>
      </c>
      <c r="I144" t="s">
        <v>83</v>
      </c>
      <c r="J144" t="s">
        <v>67</v>
      </c>
      <c r="K144" t="s">
        <v>68</v>
      </c>
      <c r="O144" t="s">
        <v>90</v>
      </c>
      <c r="Q144" t="s">
        <v>70</v>
      </c>
      <c r="T144" t="s">
        <v>74</v>
      </c>
      <c r="U144" t="s">
        <v>71</v>
      </c>
      <c r="V144" t="s">
        <v>71</v>
      </c>
      <c r="X144">
        <v>1</v>
      </c>
      <c r="Y144">
        <v>0.5</v>
      </c>
      <c r="Z144">
        <v>0.5</v>
      </c>
      <c r="AA144" s="2">
        <v>0.5</v>
      </c>
      <c r="AB144">
        <v>1</v>
      </c>
      <c r="AC144" t="str">
        <f t="shared" si="6"/>
        <v>small</v>
      </c>
      <c r="AD144" t="s">
        <v>91</v>
      </c>
      <c r="AF144">
        <v>1</v>
      </c>
      <c r="AG144">
        <v>1</v>
      </c>
      <c r="AH144">
        <v>1</v>
      </c>
      <c r="AP144">
        <f t="shared" si="8"/>
        <v>3</v>
      </c>
      <c r="AQ144" t="s">
        <v>111</v>
      </c>
      <c r="AW144">
        <v>5</v>
      </c>
      <c r="AX144">
        <f t="shared" si="7"/>
        <v>5</v>
      </c>
      <c r="AZ144" t="s">
        <v>115</v>
      </c>
      <c r="BB144" t="s">
        <v>76</v>
      </c>
      <c r="BF144" s="2">
        <v>0.25</v>
      </c>
      <c r="BH144" t="s">
        <v>101</v>
      </c>
      <c r="BJ144" t="s">
        <v>85</v>
      </c>
      <c r="BK144" t="s">
        <v>101</v>
      </c>
      <c r="BM144" t="s">
        <v>85</v>
      </c>
    </row>
    <row r="145" spans="1:67" x14ac:dyDescent="0.2">
      <c r="A145">
        <v>5064498723</v>
      </c>
      <c r="B145">
        <v>93348099</v>
      </c>
      <c r="C145" s="1">
        <v>42670.851388888892</v>
      </c>
      <c r="D145" s="1">
        <v>42670.862500000003</v>
      </c>
      <c r="E145" t="s">
        <v>393</v>
      </c>
      <c r="G145" t="s">
        <v>82</v>
      </c>
      <c r="H145">
        <v>1</v>
      </c>
      <c r="J145" t="s">
        <v>67</v>
      </c>
      <c r="K145" t="s">
        <v>68</v>
      </c>
      <c r="M145" t="s">
        <v>69</v>
      </c>
      <c r="Q145" t="s">
        <v>70</v>
      </c>
      <c r="T145" t="s">
        <v>74</v>
      </c>
      <c r="U145" t="s">
        <v>71</v>
      </c>
      <c r="V145" t="s">
        <v>71</v>
      </c>
      <c r="X145">
        <v>1</v>
      </c>
      <c r="Y145">
        <v>0.5</v>
      </c>
      <c r="Z145">
        <v>0.5</v>
      </c>
      <c r="AA145" s="2">
        <v>0.5</v>
      </c>
      <c r="AB145">
        <v>1</v>
      </c>
      <c r="AC145" t="str">
        <f t="shared" si="6"/>
        <v>small</v>
      </c>
      <c r="AD145" t="s">
        <v>91</v>
      </c>
      <c r="AG145">
        <v>1</v>
      </c>
      <c r="AH145">
        <v>1</v>
      </c>
      <c r="AI145">
        <v>1</v>
      </c>
      <c r="AP145">
        <f t="shared" si="8"/>
        <v>3</v>
      </c>
      <c r="AQ145" t="s">
        <v>71</v>
      </c>
      <c r="AW145">
        <v>0.5</v>
      </c>
      <c r="AX145">
        <f t="shared" si="7"/>
        <v>0.5</v>
      </c>
      <c r="AZ145" t="s">
        <v>84</v>
      </c>
      <c r="BB145" t="s">
        <v>76</v>
      </c>
      <c r="BF145" s="2">
        <v>0.25</v>
      </c>
      <c r="BI145" t="s">
        <v>85</v>
      </c>
      <c r="BM145" t="s">
        <v>78</v>
      </c>
    </row>
    <row r="146" spans="1:67" x14ac:dyDescent="0.2">
      <c r="A146">
        <v>5064236299</v>
      </c>
      <c r="B146">
        <v>93348099</v>
      </c>
      <c r="C146" s="1">
        <v>42670.790972222225</v>
      </c>
      <c r="D146" s="1">
        <v>42670.79583333333</v>
      </c>
      <c r="E146" t="s">
        <v>382</v>
      </c>
      <c r="G146" t="s">
        <v>82</v>
      </c>
      <c r="H146">
        <v>1</v>
      </c>
      <c r="I146" t="s">
        <v>83</v>
      </c>
      <c r="J146" t="s">
        <v>67</v>
      </c>
      <c r="K146" t="s">
        <v>68</v>
      </c>
      <c r="M146" t="s">
        <v>69</v>
      </c>
      <c r="Q146" t="s">
        <v>70</v>
      </c>
      <c r="T146" t="s">
        <v>74</v>
      </c>
      <c r="U146" t="s">
        <v>71</v>
      </c>
      <c r="V146" t="s">
        <v>71</v>
      </c>
      <c r="X146">
        <v>1</v>
      </c>
      <c r="Y146">
        <v>0.5</v>
      </c>
      <c r="Z146">
        <v>0.5</v>
      </c>
      <c r="AA146" s="2">
        <v>0.5</v>
      </c>
      <c r="AB146">
        <v>1</v>
      </c>
      <c r="AC146" t="str">
        <f t="shared" si="6"/>
        <v>small</v>
      </c>
      <c r="AD146" t="s">
        <v>72</v>
      </c>
      <c r="AF146">
        <v>1</v>
      </c>
      <c r="AG146">
        <v>1</v>
      </c>
      <c r="AH146">
        <v>1</v>
      </c>
      <c r="AI146">
        <v>1</v>
      </c>
      <c r="AM146">
        <v>1</v>
      </c>
      <c r="AO146" t="s">
        <v>409</v>
      </c>
      <c r="AP146">
        <f t="shared" si="8"/>
        <v>5</v>
      </c>
      <c r="AQ146" t="s">
        <v>74</v>
      </c>
      <c r="AW146">
        <v>1</v>
      </c>
      <c r="AX146">
        <f t="shared" si="7"/>
        <v>1</v>
      </c>
      <c r="AZ146" t="s">
        <v>100</v>
      </c>
      <c r="BB146" t="s">
        <v>82</v>
      </c>
      <c r="BC146" t="s">
        <v>76</v>
      </c>
      <c r="BF146" s="2">
        <v>0.75</v>
      </c>
      <c r="BH146" t="s">
        <v>101</v>
      </c>
      <c r="BI146" t="s">
        <v>101</v>
      </c>
      <c r="BJ146" t="s">
        <v>101</v>
      </c>
      <c r="BM146" t="s">
        <v>85</v>
      </c>
    </row>
    <row r="147" spans="1:67" x14ac:dyDescent="0.2">
      <c r="A147">
        <v>5064206318</v>
      </c>
      <c r="B147">
        <v>93348099</v>
      </c>
      <c r="C147" s="1">
        <v>42670.785416666666</v>
      </c>
      <c r="D147" s="1">
        <v>42670.787499999999</v>
      </c>
      <c r="E147" t="s">
        <v>148</v>
      </c>
      <c r="G147" t="s">
        <v>82</v>
      </c>
      <c r="H147">
        <v>1</v>
      </c>
      <c r="M147" t="s">
        <v>69</v>
      </c>
      <c r="S147" t="s">
        <v>413</v>
      </c>
      <c r="T147" t="s">
        <v>74</v>
      </c>
      <c r="U147" t="s">
        <v>71</v>
      </c>
      <c r="V147" t="s">
        <v>71</v>
      </c>
      <c r="X147">
        <v>1</v>
      </c>
      <c r="Y147">
        <v>0.5</v>
      </c>
      <c r="Z147">
        <v>0.5</v>
      </c>
      <c r="AA147" s="2">
        <v>0.5</v>
      </c>
      <c r="AB147">
        <v>1</v>
      </c>
      <c r="AC147" t="str">
        <f t="shared" si="6"/>
        <v>small</v>
      </c>
      <c r="AD147" t="s">
        <v>107</v>
      </c>
      <c r="AI147">
        <v>1</v>
      </c>
      <c r="AN147">
        <v>1</v>
      </c>
      <c r="AP147">
        <f t="shared" si="8"/>
        <v>2</v>
      </c>
      <c r="AQ147" t="s">
        <v>71</v>
      </c>
      <c r="AW147">
        <v>0.5</v>
      </c>
      <c r="AX147">
        <f t="shared" si="7"/>
        <v>0.5</v>
      </c>
      <c r="AZ147" t="s">
        <v>92</v>
      </c>
      <c r="BB147" t="s">
        <v>76</v>
      </c>
      <c r="BF147" s="2">
        <v>0.5</v>
      </c>
      <c r="BI147" t="s">
        <v>77</v>
      </c>
    </row>
    <row r="148" spans="1:67" x14ac:dyDescent="0.2">
      <c r="A148">
        <v>5064199477</v>
      </c>
      <c r="B148">
        <v>93348099</v>
      </c>
      <c r="C148" s="1">
        <v>42670.78402777778</v>
      </c>
      <c r="D148" s="1">
        <v>42670.786805555559</v>
      </c>
      <c r="E148" t="s">
        <v>170</v>
      </c>
      <c r="G148" t="s">
        <v>82</v>
      </c>
      <c r="H148">
        <v>1</v>
      </c>
      <c r="I148" t="s">
        <v>83</v>
      </c>
      <c r="K148" t="s">
        <v>68</v>
      </c>
      <c r="M148" t="s">
        <v>69</v>
      </c>
      <c r="Q148" t="s">
        <v>70</v>
      </c>
      <c r="T148" t="s">
        <v>74</v>
      </c>
      <c r="U148" t="s">
        <v>74</v>
      </c>
      <c r="V148" t="s">
        <v>111</v>
      </c>
      <c r="X148">
        <v>1</v>
      </c>
      <c r="Y148">
        <v>1</v>
      </c>
      <c r="Z148">
        <v>5</v>
      </c>
      <c r="AA148" s="2">
        <v>1</v>
      </c>
      <c r="AB148">
        <v>1</v>
      </c>
      <c r="AC148" t="str">
        <f t="shared" si="6"/>
        <v>small</v>
      </c>
      <c r="AD148" t="s">
        <v>72</v>
      </c>
      <c r="AF148">
        <v>1</v>
      </c>
      <c r="AG148">
        <v>1</v>
      </c>
      <c r="AH148">
        <v>1</v>
      </c>
      <c r="AP148">
        <f t="shared" si="8"/>
        <v>3</v>
      </c>
      <c r="AQ148" t="s">
        <v>111</v>
      </c>
      <c r="AW148">
        <v>5</v>
      </c>
      <c r="AX148">
        <f t="shared" si="7"/>
        <v>5</v>
      </c>
      <c r="AZ148" t="s">
        <v>84</v>
      </c>
      <c r="BB148" t="s">
        <v>82</v>
      </c>
      <c r="BC148" t="s">
        <v>76</v>
      </c>
      <c r="BF148" s="2">
        <v>0.75</v>
      </c>
      <c r="BH148" t="s">
        <v>77</v>
      </c>
      <c r="BI148" t="s">
        <v>77</v>
      </c>
      <c r="BM148" t="s">
        <v>78</v>
      </c>
    </row>
    <row r="149" spans="1:67" x14ac:dyDescent="0.2">
      <c r="A149">
        <v>5061892647</v>
      </c>
      <c r="B149">
        <v>93348099</v>
      </c>
      <c r="C149" s="1">
        <v>42669.836805555555</v>
      </c>
      <c r="D149" s="1">
        <v>42669.839583333334</v>
      </c>
      <c r="E149" t="s">
        <v>97</v>
      </c>
      <c r="G149" t="s">
        <v>82</v>
      </c>
      <c r="H149">
        <v>1</v>
      </c>
      <c r="K149" t="s">
        <v>68</v>
      </c>
      <c r="T149" t="s">
        <v>74</v>
      </c>
      <c r="X149">
        <v>1</v>
      </c>
      <c r="Y149" t="s">
        <v>153</v>
      </c>
      <c r="Z149" t="s">
        <v>153</v>
      </c>
      <c r="AB149">
        <v>1</v>
      </c>
      <c r="AC149" t="str">
        <f t="shared" si="6"/>
        <v>small</v>
      </c>
      <c r="AD149" t="s">
        <v>91</v>
      </c>
      <c r="AG149">
        <v>1</v>
      </c>
      <c r="AP149">
        <f t="shared" si="8"/>
        <v>1</v>
      </c>
      <c r="AQ149" t="s">
        <v>71</v>
      </c>
      <c r="AW149">
        <v>0.5</v>
      </c>
      <c r="AX149">
        <f t="shared" si="7"/>
        <v>0.5</v>
      </c>
      <c r="AZ149" t="s">
        <v>84</v>
      </c>
      <c r="BB149" t="s">
        <v>82</v>
      </c>
      <c r="BC149" t="s">
        <v>76</v>
      </c>
      <c r="BF149" s="2">
        <v>0.25</v>
      </c>
      <c r="BH149" t="s">
        <v>85</v>
      </c>
      <c r="BM149" t="s">
        <v>85</v>
      </c>
    </row>
    <row r="150" spans="1:67" x14ac:dyDescent="0.2">
      <c r="A150">
        <v>5061699194</v>
      </c>
      <c r="B150">
        <v>93348099</v>
      </c>
      <c r="C150" s="1">
        <v>42669.780555555553</v>
      </c>
      <c r="D150" s="1">
        <v>42669.78402777778</v>
      </c>
      <c r="E150" t="s">
        <v>373</v>
      </c>
      <c r="G150" t="s">
        <v>82</v>
      </c>
      <c r="H150">
        <v>1</v>
      </c>
      <c r="I150" t="s">
        <v>83</v>
      </c>
      <c r="K150" t="s">
        <v>68</v>
      </c>
      <c r="Q150" t="s">
        <v>70</v>
      </c>
      <c r="T150" t="s">
        <v>74</v>
      </c>
      <c r="U150" t="s">
        <v>71</v>
      </c>
      <c r="V150" t="s">
        <v>71</v>
      </c>
      <c r="X150">
        <v>1</v>
      </c>
      <c r="Y150">
        <v>0.5</v>
      </c>
      <c r="Z150">
        <v>0.5</v>
      </c>
      <c r="AA150" s="2">
        <v>0.5</v>
      </c>
      <c r="AB150">
        <v>1</v>
      </c>
      <c r="AC150" t="str">
        <f t="shared" si="6"/>
        <v>small</v>
      </c>
      <c r="AD150" t="s">
        <v>91</v>
      </c>
      <c r="AF150">
        <v>1</v>
      </c>
      <c r="AG150">
        <v>1</v>
      </c>
      <c r="AH150">
        <v>1</v>
      </c>
      <c r="AI150">
        <v>1</v>
      </c>
      <c r="AM150">
        <v>1</v>
      </c>
      <c r="AO150" t="s">
        <v>426</v>
      </c>
      <c r="AP150">
        <f t="shared" si="8"/>
        <v>5</v>
      </c>
      <c r="AQ150" t="s">
        <v>74</v>
      </c>
      <c r="AW150">
        <v>1</v>
      </c>
      <c r="AX150">
        <f t="shared" si="7"/>
        <v>1</v>
      </c>
      <c r="AZ150" t="s">
        <v>115</v>
      </c>
      <c r="BB150" t="s">
        <v>76</v>
      </c>
      <c r="BF150" s="2">
        <v>0.75</v>
      </c>
      <c r="BH150" t="s">
        <v>85</v>
      </c>
    </row>
    <row r="151" spans="1:67" x14ac:dyDescent="0.2">
      <c r="A151">
        <v>5061230840</v>
      </c>
      <c r="B151">
        <v>93348099</v>
      </c>
      <c r="C151" s="1">
        <v>42669.640277777777</v>
      </c>
      <c r="D151" s="1">
        <v>42669.643055555556</v>
      </c>
      <c r="E151" t="s">
        <v>171</v>
      </c>
      <c r="G151" t="s">
        <v>82</v>
      </c>
      <c r="H151">
        <v>1</v>
      </c>
      <c r="K151" t="s">
        <v>68</v>
      </c>
      <c r="T151" t="s">
        <v>74</v>
      </c>
      <c r="U151" t="s">
        <v>74</v>
      </c>
      <c r="V151" t="s">
        <v>74</v>
      </c>
      <c r="X151">
        <v>1</v>
      </c>
      <c r="Y151">
        <v>1</v>
      </c>
      <c r="Z151">
        <v>1</v>
      </c>
      <c r="AA151" s="2">
        <v>1</v>
      </c>
      <c r="AB151">
        <v>1</v>
      </c>
      <c r="AC151" t="str">
        <f t="shared" si="6"/>
        <v>small</v>
      </c>
      <c r="AD151" t="s">
        <v>91</v>
      </c>
      <c r="AH151">
        <v>1</v>
      </c>
      <c r="AO151" t="s">
        <v>430</v>
      </c>
      <c r="AP151">
        <f t="shared" si="8"/>
        <v>1</v>
      </c>
      <c r="AQ151" t="s">
        <v>111</v>
      </c>
      <c r="AW151">
        <v>5</v>
      </c>
      <c r="AX151">
        <f t="shared" si="7"/>
        <v>5</v>
      </c>
      <c r="AZ151" t="s">
        <v>100</v>
      </c>
      <c r="BB151" t="s">
        <v>76</v>
      </c>
      <c r="BF151" s="2">
        <v>0.1</v>
      </c>
      <c r="BH151" t="s">
        <v>78</v>
      </c>
      <c r="BI151" t="s">
        <v>78</v>
      </c>
      <c r="BM151" t="s">
        <v>78</v>
      </c>
    </row>
    <row r="152" spans="1:67" x14ac:dyDescent="0.2">
      <c r="A152">
        <v>5061074790</v>
      </c>
      <c r="B152">
        <v>93348099</v>
      </c>
      <c r="C152" s="1">
        <v>42669.595833333333</v>
      </c>
      <c r="D152" s="1">
        <v>42669.638888888891</v>
      </c>
      <c r="E152" t="s">
        <v>434</v>
      </c>
      <c r="G152" t="s">
        <v>82</v>
      </c>
      <c r="H152">
        <v>1</v>
      </c>
      <c r="I152" t="s">
        <v>83</v>
      </c>
      <c r="K152" t="s">
        <v>68</v>
      </c>
      <c r="S152" t="s">
        <v>351</v>
      </c>
      <c r="U152" t="s">
        <v>74</v>
      </c>
      <c r="X152">
        <v>1</v>
      </c>
      <c r="Y152">
        <v>1</v>
      </c>
      <c r="Z152" s="3">
        <v>0</v>
      </c>
      <c r="AA152" s="2">
        <v>0.2</v>
      </c>
      <c r="AB152">
        <v>1</v>
      </c>
      <c r="AC152" t="str">
        <f t="shared" si="6"/>
        <v>small</v>
      </c>
      <c r="AD152" t="s">
        <v>91</v>
      </c>
      <c r="AI152">
        <v>1</v>
      </c>
      <c r="AP152">
        <f t="shared" si="8"/>
        <v>1</v>
      </c>
      <c r="AQ152" t="s">
        <v>99</v>
      </c>
      <c r="AW152">
        <v>100</v>
      </c>
      <c r="AX152">
        <f t="shared" si="7"/>
        <v>100</v>
      </c>
      <c r="AZ152" t="s">
        <v>115</v>
      </c>
      <c r="BB152" t="s">
        <v>82</v>
      </c>
      <c r="BC152" t="s">
        <v>82</v>
      </c>
      <c r="BD152" t="s">
        <v>271</v>
      </c>
      <c r="BF152" s="2">
        <v>0.1</v>
      </c>
      <c r="BH152" t="s">
        <v>101</v>
      </c>
      <c r="BJ152" t="s">
        <v>101</v>
      </c>
      <c r="BM152" t="s">
        <v>101</v>
      </c>
    </row>
    <row r="153" spans="1:67" x14ac:dyDescent="0.2">
      <c r="A153">
        <v>5060973556</v>
      </c>
      <c r="B153">
        <v>93348099</v>
      </c>
      <c r="C153" s="1">
        <v>42669.569444444445</v>
      </c>
      <c r="D153" s="1">
        <v>42669.571527777778</v>
      </c>
      <c r="E153" t="s">
        <v>162</v>
      </c>
      <c r="G153" t="s">
        <v>82</v>
      </c>
      <c r="H153">
        <v>1</v>
      </c>
      <c r="K153" t="s">
        <v>68</v>
      </c>
      <c r="T153" t="s">
        <v>74</v>
      </c>
      <c r="X153">
        <v>1</v>
      </c>
      <c r="Y153" t="s">
        <v>153</v>
      </c>
      <c r="Z153" t="s">
        <v>153</v>
      </c>
      <c r="AB153">
        <v>1</v>
      </c>
      <c r="AC153" t="str">
        <f t="shared" si="6"/>
        <v>small</v>
      </c>
      <c r="AD153" t="s">
        <v>91</v>
      </c>
      <c r="AH153">
        <v>1</v>
      </c>
      <c r="AP153">
        <f t="shared" si="8"/>
        <v>1</v>
      </c>
      <c r="AQ153" t="s">
        <v>111</v>
      </c>
      <c r="AW153">
        <v>5</v>
      </c>
      <c r="AX153">
        <f t="shared" si="7"/>
        <v>5</v>
      </c>
      <c r="AZ153" t="s">
        <v>115</v>
      </c>
      <c r="BB153" t="s">
        <v>82</v>
      </c>
      <c r="BC153" t="s">
        <v>76</v>
      </c>
      <c r="BF153" s="2">
        <v>0.25</v>
      </c>
      <c r="BM153" t="s">
        <v>78</v>
      </c>
      <c r="BO153" t="s">
        <v>439</v>
      </c>
    </row>
    <row r="154" spans="1:67" x14ac:dyDescent="0.2">
      <c r="A154">
        <v>5060958054</v>
      </c>
      <c r="B154">
        <v>93348099</v>
      </c>
      <c r="C154" s="1">
        <v>42669.563888888886</v>
      </c>
      <c r="D154" s="1">
        <v>42669.568749999999</v>
      </c>
      <c r="E154" t="s">
        <v>141</v>
      </c>
      <c r="G154" t="s">
        <v>82</v>
      </c>
      <c r="H154">
        <v>1</v>
      </c>
      <c r="I154" t="s">
        <v>83</v>
      </c>
      <c r="M154" t="s">
        <v>69</v>
      </c>
      <c r="O154" t="s">
        <v>90</v>
      </c>
      <c r="Q154" t="s">
        <v>70</v>
      </c>
      <c r="R154" t="s">
        <v>104</v>
      </c>
      <c r="T154" t="s">
        <v>74</v>
      </c>
      <c r="U154" t="s">
        <v>71</v>
      </c>
      <c r="V154" t="s">
        <v>71</v>
      </c>
      <c r="X154">
        <v>1</v>
      </c>
      <c r="Y154">
        <v>0.5</v>
      </c>
      <c r="Z154">
        <v>0.5</v>
      </c>
      <c r="AA154" s="2">
        <v>0.5</v>
      </c>
      <c r="AB154">
        <v>1</v>
      </c>
      <c r="AC154" t="str">
        <f t="shared" si="6"/>
        <v>small</v>
      </c>
      <c r="AD154" t="s">
        <v>72</v>
      </c>
      <c r="AF154">
        <v>1</v>
      </c>
      <c r="AG154">
        <v>1</v>
      </c>
      <c r="AH154">
        <v>1</v>
      </c>
      <c r="AP154">
        <f t="shared" si="8"/>
        <v>3</v>
      </c>
      <c r="AQ154" t="s">
        <v>71</v>
      </c>
      <c r="AW154">
        <v>0.5</v>
      </c>
      <c r="AX154">
        <f t="shared" si="7"/>
        <v>0.5</v>
      </c>
      <c r="AZ154" t="s">
        <v>92</v>
      </c>
      <c r="BB154" t="s">
        <v>76</v>
      </c>
      <c r="BF154" s="2">
        <v>0.25</v>
      </c>
      <c r="BH154" t="s">
        <v>77</v>
      </c>
      <c r="BI154" t="s">
        <v>101</v>
      </c>
      <c r="BJ154" t="s">
        <v>77</v>
      </c>
      <c r="BK154" t="s">
        <v>77</v>
      </c>
    </row>
    <row r="155" spans="1:67" x14ac:dyDescent="0.2">
      <c r="A155">
        <v>5060821166</v>
      </c>
      <c r="B155">
        <v>93348099</v>
      </c>
      <c r="C155" s="1">
        <v>42669.518750000003</v>
      </c>
      <c r="D155" s="1">
        <v>42669.522222222222</v>
      </c>
      <c r="E155" t="s">
        <v>138</v>
      </c>
      <c r="G155" t="s">
        <v>82</v>
      </c>
      <c r="H155">
        <v>1</v>
      </c>
      <c r="I155" t="s">
        <v>83</v>
      </c>
      <c r="L155" t="s">
        <v>88</v>
      </c>
      <c r="M155" t="s">
        <v>69</v>
      </c>
      <c r="N155" t="s">
        <v>89</v>
      </c>
      <c r="O155" t="s">
        <v>90</v>
      </c>
      <c r="Q155" t="s">
        <v>70</v>
      </c>
      <c r="R155" t="s">
        <v>104</v>
      </c>
      <c r="T155" t="s">
        <v>74</v>
      </c>
      <c r="U155" t="s">
        <v>71</v>
      </c>
      <c r="V155" t="s">
        <v>111</v>
      </c>
      <c r="X155">
        <v>1</v>
      </c>
      <c r="Y155">
        <v>0.5</v>
      </c>
      <c r="Z155">
        <v>5</v>
      </c>
      <c r="AA155" s="2">
        <v>0.5</v>
      </c>
      <c r="AB155">
        <v>1</v>
      </c>
      <c r="AC155" t="str">
        <f t="shared" si="6"/>
        <v>small</v>
      </c>
      <c r="AD155" t="s">
        <v>72</v>
      </c>
      <c r="AF155">
        <v>1</v>
      </c>
      <c r="AG155">
        <v>1</v>
      </c>
      <c r="AH155">
        <v>1</v>
      </c>
      <c r="AP155">
        <f t="shared" si="8"/>
        <v>3</v>
      </c>
      <c r="AQ155" t="s">
        <v>111</v>
      </c>
      <c r="AW155">
        <v>5</v>
      </c>
      <c r="AX155">
        <f t="shared" si="7"/>
        <v>5</v>
      </c>
      <c r="AZ155" t="s">
        <v>92</v>
      </c>
      <c r="BB155" t="s">
        <v>76</v>
      </c>
      <c r="BF155" s="2">
        <v>0.5</v>
      </c>
      <c r="BH155" t="s">
        <v>101</v>
      </c>
      <c r="BI155" t="s">
        <v>77</v>
      </c>
      <c r="BJ155" t="s">
        <v>101</v>
      </c>
      <c r="BK155" t="s">
        <v>78</v>
      </c>
      <c r="BL155" t="s">
        <v>101</v>
      </c>
      <c r="BM155" t="s">
        <v>78</v>
      </c>
    </row>
    <row r="156" spans="1:67" x14ac:dyDescent="0.2">
      <c r="A156">
        <v>5060821114</v>
      </c>
      <c r="B156">
        <v>93348099</v>
      </c>
      <c r="C156" s="1">
        <v>42669.518055555556</v>
      </c>
      <c r="D156" s="1">
        <v>42669.522222222222</v>
      </c>
      <c r="E156" t="s">
        <v>162</v>
      </c>
      <c r="G156" t="s">
        <v>82</v>
      </c>
      <c r="H156">
        <v>1</v>
      </c>
      <c r="I156" t="s">
        <v>83</v>
      </c>
      <c r="K156" t="s">
        <v>68</v>
      </c>
      <c r="M156" t="s">
        <v>69</v>
      </c>
      <c r="T156" t="s">
        <v>74</v>
      </c>
      <c r="U156" t="s">
        <v>71</v>
      </c>
      <c r="V156" t="s">
        <v>74</v>
      </c>
      <c r="X156">
        <v>1</v>
      </c>
      <c r="Y156">
        <v>0.5</v>
      </c>
      <c r="Z156">
        <v>1</v>
      </c>
      <c r="AA156" s="2">
        <v>0.5</v>
      </c>
      <c r="AB156">
        <v>1</v>
      </c>
      <c r="AC156" t="str">
        <f t="shared" si="6"/>
        <v>small</v>
      </c>
      <c r="AD156" t="s">
        <v>107</v>
      </c>
      <c r="AG156">
        <v>1</v>
      </c>
      <c r="AI156">
        <v>1</v>
      </c>
      <c r="AP156">
        <f t="shared" si="8"/>
        <v>2</v>
      </c>
      <c r="AQ156" t="s">
        <v>111</v>
      </c>
      <c r="AW156">
        <v>5</v>
      </c>
      <c r="AX156">
        <f t="shared" si="7"/>
        <v>5</v>
      </c>
      <c r="AZ156" t="s">
        <v>115</v>
      </c>
      <c r="BB156" t="s">
        <v>76</v>
      </c>
      <c r="BF156" s="2">
        <v>0.5</v>
      </c>
      <c r="BH156" t="s">
        <v>77</v>
      </c>
      <c r="BI156" t="s">
        <v>78</v>
      </c>
      <c r="BJ156" t="s">
        <v>78</v>
      </c>
      <c r="BM156" t="s">
        <v>77</v>
      </c>
    </row>
    <row r="157" spans="1:67" x14ac:dyDescent="0.2">
      <c r="A157">
        <v>5059647117</v>
      </c>
      <c r="B157">
        <v>93348099</v>
      </c>
      <c r="C157" s="1">
        <v>42668.839583333334</v>
      </c>
      <c r="D157" s="1">
        <v>42668.842361111114</v>
      </c>
      <c r="E157" t="s">
        <v>423</v>
      </c>
      <c r="G157" t="s">
        <v>82</v>
      </c>
      <c r="H157">
        <v>1</v>
      </c>
      <c r="I157" t="s">
        <v>83</v>
      </c>
      <c r="M157" t="s">
        <v>69</v>
      </c>
      <c r="N157" t="s">
        <v>89</v>
      </c>
      <c r="T157" t="s">
        <v>74</v>
      </c>
      <c r="X157">
        <v>1</v>
      </c>
      <c r="Y157" t="s">
        <v>153</v>
      </c>
      <c r="Z157" t="s">
        <v>153</v>
      </c>
      <c r="AB157">
        <v>1</v>
      </c>
      <c r="AC157" t="str">
        <f t="shared" si="6"/>
        <v>small</v>
      </c>
      <c r="AD157" t="s">
        <v>72</v>
      </c>
      <c r="AG157">
        <v>1</v>
      </c>
      <c r="AP157">
        <f t="shared" si="8"/>
        <v>1</v>
      </c>
      <c r="AQ157" t="s">
        <v>71</v>
      </c>
      <c r="AW157">
        <v>0.5</v>
      </c>
      <c r="AX157">
        <f t="shared" si="7"/>
        <v>0.5</v>
      </c>
      <c r="AZ157" t="s">
        <v>115</v>
      </c>
      <c r="BB157" t="s">
        <v>76</v>
      </c>
      <c r="BF157" s="2">
        <v>0.5</v>
      </c>
      <c r="BH157" t="s">
        <v>85</v>
      </c>
      <c r="BI157" t="s">
        <v>85</v>
      </c>
    </row>
    <row r="158" spans="1:67" x14ac:dyDescent="0.2">
      <c r="A158">
        <v>5059569849</v>
      </c>
      <c r="B158">
        <v>93348099</v>
      </c>
      <c r="C158" s="1">
        <v>42668.814583333333</v>
      </c>
      <c r="D158" s="1">
        <v>42668.820138888892</v>
      </c>
      <c r="E158" t="s">
        <v>163</v>
      </c>
      <c r="G158" t="s">
        <v>82</v>
      </c>
      <c r="H158">
        <v>1</v>
      </c>
      <c r="I158" t="s">
        <v>83</v>
      </c>
      <c r="M158" t="s">
        <v>69</v>
      </c>
      <c r="U158" t="s">
        <v>71</v>
      </c>
      <c r="V158" t="s">
        <v>71</v>
      </c>
      <c r="X158">
        <v>1</v>
      </c>
      <c r="Y158">
        <v>0.5</v>
      </c>
      <c r="Z158">
        <v>0.5</v>
      </c>
      <c r="AA158" s="2">
        <v>0.5</v>
      </c>
      <c r="AB158">
        <v>1</v>
      </c>
      <c r="AC158" t="str">
        <f t="shared" si="6"/>
        <v>small</v>
      </c>
      <c r="AD158" t="s">
        <v>91</v>
      </c>
      <c r="AG158">
        <v>1</v>
      </c>
      <c r="AH158">
        <v>1</v>
      </c>
      <c r="AP158">
        <f t="shared" si="8"/>
        <v>2</v>
      </c>
      <c r="AQ158" t="s">
        <v>71</v>
      </c>
      <c r="AW158">
        <v>0.5</v>
      </c>
      <c r="AX158">
        <f t="shared" si="7"/>
        <v>0.5</v>
      </c>
      <c r="AZ158" t="s">
        <v>92</v>
      </c>
      <c r="BB158" t="s">
        <v>76</v>
      </c>
      <c r="BF158" s="2">
        <v>0.25</v>
      </c>
      <c r="BH158" t="s">
        <v>78</v>
      </c>
      <c r="BI158" t="s">
        <v>78</v>
      </c>
    </row>
    <row r="159" spans="1:67" x14ac:dyDescent="0.2">
      <c r="A159">
        <v>5059198868</v>
      </c>
      <c r="B159">
        <v>93348099</v>
      </c>
      <c r="C159" s="1">
        <v>42668.701388888891</v>
      </c>
      <c r="D159" s="1">
        <v>42668.70416666667</v>
      </c>
      <c r="E159" t="s">
        <v>163</v>
      </c>
      <c r="G159" t="s">
        <v>82</v>
      </c>
      <c r="H159">
        <v>1</v>
      </c>
      <c r="I159" t="s">
        <v>83</v>
      </c>
      <c r="J159" t="s">
        <v>67</v>
      </c>
      <c r="M159" t="s">
        <v>69</v>
      </c>
      <c r="N159" t="s">
        <v>89</v>
      </c>
      <c r="O159" t="s">
        <v>90</v>
      </c>
      <c r="Q159" t="s">
        <v>70</v>
      </c>
      <c r="R159" t="s">
        <v>104</v>
      </c>
      <c r="T159" t="s">
        <v>74</v>
      </c>
      <c r="U159" t="s">
        <v>71</v>
      </c>
      <c r="V159" t="s">
        <v>71</v>
      </c>
      <c r="X159">
        <v>1</v>
      </c>
      <c r="Y159">
        <v>0.5</v>
      </c>
      <c r="Z159">
        <v>0.5</v>
      </c>
      <c r="AA159" s="2">
        <v>0.5</v>
      </c>
      <c r="AB159">
        <v>1</v>
      </c>
      <c r="AC159" t="str">
        <f t="shared" si="6"/>
        <v>small</v>
      </c>
      <c r="AD159" t="s">
        <v>107</v>
      </c>
      <c r="AF159">
        <v>1</v>
      </c>
      <c r="AG159">
        <v>1</v>
      </c>
      <c r="AH159">
        <v>1</v>
      </c>
      <c r="AI159">
        <v>1</v>
      </c>
      <c r="AP159">
        <f t="shared" si="8"/>
        <v>4</v>
      </c>
      <c r="AQ159" t="s">
        <v>71</v>
      </c>
      <c r="AW159">
        <v>0.5</v>
      </c>
      <c r="AX159">
        <f t="shared" si="7"/>
        <v>0.5</v>
      </c>
      <c r="AZ159" t="s">
        <v>75</v>
      </c>
      <c r="BB159" t="s">
        <v>76</v>
      </c>
      <c r="BF159" s="2">
        <v>0.5</v>
      </c>
      <c r="BH159" t="s">
        <v>85</v>
      </c>
      <c r="BI159" t="s">
        <v>77</v>
      </c>
      <c r="BJ159" t="s">
        <v>101</v>
      </c>
      <c r="BK159" t="s">
        <v>77</v>
      </c>
    </row>
    <row r="160" spans="1:67" x14ac:dyDescent="0.2">
      <c r="A160">
        <v>5059196468</v>
      </c>
      <c r="B160">
        <v>93348099</v>
      </c>
      <c r="C160" s="1">
        <v>42668.701388888891</v>
      </c>
      <c r="D160" s="1">
        <v>42668.723611111112</v>
      </c>
      <c r="E160" t="s">
        <v>373</v>
      </c>
      <c r="G160" t="s">
        <v>82</v>
      </c>
      <c r="H160">
        <v>1</v>
      </c>
      <c r="I160" t="s">
        <v>83</v>
      </c>
      <c r="K160" t="s">
        <v>68</v>
      </c>
      <c r="T160" t="s">
        <v>74</v>
      </c>
      <c r="U160" t="s">
        <v>74</v>
      </c>
      <c r="X160">
        <v>1</v>
      </c>
      <c r="Y160">
        <v>1</v>
      </c>
      <c r="Z160" t="s">
        <v>153</v>
      </c>
      <c r="AA160" s="2">
        <v>1</v>
      </c>
      <c r="AB160">
        <v>1</v>
      </c>
      <c r="AC160" t="str">
        <f t="shared" si="6"/>
        <v>small</v>
      </c>
      <c r="AD160" t="s">
        <v>91</v>
      </c>
      <c r="AG160">
        <v>1</v>
      </c>
      <c r="AH160">
        <v>1</v>
      </c>
      <c r="AI160">
        <v>1</v>
      </c>
      <c r="AP160">
        <f t="shared" si="8"/>
        <v>3</v>
      </c>
      <c r="AQ160" t="s">
        <v>99</v>
      </c>
      <c r="AW160">
        <v>100</v>
      </c>
      <c r="AX160">
        <f t="shared" si="7"/>
        <v>100</v>
      </c>
      <c r="AZ160" t="s">
        <v>115</v>
      </c>
      <c r="BB160" t="s">
        <v>82</v>
      </c>
      <c r="BC160" t="s">
        <v>76</v>
      </c>
      <c r="BF160" s="2">
        <v>0.1</v>
      </c>
      <c r="BH160" t="s">
        <v>85</v>
      </c>
    </row>
    <row r="161" spans="1:70" x14ac:dyDescent="0.2">
      <c r="A161">
        <v>5058694936</v>
      </c>
      <c r="B161">
        <v>93348099</v>
      </c>
      <c r="C161" s="1">
        <v>42668.556944444441</v>
      </c>
      <c r="D161" s="1">
        <v>42668.560416666667</v>
      </c>
      <c r="E161" t="s">
        <v>435</v>
      </c>
      <c r="G161" t="s">
        <v>82</v>
      </c>
      <c r="H161">
        <v>1</v>
      </c>
      <c r="I161" t="s">
        <v>83</v>
      </c>
      <c r="K161" t="s">
        <v>68</v>
      </c>
      <c r="M161" t="s">
        <v>69</v>
      </c>
      <c r="U161" t="s">
        <v>71</v>
      </c>
      <c r="V161" t="s">
        <v>71</v>
      </c>
      <c r="X161">
        <v>1</v>
      </c>
      <c r="Y161">
        <v>0.5</v>
      </c>
      <c r="Z161">
        <v>0.5</v>
      </c>
      <c r="AA161" s="2">
        <v>0.5</v>
      </c>
      <c r="AB161">
        <v>1</v>
      </c>
      <c r="AC161" t="str">
        <f t="shared" si="6"/>
        <v>small</v>
      </c>
      <c r="AD161" t="s">
        <v>91</v>
      </c>
      <c r="AF161">
        <v>1</v>
      </c>
      <c r="AH161">
        <v>1</v>
      </c>
      <c r="AP161">
        <f t="shared" si="8"/>
        <v>2</v>
      </c>
      <c r="AQ161" t="s">
        <v>74</v>
      </c>
      <c r="AW161">
        <v>1</v>
      </c>
      <c r="AX161">
        <f t="shared" si="7"/>
        <v>1</v>
      </c>
      <c r="AZ161" t="s">
        <v>115</v>
      </c>
      <c r="BB161" t="s">
        <v>76</v>
      </c>
      <c r="BF161" s="2">
        <v>0.75</v>
      </c>
      <c r="BH161" t="s">
        <v>77</v>
      </c>
      <c r="BI161" t="s">
        <v>77</v>
      </c>
      <c r="BM161" t="s">
        <v>77</v>
      </c>
    </row>
    <row r="162" spans="1:70" x14ac:dyDescent="0.2">
      <c r="A162">
        <v>5058651280</v>
      </c>
      <c r="B162">
        <v>93348099</v>
      </c>
      <c r="C162" s="1">
        <v>42668.543055555558</v>
      </c>
      <c r="D162" s="1">
        <v>42668.547222222223</v>
      </c>
      <c r="E162" t="s">
        <v>147</v>
      </c>
      <c r="G162" t="s">
        <v>82</v>
      </c>
      <c r="H162">
        <v>1</v>
      </c>
      <c r="I162" t="s">
        <v>83</v>
      </c>
      <c r="J162" t="s">
        <v>67</v>
      </c>
      <c r="M162" t="s">
        <v>69</v>
      </c>
      <c r="N162" t="s">
        <v>89</v>
      </c>
      <c r="O162" t="s">
        <v>90</v>
      </c>
      <c r="Q162" t="s">
        <v>70</v>
      </c>
      <c r="S162" t="s">
        <v>475</v>
      </c>
      <c r="T162" t="s">
        <v>74</v>
      </c>
      <c r="U162" t="s">
        <v>71</v>
      </c>
      <c r="V162" t="s">
        <v>74</v>
      </c>
      <c r="X162">
        <v>1</v>
      </c>
      <c r="Y162">
        <v>0.5</v>
      </c>
      <c r="Z162">
        <v>1</v>
      </c>
      <c r="AA162" s="2">
        <v>0.5</v>
      </c>
      <c r="AB162">
        <v>1</v>
      </c>
      <c r="AC162" t="str">
        <f t="shared" si="6"/>
        <v>small</v>
      </c>
      <c r="AD162" t="s">
        <v>114</v>
      </c>
      <c r="AF162">
        <v>1</v>
      </c>
      <c r="AG162">
        <v>1</v>
      </c>
      <c r="AH162">
        <v>1</v>
      </c>
      <c r="AP162">
        <f t="shared" si="8"/>
        <v>3</v>
      </c>
      <c r="AQ162" t="s">
        <v>106</v>
      </c>
      <c r="AW162">
        <v>10</v>
      </c>
      <c r="AX162">
        <f t="shared" si="7"/>
        <v>10</v>
      </c>
      <c r="AZ162" t="s">
        <v>75</v>
      </c>
      <c r="BB162" t="s">
        <v>76</v>
      </c>
      <c r="BF162" s="2">
        <v>0.1</v>
      </c>
      <c r="BH162" t="s">
        <v>78</v>
      </c>
      <c r="BI162" t="s">
        <v>77</v>
      </c>
      <c r="BK162" t="s">
        <v>77</v>
      </c>
    </row>
    <row r="163" spans="1:70" x14ac:dyDescent="0.2">
      <c r="A163">
        <v>5057733249</v>
      </c>
      <c r="B163">
        <v>93348099</v>
      </c>
      <c r="C163" s="1">
        <v>42667.989583333336</v>
      </c>
      <c r="D163" s="1">
        <v>42668.004861111112</v>
      </c>
      <c r="E163" t="s">
        <v>491</v>
      </c>
      <c r="G163" t="s">
        <v>82</v>
      </c>
      <c r="H163">
        <v>1</v>
      </c>
      <c r="I163" t="s">
        <v>83</v>
      </c>
      <c r="J163" t="s">
        <v>67</v>
      </c>
      <c r="K163" t="s">
        <v>68</v>
      </c>
      <c r="M163" t="s">
        <v>69</v>
      </c>
      <c r="Q163" t="s">
        <v>70</v>
      </c>
      <c r="R163" t="s">
        <v>104</v>
      </c>
      <c r="U163" t="s">
        <v>71</v>
      </c>
      <c r="V163" t="s">
        <v>71</v>
      </c>
      <c r="X163">
        <v>1</v>
      </c>
      <c r="Y163">
        <v>0.5</v>
      </c>
      <c r="Z163">
        <v>0.5</v>
      </c>
      <c r="AA163" s="2">
        <v>0.5</v>
      </c>
      <c r="AB163">
        <v>1</v>
      </c>
      <c r="AC163" t="str">
        <f t="shared" si="6"/>
        <v>small</v>
      </c>
      <c r="AD163" t="s">
        <v>91</v>
      </c>
      <c r="AG163">
        <v>1</v>
      </c>
      <c r="AH163">
        <v>1</v>
      </c>
      <c r="AI163">
        <v>1</v>
      </c>
      <c r="AP163">
        <f t="shared" si="8"/>
        <v>3</v>
      </c>
      <c r="AQ163" t="s">
        <v>106</v>
      </c>
      <c r="AW163">
        <v>10</v>
      </c>
      <c r="AX163">
        <f t="shared" si="7"/>
        <v>10</v>
      </c>
      <c r="AZ163" t="s">
        <v>143</v>
      </c>
      <c r="BA163" t="s">
        <v>492</v>
      </c>
      <c r="BB163" t="s">
        <v>82</v>
      </c>
      <c r="BC163" t="s">
        <v>76</v>
      </c>
      <c r="BE163" t="s">
        <v>493</v>
      </c>
      <c r="BF163" s="2">
        <v>0.5</v>
      </c>
      <c r="BG163" s="2" t="s">
        <v>494</v>
      </c>
      <c r="BH163" t="s">
        <v>85</v>
      </c>
      <c r="BI163" t="s">
        <v>85</v>
      </c>
      <c r="BJ163" t="s">
        <v>85</v>
      </c>
      <c r="BM163" t="s">
        <v>85</v>
      </c>
      <c r="BO163" t="s">
        <v>495</v>
      </c>
    </row>
    <row r="164" spans="1:70" x14ac:dyDescent="0.2">
      <c r="A164">
        <v>5057284112</v>
      </c>
      <c r="B164">
        <v>93348099</v>
      </c>
      <c r="C164" s="1">
        <v>42667.8125</v>
      </c>
      <c r="D164" s="1">
        <v>42667.81527777778</v>
      </c>
      <c r="E164" t="s">
        <v>508</v>
      </c>
      <c r="G164" t="s">
        <v>82</v>
      </c>
      <c r="H164">
        <v>1</v>
      </c>
      <c r="I164" t="s">
        <v>83</v>
      </c>
      <c r="J164" t="s">
        <v>67</v>
      </c>
      <c r="L164" t="s">
        <v>88</v>
      </c>
      <c r="M164" t="s">
        <v>69</v>
      </c>
      <c r="Q164" t="s">
        <v>70</v>
      </c>
      <c r="T164" t="s">
        <v>74</v>
      </c>
      <c r="U164" t="s">
        <v>71</v>
      </c>
      <c r="V164" t="s">
        <v>71</v>
      </c>
      <c r="X164">
        <v>1</v>
      </c>
      <c r="Y164">
        <v>0.5</v>
      </c>
      <c r="Z164">
        <v>0.5</v>
      </c>
      <c r="AA164" s="2">
        <v>0.5</v>
      </c>
      <c r="AB164">
        <v>1</v>
      </c>
      <c r="AC164" t="str">
        <f t="shared" si="6"/>
        <v>small</v>
      </c>
      <c r="AF164">
        <v>1</v>
      </c>
      <c r="AG164">
        <v>1</v>
      </c>
      <c r="AH164">
        <v>1</v>
      </c>
      <c r="AP164">
        <f t="shared" si="8"/>
        <v>3</v>
      </c>
      <c r="AQ164" t="s">
        <v>74</v>
      </c>
      <c r="AW164">
        <v>1</v>
      </c>
      <c r="AX164">
        <f t="shared" si="7"/>
        <v>1</v>
      </c>
      <c r="AZ164" t="s">
        <v>92</v>
      </c>
      <c r="BB164" t="s">
        <v>82</v>
      </c>
      <c r="BC164" t="s">
        <v>76</v>
      </c>
      <c r="BF164" s="2">
        <v>0.5</v>
      </c>
      <c r="BH164" t="s">
        <v>85</v>
      </c>
      <c r="BI164" t="s">
        <v>85</v>
      </c>
      <c r="BJ164" t="s">
        <v>77</v>
      </c>
      <c r="BK164" t="s">
        <v>78</v>
      </c>
      <c r="BL164" t="s">
        <v>77</v>
      </c>
    </row>
    <row r="165" spans="1:70" x14ac:dyDescent="0.2">
      <c r="A165">
        <v>5057271406</v>
      </c>
      <c r="B165">
        <v>93348099</v>
      </c>
      <c r="C165" s="1">
        <v>42667.809027777781</v>
      </c>
      <c r="D165" s="1">
        <v>42667.811111111114</v>
      </c>
      <c r="E165" t="s">
        <v>246</v>
      </c>
      <c r="G165" t="s">
        <v>82</v>
      </c>
      <c r="H165">
        <v>1</v>
      </c>
      <c r="I165" t="s">
        <v>83</v>
      </c>
      <c r="J165" t="s">
        <v>67</v>
      </c>
      <c r="K165" t="s">
        <v>68</v>
      </c>
      <c r="U165" t="s">
        <v>71</v>
      </c>
      <c r="V165" t="s">
        <v>71</v>
      </c>
      <c r="X165">
        <v>1</v>
      </c>
      <c r="Y165">
        <v>0.5</v>
      </c>
      <c r="Z165">
        <v>0.5</v>
      </c>
      <c r="AA165" s="2">
        <v>0.5</v>
      </c>
      <c r="AB165">
        <v>1</v>
      </c>
      <c r="AC165" t="str">
        <f t="shared" si="6"/>
        <v>small</v>
      </c>
      <c r="AD165" t="s">
        <v>72</v>
      </c>
      <c r="AH165">
        <v>1</v>
      </c>
      <c r="AI165">
        <v>1</v>
      </c>
      <c r="AP165">
        <f t="shared" si="8"/>
        <v>2</v>
      </c>
      <c r="AQ165" t="s">
        <v>74</v>
      </c>
      <c r="AW165">
        <v>1</v>
      </c>
      <c r="AX165">
        <f t="shared" si="7"/>
        <v>1</v>
      </c>
      <c r="AZ165" t="s">
        <v>92</v>
      </c>
      <c r="BC165" t="s">
        <v>76</v>
      </c>
      <c r="BF165" s="2">
        <v>0.25</v>
      </c>
      <c r="BH165" t="s">
        <v>77</v>
      </c>
      <c r="BM165" t="s">
        <v>77</v>
      </c>
    </row>
    <row r="166" spans="1:70" x14ac:dyDescent="0.2">
      <c r="A166">
        <v>5057196659</v>
      </c>
      <c r="B166">
        <v>93348099</v>
      </c>
      <c r="C166" s="1">
        <v>42667.786111111112</v>
      </c>
      <c r="D166" s="1">
        <v>42667.789583333331</v>
      </c>
      <c r="E166" t="s">
        <v>514</v>
      </c>
      <c r="G166" t="s">
        <v>82</v>
      </c>
      <c r="H166">
        <v>1</v>
      </c>
      <c r="I166" t="s">
        <v>83</v>
      </c>
      <c r="M166" t="s">
        <v>69</v>
      </c>
      <c r="O166" t="s">
        <v>90</v>
      </c>
      <c r="R166" t="s">
        <v>104</v>
      </c>
      <c r="T166" t="s">
        <v>74</v>
      </c>
      <c r="U166" t="s">
        <v>71</v>
      </c>
      <c r="V166" t="s">
        <v>71</v>
      </c>
      <c r="X166">
        <v>1</v>
      </c>
      <c r="Y166">
        <v>0.5</v>
      </c>
      <c r="Z166">
        <v>0.5</v>
      </c>
      <c r="AA166" s="2">
        <v>0.5</v>
      </c>
      <c r="AB166">
        <v>1</v>
      </c>
      <c r="AC166" t="str">
        <f t="shared" si="6"/>
        <v>small</v>
      </c>
      <c r="AD166" t="s">
        <v>107</v>
      </c>
      <c r="AF166">
        <v>1</v>
      </c>
      <c r="AG166">
        <v>1</v>
      </c>
      <c r="AH166">
        <v>1</v>
      </c>
      <c r="AP166">
        <f t="shared" si="8"/>
        <v>3</v>
      </c>
      <c r="AQ166" t="s">
        <v>71</v>
      </c>
      <c r="AW166">
        <v>0.5</v>
      </c>
      <c r="AX166">
        <f t="shared" si="7"/>
        <v>0.5</v>
      </c>
      <c r="AZ166" t="s">
        <v>75</v>
      </c>
      <c r="BB166" t="s">
        <v>76</v>
      </c>
      <c r="BF166" s="2">
        <v>0.9</v>
      </c>
      <c r="BH166" t="s">
        <v>85</v>
      </c>
      <c r="BI166" t="s">
        <v>85</v>
      </c>
      <c r="BJ166" t="s">
        <v>77</v>
      </c>
      <c r="BK166" t="s">
        <v>77</v>
      </c>
    </row>
    <row r="167" spans="1:70" ht="32" x14ac:dyDescent="0.2">
      <c r="A167">
        <v>5057104990</v>
      </c>
      <c r="B167">
        <v>93348099</v>
      </c>
      <c r="C167" s="1">
        <v>42667.759722222225</v>
      </c>
      <c r="D167" s="1">
        <v>42667.771527777775</v>
      </c>
      <c r="E167" t="s">
        <v>380</v>
      </c>
      <c r="G167" t="s">
        <v>82</v>
      </c>
      <c r="H167">
        <v>1</v>
      </c>
      <c r="I167" t="s">
        <v>83</v>
      </c>
      <c r="J167" t="s">
        <v>67</v>
      </c>
      <c r="K167" t="s">
        <v>68</v>
      </c>
      <c r="Q167" t="s">
        <v>70</v>
      </c>
      <c r="R167" t="s">
        <v>104</v>
      </c>
      <c r="T167" t="s">
        <v>74</v>
      </c>
      <c r="U167" t="s">
        <v>71</v>
      </c>
      <c r="V167" t="s">
        <v>74</v>
      </c>
      <c r="X167">
        <v>1</v>
      </c>
      <c r="Y167">
        <v>0.5</v>
      </c>
      <c r="Z167">
        <v>1</v>
      </c>
      <c r="AA167" s="2">
        <v>0.5</v>
      </c>
      <c r="AB167">
        <v>1</v>
      </c>
      <c r="AC167" t="str">
        <f t="shared" si="6"/>
        <v>small</v>
      </c>
      <c r="AD167" t="s">
        <v>107</v>
      </c>
      <c r="AG167">
        <v>1</v>
      </c>
      <c r="AH167">
        <v>1</v>
      </c>
      <c r="AP167">
        <f t="shared" si="8"/>
        <v>2</v>
      </c>
      <c r="AQ167" t="s">
        <v>74</v>
      </c>
      <c r="AW167">
        <v>1</v>
      </c>
      <c r="AX167">
        <f t="shared" si="7"/>
        <v>1</v>
      </c>
      <c r="AZ167" t="s">
        <v>92</v>
      </c>
      <c r="BB167" t="s">
        <v>82</v>
      </c>
      <c r="BC167" t="s">
        <v>76</v>
      </c>
      <c r="BF167" s="2">
        <v>0.1</v>
      </c>
      <c r="BH167" t="s">
        <v>85</v>
      </c>
      <c r="BJ167" t="s">
        <v>85</v>
      </c>
      <c r="BM167" t="s">
        <v>85</v>
      </c>
      <c r="BR167" s="4" t="s">
        <v>531</v>
      </c>
    </row>
    <row r="168" spans="1:70" x14ac:dyDescent="0.2">
      <c r="A168">
        <v>5057097379</v>
      </c>
      <c r="B168">
        <v>93348099</v>
      </c>
      <c r="C168" s="1">
        <v>42667.757638888892</v>
      </c>
      <c r="D168" s="1">
        <v>42667.760416666664</v>
      </c>
      <c r="E168" t="s">
        <v>420</v>
      </c>
      <c r="G168" t="s">
        <v>82</v>
      </c>
      <c r="H168">
        <v>1</v>
      </c>
      <c r="I168" t="s">
        <v>83</v>
      </c>
      <c r="J168" t="s">
        <v>67</v>
      </c>
      <c r="L168" t="s">
        <v>88</v>
      </c>
      <c r="M168" t="s">
        <v>69</v>
      </c>
      <c r="Q168" t="s">
        <v>70</v>
      </c>
      <c r="T168" t="s">
        <v>74</v>
      </c>
      <c r="U168" t="s">
        <v>74</v>
      </c>
      <c r="V168" t="s">
        <v>71</v>
      </c>
      <c r="X168">
        <v>1</v>
      </c>
      <c r="Y168">
        <v>1</v>
      </c>
      <c r="Z168">
        <v>0.5</v>
      </c>
      <c r="AA168" s="2">
        <v>1</v>
      </c>
      <c r="AB168">
        <v>1</v>
      </c>
      <c r="AC168" t="str">
        <f t="shared" si="6"/>
        <v>small</v>
      </c>
      <c r="AD168" t="s">
        <v>91</v>
      </c>
      <c r="AG168">
        <v>1</v>
      </c>
      <c r="AI168">
        <v>1</v>
      </c>
      <c r="AP168">
        <f t="shared" si="8"/>
        <v>2</v>
      </c>
      <c r="AQ168" t="s">
        <v>74</v>
      </c>
      <c r="AW168">
        <v>1</v>
      </c>
      <c r="AX168">
        <f t="shared" si="7"/>
        <v>1</v>
      </c>
      <c r="AZ168" t="s">
        <v>75</v>
      </c>
      <c r="BB168" t="s">
        <v>76</v>
      </c>
      <c r="BF168" s="2">
        <v>0.9</v>
      </c>
      <c r="BH168" t="s">
        <v>101</v>
      </c>
      <c r="BI168" t="s">
        <v>77</v>
      </c>
      <c r="BJ168" t="s">
        <v>85</v>
      </c>
      <c r="BK168" t="s">
        <v>85</v>
      </c>
      <c r="BL168" t="s">
        <v>85</v>
      </c>
      <c r="BM168" t="s">
        <v>85</v>
      </c>
    </row>
    <row r="169" spans="1:70" x14ac:dyDescent="0.2">
      <c r="A169">
        <v>5057097010</v>
      </c>
      <c r="B169">
        <v>93348099</v>
      </c>
      <c r="C169" s="1">
        <v>42667.757638888892</v>
      </c>
      <c r="D169" s="1">
        <v>42667.759722222225</v>
      </c>
      <c r="E169" t="s">
        <v>221</v>
      </c>
      <c r="G169" t="s">
        <v>82</v>
      </c>
      <c r="H169">
        <v>1</v>
      </c>
      <c r="I169" t="s">
        <v>83</v>
      </c>
      <c r="J169" t="s">
        <v>67</v>
      </c>
      <c r="M169" t="s">
        <v>69</v>
      </c>
      <c r="T169" t="s">
        <v>74</v>
      </c>
      <c r="U169" t="s">
        <v>74</v>
      </c>
      <c r="V169" t="s">
        <v>74</v>
      </c>
      <c r="X169">
        <v>1</v>
      </c>
      <c r="Y169">
        <v>1</v>
      </c>
      <c r="Z169">
        <v>1</v>
      </c>
      <c r="AA169" s="2">
        <v>1</v>
      </c>
      <c r="AB169">
        <v>1</v>
      </c>
      <c r="AC169" t="str">
        <f t="shared" si="6"/>
        <v>small</v>
      </c>
      <c r="AD169" t="s">
        <v>91</v>
      </c>
      <c r="AG169">
        <v>1</v>
      </c>
      <c r="AP169">
        <f t="shared" si="8"/>
        <v>1</v>
      </c>
      <c r="AQ169" t="s">
        <v>71</v>
      </c>
      <c r="AW169">
        <v>0.5</v>
      </c>
      <c r="AX169">
        <f t="shared" si="7"/>
        <v>0.5</v>
      </c>
      <c r="AZ169" t="s">
        <v>92</v>
      </c>
      <c r="BB169" t="s">
        <v>76</v>
      </c>
      <c r="BF169" s="2">
        <v>0.1</v>
      </c>
      <c r="BH169" t="s">
        <v>77</v>
      </c>
      <c r="BI169" t="s">
        <v>77</v>
      </c>
    </row>
    <row r="170" spans="1:70" x14ac:dyDescent="0.2">
      <c r="A170">
        <v>5065993377</v>
      </c>
      <c r="B170">
        <v>93348099</v>
      </c>
      <c r="C170" s="1">
        <v>42671.65625</v>
      </c>
      <c r="D170" s="1">
        <v>42671.696527777778</v>
      </c>
      <c r="E170" t="s">
        <v>357</v>
      </c>
      <c r="G170" t="s">
        <v>66</v>
      </c>
      <c r="H170">
        <v>10</v>
      </c>
      <c r="I170" t="s">
        <v>83</v>
      </c>
      <c r="K170" t="s">
        <v>68</v>
      </c>
      <c r="M170" t="s">
        <v>69</v>
      </c>
      <c r="N170" t="s">
        <v>89</v>
      </c>
      <c r="O170" t="s">
        <v>90</v>
      </c>
      <c r="Q170" t="s">
        <v>70</v>
      </c>
      <c r="U170" t="s">
        <v>111</v>
      </c>
      <c r="V170" t="s">
        <v>74</v>
      </c>
      <c r="W170" t="s">
        <v>358</v>
      </c>
      <c r="X170">
        <v>6</v>
      </c>
      <c r="Y170">
        <v>5</v>
      </c>
      <c r="Z170">
        <v>1</v>
      </c>
      <c r="AA170" s="2">
        <v>0.83</v>
      </c>
      <c r="AB170">
        <v>0.6</v>
      </c>
      <c r="AC170" t="str">
        <f t="shared" si="6"/>
        <v>small</v>
      </c>
      <c r="AD170" t="s">
        <v>91</v>
      </c>
      <c r="AF170">
        <v>1</v>
      </c>
      <c r="AG170">
        <v>1</v>
      </c>
      <c r="AH170">
        <v>1</v>
      </c>
      <c r="AP170">
        <f t="shared" si="8"/>
        <v>3</v>
      </c>
      <c r="AQ170" t="s">
        <v>179</v>
      </c>
      <c r="AW170" s="3">
        <v>100</v>
      </c>
      <c r="AX170">
        <f t="shared" si="7"/>
        <v>166.66666666666669</v>
      </c>
      <c r="AY170" s="3"/>
      <c r="AZ170" t="s">
        <v>143</v>
      </c>
      <c r="BA170" t="s">
        <v>359</v>
      </c>
      <c r="BB170" t="s">
        <v>82</v>
      </c>
      <c r="BC170" t="s">
        <v>76</v>
      </c>
      <c r="BF170" s="2">
        <v>0.1</v>
      </c>
      <c r="BH170" t="s">
        <v>85</v>
      </c>
      <c r="BI170" t="s">
        <v>85</v>
      </c>
      <c r="BK170" t="s">
        <v>77</v>
      </c>
      <c r="BM170" t="s">
        <v>85</v>
      </c>
    </row>
    <row r="171" spans="1:70" ht="32" x14ac:dyDescent="0.2">
      <c r="A171">
        <v>5071957063</v>
      </c>
      <c r="B171">
        <v>93348099</v>
      </c>
      <c r="C171" s="1">
        <v>42675.828472222223</v>
      </c>
      <c r="D171" s="1">
        <v>42675.833333333336</v>
      </c>
      <c r="E171" t="s">
        <v>262</v>
      </c>
      <c r="G171" t="s">
        <v>66</v>
      </c>
      <c r="H171">
        <v>9</v>
      </c>
      <c r="I171" t="s">
        <v>83</v>
      </c>
      <c r="J171" t="s">
        <v>67</v>
      </c>
      <c r="K171" t="s">
        <v>68</v>
      </c>
      <c r="L171" t="s">
        <v>88</v>
      </c>
      <c r="M171" t="s">
        <v>69</v>
      </c>
      <c r="O171" t="s">
        <v>90</v>
      </c>
      <c r="Q171" t="s">
        <v>70</v>
      </c>
      <c r="R171" t="s">
        <v>104</v>
      </c>
      <c r="T171" t="s">
        <v>111</v>
      </c>
      <c r="U171" t="s">
        <v>74</v>
      </c>
      <c r="V171" t="s">
        <v>111</v>
      </c>
      <c r="X171">
        <v>5</v>
      </c>
      <c r="Y171">
        <v>1</v>
      </c>
      <c r="Z171">
        <v>5</v>
      </c>
      <c r="AA171" s="2">
        <v>0.2</v>
      </c>
      <c r="AB171">
        <v>0.55555555599999995</v>
      </c>
      <c r="AC171" t="str">
        <f t="shared" si="6"/>
        <v>small</v>
      </c>
      <c r="AD171" t="s">
        <v>114</v>
      </c>
      <c r="AF171">
        <v>1</v>
      </c>
      <c r="AG171">
        <v>1</v>
      </c>
      <c r="AH171">
        <v>1</v>
      </c>
      <c r="AI171">
        <v>1</v>
      </c>
      <c r="AP171">
        <f t="shared" si="8"/>
        <v>4</v>
      </c>
      <c r="AQ171" t="s">
        <v>263</v>
      </c>
      <c r="AR171" t="s">
        <v>264</v>
      </c>
      <c r="AW171">
        <v>5</v>
      </c>
      <c r="AX171">
        <f t="shared" si="7"/>
        <v>8.9999999928000012</v>
      </c>
      <c r="AZ171" t="s">
        <v>75</v>
      </c>
      <c r="BB171" t="s">
        <v>82</v>
      </c>
      <c r="BC171" t="s">
        <v>82</v>
      </c>
      <c r="BD171" t="s">
        <v>116</v>
      </c>
      <c r="BF171" s="2">
        <v>0.5</v>
      </c>
      <c r="BG171" t="s">
        <v>265</v>
      </c>
      <c r="BH171" t="s">
        <v>85</v>
      </c>
      <c r="BI171" t="s">
        <v>85</v>
      </c>
      <c r="BJ171" t="s">
        <v>85</v>
      </c>
      <c r="BK171" t="s">
        <v>85</v>
      </c>
      <c r="BL171" t="s">
        <v>78</v>
      </c>
      <c r="BM171" t="s">
        <v>85</v>
      </c>
      <c r="BR171" s="4" t="s">
        <v>266</v>
      </c>
    </row>
    <row r="172" spans="1:70" x14ac:dyDescent="0.2">
      <c r="A172">
        <v>5064262151</v>
      </c>
      <c r="B172">
        <v>93348099</v>
      </c>
      <c r="C172" s="1">
        <v>42670.796527777777</v>
      </c>
      <c r="D172" s="1">
        <v>42670.799305555556</v>
      </c>
      <c r="E172" t="s">
        <v>406</v>
      </c>
      <c r="G172" t="s">
        <v>66</v>
      </c>
      <c r="H172">
        <v>10</v>
      </c>
      <c r="I172" t="s">
        <v>83</v>
      </c>
      <c r="J172" t="s">
        <v>67</v>
      </c>
      <c r="K172" t="s">
        <v>68</v>
      </c>
      <c r="M172" t="s">
        <v>69</v>
      </c>
      <c r="N172" t="s">
        <v>89</v>
      </c>
      <c r="O172" t="s">
        <v>90</v>
      </c>
      <c r="Q172" t="s">
        <v>70</v>
      </c>
      <c r="T172" t="s">
        <v>111</v>
      </c>
      <c r="U172" t="s">
        <v>74</v>
      </c>
      <c r="V172" t="s">
        <v>111</v>
      </c>
      <c r="X172">
        <v>5</v>
      </c>
      <c r="Y172">
        <v>1</v>
      </c>
      <c r="Z172">
        <v>5</v>
      </c>
      <c r="AA172" s="2">
        <v>0.2</v>
      </c>
      <c r="AB172">
        <v>0.5</v>
      </c>
      <c r="AC172" t="str">
        <f t="shared" si="6"/>
        <v>small</v>
      </c>
      <c r="AD172" t="s">
        <v>72</v>
      </c>
      <c r="AF172">
        <v>1</v>
      </c>
      <c r="AG172">
        <v>1</v>
      </c>
      <c r="AH172">
        <v>1</v>
      </c>
      <c r="AI172">
        <v>1</v>
      </c>
      <c r="AP172">
        <f t="shared" si="8"/>
        <v>4</v>
      </c>
      <c r="AQ172" t="s">
        <v>111</v>
      </c>
      <c r="AW172">
        <v>5</v>
      </c>
      <c r="AX172">
        <f t="shared" si="7"/>
        <v>10</v>
      </c>
      <c r="AZ172" t="s">
        <v>100</v>
      </c>
      <c r="BB172" t="s">
        <v>76</v>
      </c>
      <c r="BF172" s="2">
        <v>0.1</v>
      </c>
      <c r="BH172" t="s">
        <v>77</v>
      </c>
      <c r="BI172" t="s">
        <v>77</v>
      </c>
      <c r="BJ172" t="s">
        <v>77</v>
      </c>
      <c r="BK172" t="s">
        <v>77</v>
      </c>
      <c r="BM172" t="s">
        <v>77</v>
      </c>
    </row>
    <row r="173" spans="1:70" x14ac:dyDescent="0.2">
      <c r="A173">
        <v>5057243124</v>
      </c>
      <c r="B173">
        <v>93348099</v>
      </c>
      <c r="C173" s="1">
        <v>42667.8</v>
      </c>
      <c r="D173" s="1">
        <v>42667.821527777778</v>
      </c>
      <c r="E173" t="s">
        <v>65</v>
      </c>
      <c r="G173" t="s">
        <v>66</v>
      </c>
      <c r="H173">
        <v>2</v>
      </c>
      <c r="J173" t="s">
        <v>67</v>
      </c>
      <c r="K173" t="s">
        <v>68</v>
      </c>
      <c r="M173" t="s">
        <v>69</v>
      </c>
      <c r="Q173" t="s">
        <v>70</v>
      </c>
      <c r="U173" t="s">
        <v>71</v>
      </c>
      <c r="V173" t="s">
        <v>71</v>
      </c>
      <c r="X173">
        <v>1</v>
      </c>
      <c r="Y173">
        <v>0.5</v>
      </c>
      <c r="Z173">
        <v>0.5</v>
      </c>
      <c r="AA173" s="2">
        <v>0.5</v>
      </c>
      <c r="AB173">
        <v>0.5</v>
      </c>
      <c r="AC173" t="str">
        <f t="shared" si="6"/>
        <v>small</v>
      </c>
      <c r="AD173" t="s">
        <v>72</v>
      </c>
      <c r="AF173">
        <v>1</v>
      </c>
      <c r="AG173">
        <v>1</v>
      </c>
      <c r="AH173">
        <v>1</v>
      </c>
      <c r="AI173">
        <v>1</v>
      </c>
      <c r="AP173">
        <f t="shared" si="8"/>
        <v>4</v>
      </c>
      <c r="AQ173" t="s">
        <v>74</v>
      </c>
      <c r="AW173">
        <v>1</v>
      </c>
      <c r="AX173">
        <f t="shared" si="7"/>
        <v>2</v>
      </c>
      <c r="AZ173" t="s">
        <v>75</v>
      </c>
      <c r="BB173" t="s">
        <v>76</v>
      </c>
      <c r="BF173" s="2">
        <v>0.75</v>
      </c>
      <c r="BH173" t="s">
        <v>77</v>
      </c>
      <c r="BI173" t="s">
        <v>77</v>
      </c>
      <c r="BJ173" t="s">
        <v>78</v>
      </c>
      <c r="BK173" t="s">
        <v>78</v>
      </c>
      <c r="BL173" t="s">
        <v>77</v>
      </c>
      <c r="BM173" t="s">
        <v>77</v>
      </c>
      <c r="BP173" s="4" t="s">
        <v>79</v>
      </c>
      <c r="BQ173" t="s">
        <v>80</v>
      </c>
      <c r="BR173" s="4" t="s">
        <v>76</v>
      </c>
    </row>
    <row r="174" spans="1:70" x14ac:dyDescent="0.2">
      <c r="A174">
        <v>5069361242</v>
      </c>
      <c r="B174">
        <v>93348099</v>
      </c>
      <c r="C174" s="1">
        <v>42674.649305555555</v>
      </c>
      <c r="D174" s="1">
        <v>42674.661111111112</v>
      </c>
      <c r="E174" t="s">
        <v>122</v>
      </c>
      <c r="G174" t="s">
        <v>82</v>
      </c>
      <c r="H174">
        <v>1</v>
      </c>
      <c r="I174" t="s">
        <v>83</v>
      </c>
      <c r="J174" t="s">
        <v>67</v>
      </c>
      <c r="M174" t="s">
        <v>69</v>
      </c>
      <c r="O174" t="s">
        <v>90</v>
      </c>
      <c r="Q174" t="s">
        <v>70</v>
      </c>
      <c r="R174" t="s">
        <v>104</v>
      </c>
      <c r="T174" t="s">
        <v>71</v>
      </c>
      <c r="U174" t="s">
        <v>71</v>
      </c>
      <c r="V174" t="s">
        <v>71</v>
      </c>
      <c r="X174">
        <v>0.5</v>
      </c>
      <c r="Y174">
        <v>0.5</v>
      </c>
      <c r="Z174">
        <v>0.5</v>
      </c>
      <c r="AA174" s="2">
        <v>1</v>
      </c>
      <c r="AB174">
        <v>0.5</v>
      </c>
      <c r="AC174" t="str">
        <f t="shared" si="6"/>
        <v>small</v>
      </c>
      <c r="AD174" t="s">
        <v>72</v>
      </c>
      <c r="AI174">
        <v>1</v>
      </c>
      <c r="AP174">
        <f t="shared" si="8"/>
        <v>1</v>
      </c>
      <c r="AQ174" t="s">
        <v>71</v>
      </c>
      <c r="AW174">
        <v>1</v>
      </c>
      <c r="AX174">
        <f t="shared" si="7"/>
        <v>2</v>
      </c>
      <c r="AZ174" t="s">
        <v>84</v>
      </c>
      <c r="BB174" t="s">
        <v>76</v>
      </c>
      <c r="BF174" s="2">
        <v>0.5</v>
      </c>
      <c r="BH174" t="s">
        <v>101</v>
      </c>
      <c r="BI174" t="s">
        <v>77</v>
      </c>
      <c r="BJ174" t="s">
        <v>101</v>
      </c>
      <c r="BK174" t="s">
        <v>77</v>
      </c>
      <c r="BL174" t="s">
        <v>101</v>
      </c>
      <c r="BP174" s="4" t="s">
        <v>123</v>
      </c>
      <c r="BQ174" t="s">
        <v>123</v>
      </c>
      <c r="BR174" s="4" t="s">
        <v>124</v>
      </c>
    </row>
    <row r="175" spans="1:70" x14ac:dyDescent="0.2">
      <c r="A175">
        <v>5072093956</v>
      </c>
      <c r="B175">
        <v>93348099</v>
      </c>
      <c r="C175" s="1">
        <v>42675.87222222222</v>
      </c>
      <c r="D175" s="1">
        <v>42675.876388888886</v>
      </c>
      <c r="E175" t="s">
        <v>130</v>
      </c>
      <c r="G175" t="s">
        <v>82</v>
      </c>
      <c r="H175">
        <v>1</v>
      </c>
      <c r="I175" t="s">
        <v>83</v>
      </c>
      <c r="K175" t="s">
        <v>68</v>
      </c>
      <c r="M175" t="s">
        <v>69</v>
      </c>
      <c r="N175" t="s">
        <v>89</v>
      </c>
      <c r="Q175" t="s">
        <v>70</v>
      </c>
      <c r="T175" t="s">
        <v>71</v>
      </c>
      <c r="U175" t="s">
        <v>71</v>
      </c>
      <c r="V175" t="s">
        <v>71</v>
      </c>
      <c r="X175">
        <v>0.5</v>
      </c>
      <c r="Y175">
        <v>0.5</v>
      </c>
      <c r="Z175">
        <v>0.5</v>
      </c>
      <c r="AA175" s="2">
        <v>1</v>
      </c>
      <c r="AB175">
        <v>0.5</v>
      </c>
      <c r="AC175" t="str">
        <f t="shared" si="6"/>
        <v>small</v>
      </c>
      <c r="AD175" t="s">
        <v>72</v>
      </c>
      <c r="AF175">
        <v>1</v>
      </c>
      <c r="AG175">
        <v>1</v>
      </c>
      <c r="AH175">
        <v>1</v>
      </c>
      <c r="AI175">
        <v>1</v>
      </c>
      <c r="AP175">
        <f t="shared" si="8"/>
        <v>4</v>
      </c>
      <c r="AQ175" t="s">
        <v>71</v>
      </c>
      <c r="AW175">
        <v>0.5</v>
      </c>
      <c r="AX175">
        <f t="shared" si="7"/>
        <v>1</v>
      </c>
      <c r="AZ175" t="s">
        <v>100</v>
      </c>
      <c r="BB175" t="s">
        <v>76</v>
      </c>
      <c r="BF175" s="2">
        <v>0.75</v>
      </c>
      <c r="BH175" t="s">
        <v>85</v>
      </c>
      <c r="BI175" t="s">
        <v>101</v>
      </c>
      <c r="BJ175" t="s">
        <v>77</v>
      </c>
      <c r="BK175" t="s">
        <v>77</v>
      </c>
      <c r="BM175" t="s">
        <v>85</v>
      </c>
      <c r="BP175" s="4" t="s">
        <v>79</v>
      </c>
      <c r="BQ175" t="s">
        <v>79</v>
      </c>
      <c r="BR175" s="4" t="s">
        <v>76</v>
      </c>
    </row>
    <row r="176" spans="1:70" ht="32" x14ac:dyDescent="0.2">
      <c r="A176">
        <v>5069080684</v>
      </c>
      <c r="B176">
        <v>93348099</v>
      </c>
      <c r="C176" s="1">
        <v>42674.563194444447</v>
      </c>
      <c r="D176" s="1">
        <v>42674.574999999997</v>
      </c>
      <c r="E176" t="s">
        <v>87</v>
      </c>
      <c r="G176" t="s">
        <v>82</v>
      </c>
      <c r="H176">
        <v>1</v>
      </c>
      <c r="I176" t="s">
        <v>83</v>
      </c>
      <c r="J176" t="s">
        <v>67</v>
      </c>
      <c r="L176" t="s">
        <v>88</v>
      </c>
      <c r="M176" t="s">
        <v>69</v>
      </c>
      <c r="O176" t="s">
        <v>90</v>
      </c>
      <c r="Q176" t="s">
        <v>70</v>
      </c>
      <c r="T176" t="s">
        <v>71</v>
      </c>
      <c r="U176" t="s">
        <v>71</v>
      </c>
      <c r="V176" t="s">
        <v>71</v>
      </c>
      <c r="X176">
        <v>0.5</v>
      </c>
      <c r="Y176">
        <v>0.5</v>
      </c>
      <c r="Z176">
        <v>0.5</v>
      </c>
      <c r="AA176" s="2">
        <v>1</v>
      </c>
      <c r="AB176">
        <v>0.5</v>
      </c>
      <c r="AC176" t="str">
        <f t="shared" si="6"/>
        <v>small</v>
      </c>
      <c r="AD176" t="s">
        <v>107</v>
      </c>
      <c r="AG176">
        <v>1</v>
      </c>
      <c r="AH176">
        <v>1</v>
      </c>
      <c r="AI176">
        <v>1</v>
      </c>
      <c r="AP176">
        <f t="shared" si="8"/>
        <v>3</v>
      </c>
      <c r="AQ176" t="s">
        <v>71</v>
      </c>
      <c r="AW176">
        <v>0.5</v>
      </c>
      <c r="AX176">
        <f t="shared" si="7"/>
        <v>1</v>
      </c>
      <c r="AZ176" t="s">
        <v>84</v>
      </c>
      <c r="BB176" t="s">
        <v>76</v>
      </c>
      <c r="BF176" s="2">
        <v>0.75</v>
      </c>
      <c r="BH176" t="s">
        <v>85</v>
      </c>
      <c r="BI176" t="s">
        <v>77</v>
      </c>
      <c r="BK176" t="s">
        <v>77</v>
      </c>
      <c r="BL176" t="s">
        <v>85</v>
      </c>
      <c r="BO176" t="s">
        <v>131</v>
      </c>
      <c r="BP176" s="4" t="s">
        <v>132</v>
      </c>
      <c r="BQ176" t="s">
        <v>80</v>
      </c>
      <c r="BR176" s="4" t="s">
        <v>133</v>
      </c>
    </row>
    <row r="177" spans="1:70" x14ac:dyDescent="0.2">
      <c r="A177">
        <v>5067959437</v>
      </c>
      <c r="B177">
        <v>93348099</v>
      </c>
      <c r="C177" s="1">
        <v>42673.595833333333</v>
      </c>
      <c r="D177" s="1">
        <v>42673.597916666666</v>
      </c>
      <c r="E177" t="s">
        <v>113</v>
      </c>
      <c r="G177" t="s">
        <v>82</v>
      </c>
      <c r="H177">
        <v>1</v>
      </c>
      <c r="I177" t="s">
        <v>83</v>
      </c>
      <c r="M177" t="s">
        <v>69</v>
      </c>
      <c r="T177" t="s">
        <v>71</v>
      </c>
      <c r="U177" t="s">
        <v>71</v>
      </c>
      <c r="V177" t="s">
        <v>71</v>
      </c>
      <c r="X177">
        <v>0.5</v>
      </c>
      <c r="Y177">
        <v>0.5</v>
      </c>
      <c r="Z177">
        <v>0.5</v>
      </c>
      <c r="AA177" s="2">
        <v>1</v>
      </c>
      <c r="AB177">
        <v>0.5</v>
      </c>
      <c r="AC177" t="str">
        <f t="shared" si="6"/>
        <v>small</v>
      </c>
      <c r="AD177" t="s">
        <v>91</v>
      </c>
      <c r="AF177">
        <v>1</v>
      </c>
      <c r="AG177">
        <v>1</v>
      </c>
      <c r="AH177">
        <v>1</v>
      </c>
      <c r="AI177">
        <v>1</v>
      </c>
      <c r="AP177">
        <f t="shared" si="8"/>
        <v>4</v>
      </c>
      <c r="AQ177" t="s">
        <v>74</v>
      </c>
      <c r="AW177">
        <v>1</v>
      </c>
      <c r="AX177">
        <f t="shared" si="7"/>
        <v>2</v>
      </c>
      <c r="AZ177" t="s">
        <v>75</v>
      </c>
      <c r="BB177" t="s">
        <v>76</v>
      </c>
      <c r="BF177" s="2">
        <v>0.25</v>
      </c>
      <c r="BH177" t="s">
        <v>77</v>
      </c>
      <c r="BI177" t="s">
        <v>77</v>
      </c>
      <c r="BM177" t="s">
        <v>77</v>
      </c>
      <c r="BP177" s="4" t="s">
        <v>79</v>
      </c>
      <c r="BQ177" t="s">
        <v>79</v>
      </c>
      <c r="BR177" s="4" t="s">
        <v>134</v>
      </c>
    </row>
    <row r="178" spans="1:70" x14ac:dyDescent="0.2">
      <c r="A178">
        <v>5063662988</v>
      </c>
      <c r="B178">
        <v>93348099</v>
      </c>
      <c r="C178" s="1">
        <v>42670.661111111112</v>
      </c>
      <c r="D178" s="1">
        <v>42670.666666666664</v>
      </c>
      <c r="E178" t="s">
        <v>136</v>
      </c>
      <c r="G178" t="s">
        <v>82</v>
      </c>
      <c r="H178">
        <v>1</v>
      </c>
      <c r="I178" t="s">
        <v>83</v>
      </c>
      <c r="J178" t="s">
        <v>67</v>
      </c>
      <c r="M178" t="s">
        <v>69</v>
      </c>
      <c r="Q178" t="s">
        <v>70</v>
      </c>
      <c r="T178" t="s">
        <v>71</v>
      </c>
      <c r="U178" t="s">
        <v>71</v>
      </c>
      <c r="V178" t="s">
        <v>71</v>
      </c>
      <c r="X178">
        <v>0.5</v>
      </c>
      <c r="Y178">
        <v>0.5</v>
      </c>
      <c r="Z178">
        <v>0.5</v>
      </c>
      <c r="AA178" s="2">
        <v>1</v>
      </c>
      <c r="AB178">
        <v>0.5</v>
      </c>
      <c r="AC178" t="str">
        <f t="shared" si="6"/>
        <v>small</v>
      </c>
      <c r="AD178" t="s">
        <v>91</v>
      </c>
      <c r="AF178">
        <v>1</v>
      </c>
      <c r="AG178">
        <v>1</v>
      </c>
      <c r="AI178">
        <v>1</v>
      </c>
      <c r="AP178">
        <f t="shared" si="8"/>
        <v>3</v>
      </c>
      <c r="AQ178" t="s">
        <v>74</v>
      </c>
      <c r="AW178">
        <v>1</v>
      </c>
      <c r="AX178">
        <f t="shared" si="7"/>
        <v>2</v>
      </c>
      <c r="AZ178" t="s">
        <v>92</v>
      </c>
      <c r="BB178" t="s">
        <v>76</v>
      </c>
      <c r="BF178" s="2">
        <v>0.25</v>
      </c>
      <c r="BH178" t="s">
        <v>77</v>
      </c>
      <c r="BI178" t="s">
        <v>77</v>
      </c>
      <c r="BQ178" t="s">
        <v>80</v>
      </c>
    </row>
    <row r="179" spans="1:70" x14ac:dyDescent="0.2">
      <c r="A179">
        <v>5063394473</v>
      </c>
      <c r="B179">
        <v>93348099</v>
      </c>
      <c r="C179" s="1">
        <v>42670.592361111114</v>
      </c>
      <c r="D179" s="1">
        <v>42670.618750000001</v>
      </c>
      <c r="E179" t="s">
        <v>137</v>
      </c>
      <c r="G179" t="s">
        <v>82</v>
      </c>
      <c r="H179">
        <v>1</v>
      </c>
      <c r="K179" t="s">
        <v>68</v>
      </c>
      <c r="T179" t="s">
        <v>71</v>
      </c>
      <c r="U179" t="s">
        <v>71</v>
      </c>
      <c r="V179" t="s">
        <v>71</v>
      </c>
      <c r="X179">
        <v>0.5</v>
      </c>
      <c r="Y179">
        <v>0.5</v>
      </c>
      <c r="Z179">
        <v>0.5</v>
      </c>
      <c r="AA179" s="2">
        <v>1</v>
      </c>
      <c r="AB179">
        <v>0.5</v>
      </c>
      <c r="AC179" t="str">
        <f t="shared" si="6"/>
        <v>small</v>
      </c>
      <c r="AD179" t="s">
        <v>91</v>
      </c>
      <c r="AG179">
        <v>1</v>
      </c>
      <c r="AH179">
        <v>1</v>
      </c>
      <c r="AP179">
        <f t="shared" si="8"/>
        <v>2</v>
      </c>
      <c r="AQ179" t="s">
        <v>71</v>
      </c>
      <c r="AW179">
        <v>0.5</v>
      </c>
      <c r="AX179">
        <f t="shared" si="7"/>
        <v>1</v>
      </c>
      <c r="AZ179" t="s">
        <v>92</v>
      </c>
      <c r="BB179" t="s">
        <v>76</v>
      </c>
      <c r="BF179" s="2">
        <v>0.25</v>
      </c>
      <c r="BM179" t="s">
        <v>101</v>
      </c>
      <c r="BP179" s="4" t="s">
        <v>80</v>
      </c>
      <c r="BQ179" t="s">
        <v>80</v>
      </c>
      <c r="BR179" s="4" t="s">
        <v>76</v>
      </c>
    </row>
    <row r="180" spans="1:70" x14ac:dyDescent="0.2">
      <c r="A180">
        <v>5058963838</v>
      </c>
      <c r="B180">
        <v>93348099</v>
      </c>
      <c r="C180" s="1">
        <v>42668.632638888892</v>
      </c>
      <c r="D180" s="1">
        <v>42668.640972222223</v>
      </c>
      <c r="E180" t="s">
        <v>141</v>
      </c>
      <c r="G180" t="s">
        <v>82</v>
      </c>
      <c r="H180">
        <v>1</v>
      </c>
      <c r="I180" t="s">
        <v>83</v>
      </c>
      <c r="M180" t="s">
        <v>69</v>
      </c>
      <c r="Q180" t="s">
        <v>70</v>
      </c>
      <c r="T180" t="s">
        <v>71</v>
      </c>
      <c r="U180" t="s">
        <v>71</v>
      </c>
      <c r="V180" t="s">
        <v>71</v>
      </c>
      <c r="W180" t="s">
        <v>142</v>
      </c>
      <c r="X180">
        <v>0.5</v>
      </c>
      <c r="Y180">
        <v>0.5</v>
      </c>
      <c r="Z180">
        <v>0.5</v>
      </c>
      <c r="AA180" s="2">
        <v>1</v>
      </c>
      <c r="AB180">
        <v>0.5</v>
      </c>
      <c r="AC180" t="str">
        <f t="shared" si="6"/>
        <v>small</v>
      </c>
      <c r="AD180" t="s">
        <v>107</v>
      </c>
      <c r="AG180">
        <v>1</v>
      </c>
      <c r="AP180">
        <f t="shared" si="8"/>
        <v>1</v>
      </c>
      <c r="AQ180" t="s">
        <v>71</v>
      </c>
      <c r="AW180">
        <v>0.5</v>
      </c>
      <c r="AX180">
        <f t="shared" si="7"/>
        <v>1</v>
      </c>
      <c r="AZ180" t="s">
        <v>143</v>
      </c>
      <c r="BA180" t="s">
        <v>144</v>
      </c>
      <c r="BB180" t="s">
        <v>76</v>
      </c>
      <c r="BF180" s="2">
        <v>0.5</v>
      </c>
      <c r="BG180" t="s">
        <v>145</v>
      </c>
      <c r="BH180" t="s">
        <v>85</v>
      </c>
      <c r="BI180" t="s">
        <v>77</v>
      </c>
      <c r="BP180" s="4" t="s">
        <v>146</v>
      </c>
      <c r="BQ180" t="s">
        <v>80</v>
      </c>
      <c r="BR180" s="4" t="s">
        <v>80</v>
      </c>
    </row>
    <row r="181" spans="1:70" x14ac:dyDescent="0.2">
      <c r="A181">
        <v>5058656358</v>
      </c>
      <c r="B181">
        <v>93348099</v>
      </c>
      <c r="C181" s="1">
        <v>42668.545138888891</v>
      </c>
      <c r="D181" s="1">
        <v>42668.547222222223</v>
      </c>
      <c r="E181" t="s">
        <v>147</v>
      </c>
      <c r="G181" t="s">
        <v>82</v>
      </c>
      <c r="H181">
        <v>1</v>
      </c>
      <c r="I181" t="s">
        <v>83</v>
      </c>
      <c r="K181" t="s">
        <v>68</v>
      </c>
      <c r="M181" t="s">
        <v>69</v>
      </c>
      <c r="Q181" t="s">
        <v>70</v>
      </c>
      <c r="T181" t="s">
        <v>71</v>
      </c>
      <c r="U181" t="s">
        <v>71</v>
      </c>
      <c r="V181" t="s">
        <v>71</v>
      </c>
      <c r="X181">
        <v>0.5</v>
      </c>
      <c r="Y181">
        <v>0.5</v>
      </c>
      <c r="Z181">
        <v>0.5</v>
      </c>
      <c r="AA181" s="2">
        <v>1</v>
      </c>
      <c r="AB181">
        <v>0.5</v>
      </c>
      <c r="AC181" t="str">
        <f t="shared" si="6"/>
        <v>small</v>
      </c>
      <c r="AD181" t="s">
        <v>91</v>
      </c>
      <c r="AF181">
        <v>1</v>
      </c>
      <c r="AG181">
        <v>1</v>
      </c>
      <c r="AH181">
        <v>1</v>
      </c>
      <c r="AI181">
        <v>1</v>
      </c>
      <c r="AP181">
        <f t="shared" si="8"/>
        <v>4</v>
      </c>
      <c r="AQ181" t="s">
        <v>111</v>
      </c>
      <c r="AW181">
        <v>5</v>
      </c>
      <c r="AX181">
        <f t="shared" si="7"/>
        <v>10</v>
      </c>
      <c r="AZ181" t="s">
        <v>100</v>
      </c>
      <c r="BB181" t="s">
        <v>76</v>
      </c>
      <c r="BF181" s="2">
        <v>0.5</v>
      </c>
      <c r="BH181" t="s">
        <v>77</v>
      </c>
      <c r="BI181" t="s">
        <v>78</v>
      </c>
      <c r="BJ181" t="s">
        <v>78</v>
      </c>
      <c r="BK181" t="s">
        <v>78</v>
      </c>
      <c r="BL181" t="s">
        <v>78</v>
      </c>
      <c r="BM181" t="s">
        <v>77</v>
      </c>
      <c r="BP181" s="4" t="s">
        <v>79</v>
      </c>
      <c r="BQ181" t="s">
        <v>79</v>
      </c>
    </row>
    <row r="182" spans="1:70" x14ac:dyDescent="0.2">
      <c r="A182">
        <v>5057230980</v>
      </c>
      <c r="B182">
        <v>93348099</v>
      </c>
      <c r="C182" s="1">
        <v>42667.794444444444</v>
      </c>
      <c r="D182" s="1">
        <v>42667.801388888889</v>
      </c>
      <c r="E182" t="s">
        <v>151</v>
      </c>
      <c r="G182" t="s">
        <v>82</v>
      </c>
      <c r="H182">
        <v>1</v>
      </c>
      <c r="S182" t="s">
        <v>152</v>
      </c>
      <c r="T182" t="s">
        <v>71</v>
      </c>
      <c r="V182" t="s">
        <v>71</v>
      </c>
      <c r="X182">
        <v>0.5</v>
      </c>
      <c r="Y182" t="s">
        <v>153</v>
      </c>
      <c r="Z182">
        <v>0.5</v>
      </c>
      <c r="AB182">
        <v>0.5</v>
      </c>
      <c r="AC182" t="str">
        <f t="shared" si="6"/>
        <v>small</v>
      </c>
      <c r="AD182" t="s">
        <v>91</v>
      </c>
      <c r="AG182">
        <v>1</v>
      </c>
      <c r="AP182">
        <f t="shared" si="8"/>
        <v>1</v>
      </c>
      <c r="AQ182" t="s">
        <v>71</v>
      </c>
      <c r="AW182">
        <v>0.5</v>
      </c>
      <c r="AX182">
        <f t="shared" si="7"/>
        <v>1</v>
      </c>
      <c r="AZ182" t="s">
        <v>100</v>
      </c>
      <c r="BB182" t="s">
        <v>76</v>
      </c>
      <c r="BF182" s="2">
        <v>0.75</v>
      </c>
      <c r="BH182" t="s">
        <v>85</v>
      </c>
      <c r="BI182" t="s">
        <v>78</v>
      </c>
      <c r="BJ182" t="s">
        <v>78</v>
      </c>
      <c r="BK182" t="s">
        <v>78</v>
      </c>
      <c r="BL182" t="s">
        <v>78</v>
      </c>
      <c r="BM182" t="s">
        <v>78</v>
      </c>
      <c r="BP182" s="4" t="s">
        <v>80</v>
      </c>
      <c r="BQ182" t="s">
        <v>80</v>
      </c>
      <c r="BR182" s="4" t="s">
        <v>76</v>
      </c>
    </row>
    <row r="183" spans="1:70" x14ac:dyDescent="0.2">
      <c r="A183">
        <v>5057094734</v>
      </c>
      <c r="B183">
        <v>93348099</v>
      </c>
      <c r="C183" s="1">
        <v>42667.756944444445</v>
      </c>
      <c r="D183" s="1">
        <v>42667.759722222225</v>
      </c>
      <c r="E183" t="s">
        <v>156</v>
      </c>
      <c r="G183" t="s">
        <v>82</v>
      </c>
      <c r="H183">
        <v>1</v>
      </c>
      <c r="I183" t="s">
        <v>83</v>
      </c>
      <c r="M183" t="s">
        <v>69</v>
      </c>
      <c r="T183" t="s">
        <v>71</v>
      </c>
      <c r="V183" t="s">
        <v>71</v>
      </c>
      <c r="X183">
        <v>0.5</v>
      </c>
      <c r="Y183" t="s">
        <v>153</v>
      </c>
      <c r="Z183">
        <v>0.5</v>
      </c>
      <c r="AB183">
        <v>0.5</v>
      </c>
      <c r="AC183" t="str">
        <f t="shared" si="6"/>
        <v>small</v>
      </c>
      <c r="AD183" t="s">
        <v>91</v>
      </c>
      <c r="AF183">
        <v>1</v>
      </c>
      <c r="AG183">
        <v>1</v>
      </c>
      <c r="AI183">
        <v>1</v>
      </c>
      <c r="AP183">
        <f t="shared" si="8"/>
        <v>3</v>
      </c>
      <c r="AQ183" t="s">
        <v>71</v>
      </c>
      <c r="AW183">
        <v>0.5</v>
      </c>
      <c r="AX183">
        <f t="shared" si="7"/>
        <v>1</v>
      </c>
      <c r="AZ183" t="s">
        <v>115</v>
      </c>
      <c r="BB183" t="s">
        <v>76</v>
      </c>
      <c r="BF183" s="2">
        <v>0.9</v>
      </c>
      <c r="BH183" t="s">
        <v>77</v>
      </c>
      <c r="BI183" t="s">
        <v>77</v>
      </c>
      <c r="BP183" s="4" t="s">
        <v>79</v>
      </c>
      <c r="BQ183" t="s">
        <v>79</v>
      </c>
    </row>
    <row r="184" spans="1:70" x14ac:dyDescent="0.2">
      <c r="A184">
        <v>5061193253</v>
      </c>
      <c r="B184">
        <v>93348099</v>
      </c>
      <c r="C184" s="1">
        <v>42669.629166666666</v>
      </c>
      <c r="D184" s="1">
        <v>42669.633333333331</v>
      </c>
      <c r="E184" t="s">
        <v>162</v>
      </c>
      <c r="G184" t="s">
        <v>82</v>
      </c>
      <c r="H184">
        <v>1</v>
      </c>
      <c r="I184" t="s">
        <v>83</v>
      </c>
      <c r="M184" t="s">
        <v>69</v>
      </c>
      <c r="Q184" t="s">
        <v>70</v>
      </c>
      <c r="T184" t="s">
        <v>71</v>
      </c>
      <c r="U184" t="s">
        <v>71</v>
      </c>
      <c r="V184" t="s">
        <v>71</v>
      </c>
      <c r="X184">
        <v>0.5</v>
      </c>
      <c r="Y184">
        <v>0.5</v>
      </c>
      <c r="Z184">
        <v>0.5</v>
      </c>
      <c r="AA184" s="2">
        <v>1</v>
      </c>
      <c r="AB184">
        <v>0.5</v>
      </c>
      <c r="AC184" t="str">
        <f t="shared" si="6"/>
        <v>small</v>
      </c>
      <c r="AD184" t="s">
        <v>72</v>
      </c>
      <c r="AG184">
        <v>1</v>
      </c>
      <c r="AH184">
        <v>1</v>
      </c>
      <c r="AI184">
        <v>1</v>
      </c>
      <c r="AP184">
        <f t="shared" si="8"/>
        <v>3</v>
      </c>
      <c r="AQ184" t="s">
        <v>74</v>
      </c>
      <c r="AW184">
        <v>1</v>
      </c>
      <c r="AX184">
        <f t="shared" si="7"/>
        <v>2</v>
      </c>
      <c r="AZ184" t="s">
        <v>92</v>
      </c>
      <c r="BB184" t="s">
        <v>76</v>
      </c>
      <c r="BF184" s="2">
        <v>0.5</v>
      </c>
      <c r="BH184" t="s">
        <v>101</v>
      </c>
      <c r="BI184" t="s">
        <v>85</v>
      </c>
      <c r="BP184" s="4" t="s">
        <v>160</v>
      </c>
      <c r="BQ184" t="s">
        <v>160</v>
      </c>
    </row>
    <row r="185" spans="1:70" x14ac:dyDescent="0.2">
      <c r="A185">
        <v>5064515934</v>
      </c>
      <c r="B185">
        <v>93348099</v>
      </c>
      <c r="C185" s="1">
        <v>42670.861805555556</v>
      </c>
      <c r="D185" s="1">
        <v>42670.866666666669</v>
      </c>
      <c r="E185" t="s">
        <v>143</v>
      </c>
      <c r="F185" t="s">
        <v>168</v>
      </c>
      <c r="G185" t="s">
        <v>82</v>
      </c>
      <c r="H185">
        <v>1</v>
      </c>
      <c r="I185" t="s">
        <v>83</v>
      </c>
      <c r="O185" t="s">
        <v>90</v>
      </c>
      <c r="Q185" t="s">
        <v>70</v>
      </c>
      <c r="T185" t="s">
        <v>71</v>
      </c>
      <c r="U185" t="s">
        <v>71</v>
      </c>
      <c r="V185" t="s">
        <v>71</v>
      </c>
      <c r="X185">
        <v>0.5</v>
      </c>
      <c r="Y185">
        <v>0.5</v>
      </c>
      <c r="Z185">
        <v>0.5</v>
      </c>
      <c r="AA185" s="2">
        <v>1</v>
      </c>
      <c r="AB185">
        <v>0.5</v>
      </c>
      <c r="AC185" t="str">
        <f t="shared" si="6"/>
        <v>small</v>
      </c>
      <c r="AD185" t="s">
        <v>91</v>
      </c>
      <c r="AG185">
        <v>1</v>
      </c>
      <c r="AH185">
        <v>1</v>
      </c>
      <c r="AI185">
        <v>1</v>
      </c>
      <c r="AP185">
        <f t="shared" si="8"/>
        <v>3</v>
      </c>
      <c r="AQ185" t="s">
        <v>71</v>
      </c>
      <c r="AW185">
        <v>0.5</v>
      </c>
      <c r="AX185">
        <f t="shared" si="7"/>
        <v>1</v>
      </c>
      <c r="AZ185" t="s">
        <v>75</v>
      </c>
      <c r="BB185" t="s">
        <v>76</v>
      </c>
      <c r="BF185" s="2">
        <v>0.75</v>
      </c>
      <c r="BH185" t="s">
        <v>77</v>
      </c>
      <c r="BI185" t="s">
        <v>77</v>
      </c>
      <c r="BJ185" t="s">
        <v>78</v>
      </c>
      <c r="BK185" t="s">
        <v>78</v>
      </c>
      <c r="BL185" t="s">
        <v>77</v>
      </c>
      <c r="BP185" s="4" t="s">
        <v>155</v>
      </c>
      <c r="BQ185" t="s">
        <v>155</v>
      </c>
      <c r="BR185" s="4" t="s">
        <v>155</v>
      </c>
    </row>
    <row r="186" spans="1:70" x14ac:dyDescent="0.2">
      <c r="A186">
        <v>5061171603</v>
      </c>
      <c r="B186">
        <v>93348099</v>
      </c>
      <c r="C186" s="1">
        <v>42669.614583333336</v>
      </c>
      <c r="D186" s="1">
        <v>42669.62777777778</v>
      </c>
      <c r="E186" t="s">
        <v>171</v>
      </c>
      <c r="G186" t="s">
        <v>82</v>
      </c>
      <c r="H186">
        <v>1</v>
      </c>
      <c r="I186" t="s">
        <v>83</v>
      </c>
      <c r="M186" t="s">
        <v>69</v>
      </c>
      <c r="Q186" t="s">
        <v>70</v>
      </c>
      <c r="T186" t="s">
        <v>71</v>
      </c>
      <c r="X186">
        <v>0.5</v>
      </c>
      <c r="Y186" t="s">
        <v>153</v>
      </c>
      <c r="Z186" t="s">
        <v>153</v>
      </c>
      <c r="AB186">
        <v>0.5</v>
      </c>
      <c r="AC186" t="str">
        <f t="shared" si="6"/>
        <v>small</v>
      </c>
      <c r="AD186" t="s">
        <v>72</v>
      </c>
      <c r="AG186">
        <v>1</v>
      </c>
      <c r="AH186">
        <v>1</v>
      </c>
      <c r="AI186">
        <v>1</v>
      </c>
      <c r="AP186">
        <f t="shared" si="8"/>
        <v>3</v>
      </c>
      <c r="AQ186" t="s">
        <v>71</v>
      </c>
      <c r="AW186">
        <v>0.5</v>
      </c>
      <c r="AX186">
        <f t="shared" si="7"/>
        <v>1</v>
      </c>
      <c r="AZ186" t="s">
        <v>115</v>
      </c>
      <c r="BB186" t="s">
        <v>76</v>
      </c>
      <c r="BF186" s="2">
        <v>0.25</v>
      </c>
      <c r="BH186" t="s">
        <v>77</v>
      </c>
      <c r="BI186" t="s">
        <v>77</v>
      </c>
      <c r="BM186" t="s">
        <v>77</v>
      </c>
      <c r="BP186" s="4" t="s">
        <v>80</v>
      </c>
      <c r="BQ186" t="s">
        <v>155</v>
      </c>
      <c r="BR186" s="4" t="s">
        <v>134</v>
      </c>
    </row>
    <row r="187" spans="1:70" x14ac:dyDescent="0.2">
      <c r="A187">
        <v>5058703645</v>
      </c>
      <c r="B187">
        <v>93348099</v>
      </c>
      <c r="C187" s="1">
        <v>42668.556944444441</v>
      </c>
      <c r="D187" s="1">
        <v>42668.568055555559</v>
      </c>
      <c r="E187" t="s">
        <v>172</v>
      </c>
      <c r="G187" t="s">
        <v>82</v>
      </c>
      <c r="H187">
        <v>1</v>
      </c>
      <c r="Q187" t="s">
        <v>70</v>
      </c>
      <c r="S187" t="s">
        <v>173</v>
      </c>
      <c r="T187" t="s">
        <v>71</v>
      </c>
      <c r="X187">
        <v>0.5</v>
      </c>
      <c r="Y187" t="s">
        <v>153</v>
      </c>
      <c r="Z187" t="s">
        <v>153</v>
      </c>
      <c r="AB187">
        <v>0.5</v>
      </c>
      <c r="AC187" t="str">
        <f t="shared" si="6"/>
        <v>small</v>
      </c>
      <c r="AD187" t="s">
        <v>91</v>
      </c>
      <c r="AG187">
        <v>1</v>
      </c>
      <c r="AH187">
        <v>1</v>
      </c>
      <c r="AP187">
        <f t="shared" si="8"/>
        <v>2</v>
      </c>
      <c r="AQ187" t="s">
        <v>74</v>
      </c>
      <c r="AW187">
        <v>1</v>
      </c>
      <c r="AX187">
        <f t="shared" si="7"/>
        <v>2</v>
      </c>
      <c r="AZ187" t="s">
        <v>84</v>
      </c>
      <c r="BB187" t="s">
        <v>76</v>
      </c>
      <c r="BF187" s="2">
        <v>0.5</v>
      </c>
      <c r="BH187" t="s">
        <v>77</v>
      </c>
      <c r="BI187" t="s">
        <v>77</v>
      </c>
      <c r="BJ187" t="s">
        <v>78</v>
      </c>
      <c r="BK187" t="s">
        <v>78</v>
      </c>
      <c r="BL187" t="s">
        <v>78</v>
      </c>
      <c r="BM187" t="s">
        <v>78</v>
      </c>
      <c r="BO187" t="s">
        <v>80</v>
      </c>
      <c r="BP187" s="4" t="s">
        <v>80</v>
      </c>
      <c r="BQ187" t="s">
        <v>155</v>
      </c>
      <c r="BR187" s="4" t="s">
        <v>80</v>
      </c>
    </row>
    <row r="188" spans="1:70" ht="96" x14ac:dyDescent="0.2">
      <c r="A188">
        <v>5063318914</v>
      </c>
      <c r="B188">
        <v>93348099</v>
      </c>
      <c r="C188" s="1">
        <v>42670.570833333331</v>
      </c>
      <c r="D188" s="1">
        <v>42670.581944444442</v>
      </c>
      <c r="E188" t="s">
        <v>171</v>
      </c>
      <c r="G188" t="s">
        <v>82</v>
      </c>
      <c r="H188">
        <v>1</v>
      </c>
      <c r="I188" t="s">
        <v>83</v>
      </c>
      <c r="J188" t="s">
        <v>67</v>
      </c>
      <c r="M188" t="s">
        <v>69</v>
      </c>
      <c r="N188" t="s">
        <v>89</v>
      </c>
      <c r="Q188" t="s">
        <v>70</v>
      </c>
      <c r="T188" t="s">
        <v>71</v>
      </c>
      <c r="U188" t="s">
        <v>71</v>
      </c>
      <c r="V188" t="s">
        <v>71</v>
      </c>
      <c r="X188">
        <v>0.5</v>
      </c>
      <c r="Y188">
        <v>0.5</v>
      </c>
      <c r="Z188">
        <v>0.5</v>
      </c>
      <c r="AA188" s="2">
        <v>1</v>
      </c>
      <c r="AB188">
        <v>0.5</v>
      </c>
      <c r="AC188" t="str">
        <f t="shared" si="6"/>
        <v>small</v>
      </c>
      <c r="AD188" t="s">
        <v>72</v>
      </c>
      <c r="AH188">
        <v>1</v>
      </c>
      <c r="AJ188">
        <v>1</v>
      </c>
      <c r="AL188">
        <v>1</v>
      </c>
      <c r="AP188">
        <f t="shared" si="8"/>
        <v>3</v>
      </c>
      <c r="AQ188" t="s">
        <v>71</v>
      </c>
      <c r="AW188">
        <v>0.5</v>
      </c>
      <c r="AX188">
        <f t="shared" si="7"/>
        <v>1</v>
      </c>
      <c r="AZ188" t="s">
        <v>92</v>
      </c>
      <c r="BB188" t="s">
        <v>76</v>
      </c>
      <c r="BF188" s="2">
        <v>0.75</v>
      </c>
      <c r="BH188" t="s">
        <v>85</v>
      </c>
      <c r="BI188" t="s">
        <v>85</v>
      </c>
      <c r="BN188" t="s">
        <v>85</v>
      </c>
      <c r="BO188" t="s">
        <v>209</v>
      </c>
      <c r="BP188" s="4" t="s">
        <v>210</v>
      </c>
      <c r="BQ188" t="s">
        <v>211</v>
      </c>
      <c r="BR188" s="4" t="s">
        <v>212</v>
      </c>
    </row>
    <row r="189" spans="1:70" x14ac:dyDescent="0.2">
      <c r="A189">
        <v>5060710939</v>
      </c>
      <c r="B189">
        <v>93348099</v>
      </c>
      <c r="C189" s="1">
        <v>42669.470138888886</v>
      </c>
      <c r="D189" s="1">
        <v>42669.473611111112</v>
      </c>
      <c r="E189" t="s">
        <v>221</v>
      </c>
      <c r="G189" t="s">
        <v>82</v>
      </c>
      <c r="H189">
        <v>1</v>
      </c>
      <c r="J189" t="s">
        <v>67</v>
      </c>
      <c r="M189" t="s">
        <v>69</v>
      </c>
      <c r="T189" t="s">
        <v>71</v>
      </c>
      <c r="U189" t="s">
        <v>71</v>
      </c>
      <c r="V189" t="s">
        <v>71</v>
      </c>
      <c r="X189">
        <v>0.5</v>
      </c>
      <c r="Y189">
        <v>0.5</v>
      </c>
      <c r="Z189">
        <v>0.5</v>
      </c>
      <c r="AA189" s="2">
        <v>1</v>
      </c>
      <c r="AB189">
        <v>0.5</v>
      </c>
      <c r="AC189" t="str">
        <f t="shared" si="6"/>
        <v>small</v>
      </c>
      <c r="AD189" t="s">
        <v>91</v>
      </c>
      <c r="AI189">
        <v>1</v>
      </c>
      <c r="AP189">
        <f t="shared" si="8"/>
        <v>1</v>
      </c>
      <c r="AQ189" t="s">
        <v>71</v>
      </c>
      <c r="AW189">
        <v>0.5</v>
      </c>
      <c r="AX189">
        <f t="shared" si="7"/>
        <v>1</v>
      </c>
      <c r="AZ189" t="s">
        <v>92</v>
      </c>
      <c r="BB189" t="s">
        <v>76</v>
      </c>
      <c r="BF189" s="2">
        <v>0.75</v>
      </c>
      <c r="BH189" t="s">
        <v>85</v>
      </c>
      <c r="BI189" t="s">
        <v>85</v>
      </c>
      <c r="BQ189" t="s">
        <v>222</v>
      </c>
    </row>
    <row r="190" spans="1:70" x14ac:dyDescent="0.2">
      <c r="A190">
        <v>5064458406</v>
      </c>
      <c r="B190">
        <v>93348099</v>
      </c>
      <c r="C190" s="1">
        <v>42670.844444444447</v>
      </c>
      <c r="D190" s="1">
        <v>42670.853472222225</v>
      </c>
      <c r="E190" t="s">
        <v>231</v>
      </c>
      <c r="G190" t="s">
        <v>82</v>
      </c>
      <c r="H190">
        <v>1</v>
      </c>
      <c r="I190" t="s">
        <v>83</v>
      </c>
      <c r="J190" t="s">
        <v>67</v>
      </c>
      <c r="K190" t="s">
        <v>68</v>
      </c>
      <c r="L190" t="s">
        <v>88</v>
      </c>
      <c r="M190" t="s">
        <v>69</v>
      </c>
      <c r="Q190" t="s">
        <v>70</v>
      </c>
      <c r="T190" t="s">
        <v>71</v>
      </c>
      <c r="U190" t="s">
        <v>71</v>
      </c>
      <c r="V190" t="s">
        <v>71</v>
      </c>
      <c r="X190">
        <v>0.5</v>
      </c>
      <c r="Y190">
        <v>0.5</v>
      </c>
      <c r="Z190">
        <v>0.5</v>
      </c>
      <c r="AA190" s="2">
        <v>1</v>
      </c>
      <c r="AB190">
        <v>0.5</v>
      </c>
      <c r="AC190" t="str">
        <f t="shared" si="6"/>
        <v>small</v>
      </c>
      <c r="AD190" t="s">
        <v>72</v>
      </c>
      <c r="AF190">
        <v>1</v>
      </c>
      <c r="AG190">
        <v>1</v>
      </c>
      <c r="AH190">
        <v>1</v>
      </c>
      <c r="AI190">
        <v>1</v>
      </c>
      <c r="AP190">
        <f t="shared" si="8"/>
        <v>4</v>
      </c>
      <c r="AQ190" t="s">
        <v>74</v>
      </c>
      <c r="AW190">
        <v>1</v>
      </c>
      <c r="AX190">
        <f t="shared" si="7"/>
        <v>2</v>
      </c>
      <c r="AZ190" t="s">
        <v>84</v>
      </c>
      <c r="BB190" t="s">
        <v>76</v>
      </c>
      <c r="BF190" s="2">
        <v>0.1</v>
      </c>
      <c r="BH190" t="s">
        <v>85</v>
      </c>
      <c r="BI190" t="s">
        <v>85</v>
      </c>
      <c r="BL190" t="s">
        <v>85</v>
      </c>
      <c r="BM190" t="s">
        <v>85</v>
      </c>
      <c r="BQ190" t="s">
        <v>232</v>
      </c>
    </row>
    <row r="191" spans="1:70" x14ac:dyDescent="0.2">
      <c r="A191">
        <v>5059774061</v>
      </c>
      <c r="B191">
        <v>93348099</v>
      </c>
      <c r="C191" s="1">
        <v>42668.883333333331</v>
      </c>
      <c r="D191" s="1">
        <v>42668.886111111111</v>
      </c>
      <c r="E191" t="s">
        <v>151</v>
      </c>
      <c r="G191" t="s">
        <v>82</v>
      </c>
      <c r="H191">
        <v>1</v>
      </c>
      <c r="I191" t="s">
        <v>83</v>
      </c>
      <c r="J191" t="s">
        <v>67</v>
      </c>
      <c r="M191" t="s">
        <v>69</v>
      </c>
      <c r="N191" t="s">
        <v>89</v>
      </c>
      <c r="O191" t="s">
        <v>90</v>
      </c>
      <c r="Q191" t="s">
        <v>70</v>
      </c>
      <c r="T191" t="s">
        <v>71</v>
      </c>
      <c r="U191" t="s">
        <v>71</v>
      </c>
      <c r="V191" t="s">
        <v>71</v>
      </c>
      <c r="X191">
        <v>0.5</v>
      </c>
      <c r="Y191">
        <v>0.5</v>
      </c>
      <c r="Z191">
        <v>0.5</v>
      </c>
      <c r="AA191" s="2">
        <v>1</v>
      </c>
      <c r="AB191">
        <v>0.5</v>
      </c>
      <c r="AC191" t="str">
        <f t="shared" si="6"/>
        <v>small</v>
      </c>
      <c r="AD191" t="s">
        <v>107</v>
      </c>
      <c r="AF191">
        <v>1</v>
      </c>
      <c r="AG191">
        <v>1</v>
      </c>
      <c r="AH191">
        <v>1</v>
      </c>
      <c r="AI191">
        <v>1</v>
      </c>
      <c r="AP191">
        <f t="shared" si="8"/>
        <v>4</v>
      </c>
      <c r="AQ191" t="s">
        <v>71</v>
      </c>
      <c r="AW191">
        <v>0.5</v>
      </c>
      <c r="AX191">
        <f t="shared" si="7"/>
        <v>1</v>
      </c>
      <c r="AZ191" t="s">
        <v>75</v>
      </c>
      <c r="BB191" t="s">
        <v>76</v>
      </c>
      <c r="BF191" s="2">
        <v>0.5</v>
      </c>
      <c r="BH191" t="s">
        <v>77</v>
      </c>
      <c r="BI191" t="s">
        <v>77</v>
      </c>
      <c r="BJ191" t="s">
        <v>77</v>
      </c>
      <c r="BK191" t="s">
        <v>77</v>
      </c>
      <c r="BL191" t="s">
        <v>77</v>
      </c>
      <c r="BM191" t="s">
        <v>77</v>
      </c>
      <c r="BN191" t="s">
        <v>77</v>
      </c>
      <c r="BP191" s="4" t="s">
        <v>254</v>
      </c>
      <c r="BQ191" t="s">
        <v>254</v>
      </c>
      <c r="BR191" s="4" t="s">
        <v>254</v>
      </c>
    </row>
    <row r="192" spans="1:70" x14ac:dyDescent="0.2">
      <c r="A192">
        <v>5075440127</v>
      </c>
      <c r="B192">
        <v>93348099</v>
      </c>
      <c r="C192" s="1">
        <v>42677.579861111109</v>
      </c>
      <c r="D192" s="1">
        <v>42677.587500000001</v>
      </c>
      <c r="E192" t="s">
        <v>103</v>
      </c>
      <c r="G192" t="s">
        <v>82</v>
      </c>
      <c r="H192">
        <v>1</v>
      </c>
      <c r="I192" t="s">
        <v>83</v>
      </c>
      <c r="J192" t="s">
        <v>67</v>
      </c>
      <c r="L192" t="s">
        <v>88</v>
      </c>
      <c r="M192" t="s">
        <v>69</v>
      </c>
      <c r="Q192" t="s">
        <v>70</v>
      </c>
      <c r="T192" t="s">
        <v>71</v>
      </c>
      <c r="U192" t="s">
        <v>71</v>
      </c>
      <c r="V192" t="s">
        <v>71</v>
      </c>
      <c r="X192">
        <v>0.5</v>
      </c>
      <c r="Y192">
        <v>0.5</v>
      </c>
      <c r="Z192">
        <v>0.5</v>
      </c>
      <c r="AA192" s="2">
        <v>1</v>
      </c>
      <c r="AB192">
        <v>0.5</v>
      </c>
      <c r="AC192" t="str">
        <f t="shared" si="6"/>
        <v>small</v>
      </c>
      <c r="AD192" t="s">
        <v>114</v>
      </c>
      <c r="AI192">
        <v>1</v>
      </c>
      <c r="AP192">
        <f t="shared" si="8"/>
        <v>1</v>
      </c>
      <c r="AQ192" t="s">
        <v>71</v>
      </c>
      <c r="AW192">
        <v>0.5</v>
      </c>
      <c r="AX192">
        <f t="shared" si="7"/>
        <v>1</v>
      </c>
      <c r="AZ192" t="s">
        <v>75</v>
      </c>
      <c r="BB192" t="s">
        <v>82</v>
      </c>
      <c r="BC192" t="s">
        <v>76</v>
      </c>
      <c r="BF192" s="2">
        <v>0.5</v>
      </c>
      <c r="BH192" t="s">
        <v>85</v>
      </c>
      <c r="BI192" t="s">
        <v>85</v>
      </c>
      <c r="BJ192" t="s">
        <v>85</v>
      </c>
      <c r="BL192" t="s">
        <v>85</v>
      </c>
    </row>
    <row r="193" spans="1:70" x14ac:dyDescent="0.2">
      <c r="A193">
        <v>5072113112</v>
      </c>
      <c r="B193">
        <v>93348099</v>
      </c>
      <c r="C193" s="1">
        <v>42675.87777777778</v>
      </c>
      <c r="D193" s="1">
        <v>42675.883333333331</v>
      </c>
      <c r="E193" t="s">
        <v>154</v>
      </c>
      <c r="G193" t="s">
        <v>82</v>
      </c>
      <c r="H193">
        <v>1</v>
      </c>
      <c r="I193" t="s">
        <v>83</v>
      </c>
      <c r="J193" t="s">
        <v>67</v>
      </c>
      <c r="M193" t="s">
        <v>69</v>
      </c>
      <c r="Q193" t="s">
        <v>70</v>
      </c>
      <c r="T193" t="s">
        <v>71</v>
      </c>
      <c r="U193" t="s">
        <v>71</v>
      </c>
      <c r="V193" t="s">
        <v>71</v>
      </c>
      <c r="X193">
        <v>0.5</v>
      </c>
      <c r="Y193">
        <v>0.5</v>
      </c>
      <c r="Z193">
        <v>0.5</v>
      </c>
      <c r="AA193" s="2">
        <v>1</v>
      </c>
      <c r="AB193">
        <v>0.5</v>
      </c>
      <c r="AC193" t="str">
        <f t="shared" si="6"/>
        <v>small</v>
      </c>
      <c r="AD193" t="s">
        <v>107</v>
      </c>
      <c r="AF193">
        <v>1</v>
      </c>
      <c r="AG193">
        <v>1</v>
      </c>
      <c r="AH193">
        <v>1</v>
      </c>
      <c r="AI193">
        <v>1</v>
      </c>
      <c r="AP193">
        <f t="shared" si="8"/>
        <v>4</v>
      </c>
      <c r="AQ193" t="s">
        <v>71</v>
      </c>
      <c r="AW193">
        <v>0.5</v>
      </c>
      <c r="AX193">
        <f t="shared" si="7"/>
        <v>1</v>
      </c>
      <c r="AZ193" t="s">
        <v>92</v>
      </c>
      <c r="BB193" t="s">
        <v>76</v>
      </c>
      <c r="BF193" s="2">
        <v>0.1</v>
      </c>
      <c r="BH193" t="s">
        <v>85</v>
      </c>
      <c r="BI193" t="s">
        <v>77</v>
      </c>
      <c r="BJ193" t="s">
        <v>77</v>
      </c>
      <c r="BL193" t="s">
        <v>78</v>
      </c>
    </row>
    <row r="194" spans="1:70" x14ac:dyDescent="0.2">
      <c r="A194">
        <v>5071849552</v>
      </c>
      <c r="B194">
        <v>93348099</v>
      </c>
      <c r="C194" s="1">
        <v>42675.800694444442</v>
      </c>
      <c r="D194" s="1">
        <v>42675.803472222222</v>
      </c>
      <c r="E194" t="s">
        <v>162</v>
      </c>
      <c r="G194" t="s">
        <v>82</v>
      </c>
      <c r="H194">
        <v>1</v>
      </c>
      <c r="I194" t="s">
        <v>83</v>
      </c>
      <c r="M194" t="s">
        <v>69</v>
      </c>
      <c r="Q194" t="s">
        <v>70</v>
      </c>
      <c r="T194" t="s">
        <v>71</v>
      </c>
      <c r="U194" t="s">
        <v>71</v>
      </c>
      <c r="V194" t="s">
        <v>71</v>
      </c>
      <c r="X194">
        <v>0.5</v>
      </c>
      <c r="Y194">
        <v>0.5</v>
      </c>
      <c r="Z194">
        <v>0.5</v>
      </c>
      <c r="AA194" s="2">
        <v>1</v>
      </c>
      <c r="AB194">
        <v>0.5</v>
      </c>
      <c r="AC194" t="str">
        <f t="shared" ref="AC194:AC257" si="9">IF(AB194&gt;=10,"big","small")</f>
        <v>small</v>
      </c>
      <c r="AD194" t="s">
        <v>72</v>
      </c>
      <c r="AH194">
        <v>1</v>
      </c>
      <c r="AP194">
        <f t="shared" si="8"/>
        <v>1</v>
      </c>
      <c r="AQ194" t="s">
        <v>71</v>
      </c>
      <c r="AW194">
        <v>0.5</v>
      </c>
      <c r="AX194">
        <f t="shared" ref="AX194:AX257" si="10">AW194/AB194</f>
        <v>1</v>
      </c>
      <c r="AZ194" t="s">
        <v>115</v>
      </c>
      <c r="BB194" t="s">
        <v>76</v>
      </c>
      <c r="BF194" s="2">
        <v>0.75</v>
      </c>
      <c r="BH194" t="s">
        <v>77</v>
      </c>
      <c r="BI194" t="s">
        <v>77</v>
      </c>
      <c r="BJ194" t="s">
        <v>77</v>
      </c>
      <c r="BK194" t="s">
        <v>77</v>
      </c>
      <c r="BL194" t="s">
        <v>77</v>
      </c>
      <c r="BM194" t="s">
        <v>77</v>
      </c>
    </row>
    <row r="195" spans="1:70" x14ac:dyDescent="0.2">
      <c r="A195">
        <v>5071643229</v>
      </c>
      <c r="B195">
        <v>93348099</v>
      </c>
      <c r="C195" s="1">
        <v>42675.745833333334</v>
      </c>
      <c r="D195" s="1">
        <v>42675.75</v>
      </c>
      <c r="E195" t="s">
        <v>221</v>
      </c>
      <c r="G195" t="s">
        <v>82</v>
      </c>
      <c r="H195">
        <v>1</v>
      </c>
      <c r="I195" t="s">
        <v>83</v>
      </c>
      <c r="M195" t="s">
        <v>69</v>
      </c>
      <c r="N195" t="s">
        <v>89</v>
      </c>
      <c r="Q195" t="s">
        <v>70</v>
      </c>
      <c r="T195" t="s">
        <v>71</v>
      </c>
      <c r="U195" t="s">
        <v>71</v>
      </c>
      <c r="V195" t="s">
        <v>71</v>
      </c>
      <c r="X195">
        <v>0.5</v>
      </c>
      <c r="Y195">
        <v>0.5</v>
      </c>
      <c r="Z195">
        <v>0.5</v>
      </c>
      <c r="AA195" s="2">
        <v>1</v>
      </c>
      <c r="AB195">
        <v>0.5</v>
      </c>
      <c r="AC195" t="str">
        <f t="shared" si="9"/>
        <v>small</v>
      </c>
      <c r="AD195" t="s">
        <v>91</v>
      </c>
      <c r="AG195">
        <v>1</v>
      </c>
      <c r="AH195">
        <v>1</v>
      </c>
      <c r="AP195">
        <f t="shared" ref="AP195:AP258" si="11">SUM(AF195:AN195)</f>
        <v>2</v>
      </c>
      <c r="AQ195" t="s">
        <v>71</v>
      </c>
      <c r="AW195">
        <v>0.5</v>
      </c>
      <c r="AX195">
        <f t="shared" si="10"/>
        <v>1</v>
      </c>
      <c r="AZ195" t="s">
        <v>92</v>
      </c>
      <c r="BB195" t="s">
        <v>76</v>
      </c>
      <c r="BF195" s="2">
        <v>0.9</v>
      </c>
      <c r="BH195" t="s">
        <v>101</v>
      </c>
      <c r="BI195" t="s">
        <v>101</v>
      </c>
    </row>
    <row r="196" spans="1:70" x14ac:dyDescent="0.2">
      <c r="A196">
        <v>5070303895</v>
      </c>
      <c r="B196">
        <v>93348099</v>
      </c>
      <c r="C196" s="1">
        <v>42675.006944444445</v>
      </c>
      <c r="D196" s="1">
        <v>42675.059027777781</v>
      </c>
      <c r="E196" t="s">
        <v>282</v>
      </c>
      <c r="G196" t="s">
        <v>82</v>
      </c>
      <c r="H196">
        <v>1</v>
      </c>
      <c r="I196" t="s">
        <v>83</v>
      </c>
      <c r="M196" t="s">
        <v>69</v>
      </c>
      <c r="N196" t="s">
        <v>89</v>
      </c>
      <c r="Q196" t="s">
        <v>70</v>
      </c>
      <c r="S196" t="s">
        <v>283</v>
      </c>
      <c r="T196" t="s">
        <v>71</v>
      </c>
      <c r="U196" t="s">
        <v>71</v>
      </c>
      <c r="V196" t="s">
        <v>71</v>
      </c>
      <c r="X196">
        <v>0.5</v>
      </c>
      <c r="Y196">
        <v>0.5</v>
      </c>
      <c r="Z196">
        <v>0.5</v>
      </c>
      <c r="AA196" s="2">
        <v>1</v>
      </c>
      <c r="AB196">
        <v>0.5</v>
      </c>
      <c r="AC196" t="str">
        <f t="shared" si="9"/>
        <v>small</v>
      </c>
      <c r="AD196" t="s">
        <v>72</v>
      </c>
      <c r="AG196">
        <v>1</v>
      </c>
      <c r="AP196">
        <f t="shared" si="11"/>
        <v>1</v>
      </c>
      <c r="AQ196" t="s">
        <v>71</v>
      </c>
      <c r="AW196">
        <v>0.5</v>
      </c>
      <c r="AX196">
        <f t="shared" si="10"/>
        <v>1</v>
      </c>
      <c r="AZ196" t="s">
        <v>84</v>
      </c>
      <c r="BB196" t="s">
        <v>76</v>
      </c>
      <c r="BF196" s="2">
        <v>0.1</v>
      </c>
      <c r="BH196" t="s">
        <v>78</v>
      </c>
      <c r="BI196" t="s">
        <v>77</v>
      </c>
    </row>
    <row r="197" spans="1:70" x14ac:dyDescent="0.2">
      <c r="A197">
        <v>5070026846</v>
      </c>
      <c r="B197">
        <v>93348099</v>
      </c>
      <c r="C197" s="1">
        <v>42674.792361111111</v>
      </c>
      <c r="D197" s="1">
        <v>42674.868055555555</v>
      </c>
      <c r="E197" t="s">
        <v>161</v>
      </c>
      <c r="G197" t="s">
        <v>82</v>
      </c>
      <c r="H197">
        <v>1</v>
      </c>
      <c r="I197" t="s">
        <v>83</v>
      </c>
      <c r="M197" t="s">
        <v>69</v>
      </c>
      <c r="Q197" t="s">
        <v>70</v>
      </c>
      <c r="R197" t="s">
        <v>104</v>
      </c>
      <c r="T197" t="s">
        <v>71</v>
      </c>
      <c r="U197" t="s">
        <v>71</v>
      </c>
      <c r="V197" t="s">
        <v>71</v>
      </c>
      <c r="X197">
        <v>0.5</v>
      </c>
      <c r="Y197">
        <v>0.5</v>
      </c>
      <c r="Z197">
        <v>0.5</v>
      </c>
      <c r="AA197" s="2">
        <v>1</v>
      </c>
      <c r="AB197">
        <v>0.5</v>
      </c>
      <c r="AC197" t="str">
        <f t="shared" si="9"/>
        <v>small</v>
      </c>
      <c r="AG197">
        <v>1</v>
      </c>
      <c r="AH197">
        <v>1</v>
      </c>
      <c r="AP197">
        <f t="shared" si="11"/>
        <v>2</v>
      </c>
      <c r="AQ197" t="s">
        <v>71</v>
      </c>
      <c r="AW197">
        <v>0.5</v>
      </c>
      <c r="AX197">
        <f t="shared" si="10"/>
        <v>1</v>
      </c>
      <c r="AZ197" t="s">
        <v>75</v>
      </c>
      <c r="BB197" t="s">
        <v>82</v>
      </c>
      <c r="BC197" t="s">
        <v>76</v>
      </c>
      <c r="BF197" s="2">
        <v>0.5</v>
      </c>
      <c r="BH197" t="s">
        <v>78</v>
      </c>
      <c r="BI197" t="s">
        <v>78</v>
      </c>
      <c r="BJ197" t="s">
        <v>101</v>
      </c>
    </row>
    <row r="198" spans="1:70" ht="32" x14ac:dyDescent="0.2">
      <c r="A198">
        <v>5069763423</v>
      </c>
      <c r="B198">
        <v>93348099</v>
      </c>
      <c r="C198" s="1">
        <v>42674.774305555555</v>
      </c>
      <c r="D198" s="1">
        <v>42674.78125</v>
      </c>
      <c r="E198" t="s">
        <v>161</v>
      </c>
      <c r="G198" t="s">
        <v>82</v>
      </c>
      <c r="H198">
        <v>1</v>
      </c>
      <c r="I198" t="s">
        <v>83</v>
      </c>
      <c r="K198" t="s">
        <v>68</v>
      </c>
      <c r="M198" t="s">
        <v>69</v>
      </c>
      <c r="T198" t="s">
        <v>71</v>
      </c>
      <c r="U198" t="s">
        <v>71</v>
      </c>
      <c r="V198" t="s">
        <v>71</v>
      </c>
      <c r="X198">
        <v>0.5</v>
      </c>
      <c r="Y198">
        <v>0.5</v>
      </c>
      <c r="Z198">
        <v>0.5</v>
      </c>
      <c r="AA198" s="2">
        <v>1</v>
      </c>
      <c r="AB198">
        <v>0.5</v>
      </c>
      <c r="AC198" t="str">
        <f t="shared" si="9"/>
        <v>small</v>
      </c>
      <c r="AD198" t="s">
        <v>107</v>
      </c>
      <c r="AF198">
        <v>1</v>
      </c>
      <c r="AG198">
        <v>1</v>
      </c>
      <c r="AH198">
        <v>1</v>
      </c>
      <c r="AP198">
        <f t="shared" si="11"/>
        <v>3</v>
      </c>
      <c r="AQ198" t="s">
        <v>71</v>
      </c>
      <c r="AW198">
        <v>0.5</v>
      </c>
      <c r="AX198">
        <f t="shared" si="10"/>
        <v>1</v>
      </c>
      <c r="AZ198" t="s">
        <v>84</v>
      </c>
      <c r="BB198" t="s">
        <v>76</v>
      </c>
      <c r="BF198" s="2">
        <v>0.75</v>
      </c>
      <c r="BH198" t="s">
        <v>85</v>
      </c>
      <c r="BI198" t="s">
        <v>85</v>
      </c>
      <c r="BJ198" t="s">
        <v>85</v>
      </c>
      <c r="BK198" t="s">
        <v>85</v>
      </c>
      <c r="BL198" t="s">
        <v>85</v>
      </c>
      <c r="BM198" t="s">
        <v>85</v>
      </c>
      <c r="BN198" t="s">
        <v>85</v>
      </c>
      <c r="BP198" s="4" t="s">
        <v>287</v>
      </c>
    </row>
    <row r="199" spans="1:70" x14ac:dyDescent="0.2">
      <c r="A199">
        <v>5069164960</v>
      </c>
      <c r="B199">
        <v>93348099</v>
      </c>
      <c r="C199" s="1">
        <v>42674.592361111114</v>
      </c>
      <c r="D199" s="1">
        <v>42674.595138888886</v>
      </c>
      <c r="E199" t="s">
        <v>162</v>
      </c>
      <c r="G199" t="s">
        <v>82</v>
      </c>
      <c r="H199">
        <v>1</v>
      </c>
      <c r="I199" t="s">
        <v>83</v>
      </c>
      <c r="M199" t="s">
        <v>69</v>
      </c>
      <c r="Q199" t="s">
        <v>70</v>
      </c>
      <c r="T199" t="s">
        <v>71</v>
      </c>
      <c r="U199" t="s">
        <v>71</v>
      </c>
      <c r="V199" t="s">
        <v>71</v>
      </c>
      <c r="X199">
        <v>0.5</v>
      </c>
      <c r="Y199">
        <v>0.5</v>
      </c>
      <c r="Z199">
        <v>0.5</v>
      </c>
      <c r="AA199" s="2">
        <v>1</v>
      </c>
      <c r="AB199">
        <v>0.5</v>
      </c>
      <c r="AC199" t="str">
        <f t="shared" si="9"/>
        <v>small</v>
      </c>
      <c r="AD199" t="s">
        <v>72</v>
      </c>
      <c r="AG199">
        <v>1</v>
      </c>
      <c r="AP199">
        <f t="shared" si="11"/>
        <v>1</v>
      </c>
      <c r="AQ199" t="s">
        <v>71</v>
      </c>
      <c r="AW199">
        <v>0.5</v>
      </c>
      <c r="AX199">
        <f t="shared" si="10"/>
        <v>1</v>
      </c>
      <c r="AZ199" t="s">
        <v>92</v>
      </c>
      <c r="BB199" t="s">
        <v>76</v>
      </c>
      <c r="BF199" s="2">
        <v>0.5</v>
      </c>
      <c r="BH199" t="s">
        <v>101</v>
      </c>
      <c r="BI199" t="s">
        <v>85</v>
      </c>
      <c r="BK199" t="s">
        <v>101</v>
      </c>
    </row>
    <row r="200" spans="1:70" x14ac:dyDescent="0.2">
      <c r="A200">
        <v>5066685996</v>
      </c>
      <c r="B200">
        <v>93348099</v>
      </c>
      <c r="C200" s="1">
        <v>42671.936805555553</v>
      </c>
      <c r="D200" s="1">
        <v>42671.94027777778</v>
      </c>
      <c r="E200" t="s">
        <v>165</v>
      </c>
      <c r="G200" t="s">
        <v>82</v>
      </c>
      <c r="H200">
        <v>1</v>
      </c>
      <c r="K200" t="s">
        <v>68</v>
      </c>
      <c r="M200" t="s">
        <v>69</v>
      </c>
      <c r="Q200" t="s">
        <v>70</v>
      </c>
      <c r="T200" t="s">
        <v>71</v>
      </c>
      <c r="U200" t="s">
        <v>71</v>
      </c>
      <c r="V200" t="s">
        <v>71</v>
      </c>
      <c r="W200" t="s">
        <v>320</v>
      </c>
      <c r="X200">
        <v>0.5</v>
      </c>
      <c r="Y200">
        <v>0.5</v>
      </c>
      <c r="Z200">
        <v>0.5</v>
      </c>
      <c r="AA200" s="2">
        <v>1</v>
      </c>
      <c r="AB200">
        <v>0.5</v>
      </c>
      <c r="AC200" t="str">
        <f t="shared" si="9"/>
        <v>small</v>
      </c>
      <c r="AD200" t="s">
        <v>91</v>
      </c>
      <c r="AG200">
        <v>1</v>
      </c>
      <c r="AI200">
        <v>1</v>
      </c>
      <c r="AP200">
        <f t="shared" si="11"/>
        <v>2</v>
      </c>
      <c r="AQ200" t="s">
        <v>71</v>
      </c>
      <c r="AW200">
        <v>0.5</v>
      </c>
      <c r="AX200">
        <f t="shared" si="10"/>
        <v>1</v>
      </c>
      <c r="AZ200" t="s">
        <v>92</v>
      </c>
      <c r="BB200" t="s">
        <v>82</v>
      </c>
      <c r="BC200" t="s">
        <v>76</v>
      </c>
      <c r="BF200" s="2">
        <v>0.25</v>
      </c>
      <c r="BH200" t="s">
        <v>101</v>
      </c>
      <c r="BI200" t="s">
        <v>101</v>
      </c>
      <c r="BK200" t="s">
        <v>85</v>
      </c>
      <c r="BL200" t="s">
        <v>85</v>
      </c>
      <c r="BP200" s="4" t="s">
        <v>155</v>
      </c>
    </row>
    <row r="201" spans="1:70" x14ac:dyDescent="0.2">
      <c r="A201">
        <v>5066661722</v>
      </c>
      <c r="B201">
        <v>93348099</v>
      </c>
      <c r="C201" s="1">
        <v>42671.921527777777</v>
      </c>
      <c r="D201" s="1">
        <v>42671.925000000003</v>
      </c>
      <c r="E201" t="s">
        <v>321</v>
      </c>
      <c r="G201" t="s">
        <v>82</v>
      </c>
      <c r="H201">
        <v>1</v>
      </c>
      <c r="I201" t="s">
        <v>83</v>
      </c>
      <c r="O201" t="s">
        <v>90</v>
      </c>
      <c r="Q201" t="s">
        <v>70</v>
      </c>
      <c r="T201" t="s">
        <v>71</v>
      </c>
      <c r="U201" t="s">
        <v>71</v>
      </c>
      <c r="V201" t="s">
        <v>74</v>
      </c>
      <c r="W201" t="s">
        <v>322</v>
      </c>
      <c r="X201">
        <v>0.5</v>
      </c>
      <c r="Y201">
        <v>0.5</v>
      </c>
      <c r="Z201">
        <v>1</v>
      </c>
      <c r="AA201" s="2">
        <v>1</v>
      </c>
      <c r="AB201">
        <v>0.5</v>
      </c>
      <c r="AC201" t="str">
        <f t="shared" si="9"/>
        <v>small</v>
      </c>
      <c r="AD201" t="s">
        <v>91</v>
      </c>
      <c r="AI201">
        <v>1</v>
      </c>
      <c r="AP201">
        <f t="shared" si="11"/>
        <v>1</v>
      </c>
      <c r="AQ201" t="s">
        <v>71</v>
      </c>
      <c r="AW201">
        <v>0.5</v>
      </c>
      <c r="AX201">
        <f t="shared" si="10"/>
        <v>1</v>
      </c>
      <c r="AZ201" t="s">
        <v>75</v>
      </c>
      <c r="BB201" t="s">
        <v>76</v>
      </c>
      <c r="BF201" s="2">
        <v>0.5</v>
      </c>
      <c r="BH201" t="s">
        <v>85</v>
      </c>
      <c r="BK201" t="s">
        <v>78</v>
      </c>
    </row>
    <row r="202" spans="1:70" x14ac:dyDescent="0.2">
      <c r="A202">
        <v>5066624921</v>
      </c>
      <c r="B202">
        <v>93348099</v>
      </c>
      <c r="C202" s="1">
        <v>42671.899305555555</v>
      </c>
      <c r="D202" s="1">
        <v>42671.902083333334</v>
      </c>
      <c r="E202" t="s">
        <v>151</v>
      </c>
      <c r="G202" t="s">
        <v>82</v>
      </c>
      <c r="H202">
        <v>1</v>
      </c>
      <c r="J202" t="s">
        <v>67</v>
      </c>
      <c r="M202" t="s">
        <v>69</v>
      </c>
      <c r="N202" t="s">
        <v>89</v>
      </c>
      <c r="Q202" t="s">
        <v>70</v>
      </c>
      <c r="T202" t="s">
        <v>71</v>
      </c>
      <c r="U202" t="s">
        <v>71</v>
      </c>
      <c r="V202" t="s">
        <v>71</v>
      </c>
      <c r="X202">
        <v>0.5</v>
      </c>
      <c r="Y202">
        <v>0.5</v>
      </c>
      <c r="Z202">
        <v>0.5</v>
      </c>
      <c r="AA202" s="2">
        <v>1</v>
      </c>
      <c r="AB202">
        <v>0.5</v>
      </c>
      <c r="AC202" t="str">
        <f t="shared" si="9"/>
        <v>small</v>
      </c>
      <c r="AD202" t="s">
        <v>72</v>
      </c>
      <c r="AF202">
        <v>1</v>
      </c>
      <c r="AG202">
        <v>1</v>
      </c>
      <c r="AH202">
        <v>1</v>
      </c>
      <c r="AP202">
        <f t="shared" si="11"/>
        <v>3</v>
      </c>
      <c r="AQ202" t="s">
        <v>111</v>
      </c>
      <c r="AW202">
        <v>5</v>
      </c>
      <c r="AX202">
        <f t="shared" si="10"/>
        <v>10</v>
      </c>
      <c r="AZ202" t="s">
        <v>75</v>
      </c>
      <c r="BB202" t="s">
        <v>82</v>
      </c>
      <c r="BC202" t="s">
        <v>76</v>
      </c>
      <c r="BF202" s="2">
        <v>0.75</v>
      </c>
      <c r="BH202" t="s">
        <v>77</v>
      </c>
      <c r="BI202" t="s">
        <v>77</v>
      </c>
      <c r="BJ202" t="s">
        <v>77</v>
      </c>
      <c r="BK202" t="s">
        <v>77</v>
      </c>
      <c r="BL202" t="s">
        <v>77</v>
      </c>
      <c r="BM202" t="s">
        <v>77</v>
      </c>
      <c r="BN202" t="s">
        <v>77</v>
      </c>
    </row>
    <row r="203" spans="1:70" x14ac:dyDescent="0.2">
      <c r="A203">
        <v>5066317744</v>
      </c>
      <c r="B203">
        <v>93348099</v>
      </c>
      <c r="C203" s="1">
        <v>42671.771527777775</v>
      </c>
      <c r="D203" s="1">
        <v>42671.775694444441</v>
      </c>
      <c r="E203" t="s">
        <v>143</v>
      </c>
      <c r="F203" t="s">
        <v>339</v>
      </c>
      <c r="G203" t="s">
        <v>82</v>
      </c>
      <c r="H203">
        <v>1</v>
      </c>
      <c r="I203" t="s">
        <v>83</v>
      </c>
      <c r="K203" t="s">
        <v>68</v>
      </c>
      <c r="M203" t="s">
        <v>69</v>
      </c>
      <c r="T203" t="s">
        <v>71</v>
      </c>
      <c r="U203" t="s">
        <v>71</v>
      </c>
      <c r="V203" t="s">
        <v>71</v>
      </c>
      <c r="X203">
        <v>0.5</v>
      </c>
      <c r="Y203">
        <v>0.5</v>
      </c>
      <c r="Z203">
        <v>0.5</v>
      </c>
      <c r="AA203" s="2">
        <v>1</v>
      </c>
      <c r="AB203">
        <v>0.5</v>
      </c>
      <c r="AC203" t="str">
        <f t="shared" si="9"/>
        <v>small</v>
      </c>
      <c r="AD203" t="s">
        <v>72</v>
      </c>
      <c r="AF203">
        <v>1</v>
      </c>
      <c r="AG203">
        <v>1</v>
      </c>
      <c r="AH203">
        <v>1</v>
      </c>
      <c r="AI203">
        <v>1</v>
      </c>
      <c r="AP203">
        <f t="shared" si="11"/>
        <v>4</v>
      </c>
      <c r="AQ203" t="s">
        <v>71</v>
      </c>
      <c r="AW203">
        <v>0.5</v>
      </c>
      <c r="AX203">
        <f t="shared" si="10"/>
        <v>1</v>
      </c>
      <c r="AZ203" t="s">
        <v>75</v>
      </c>
      <c r="BB203" t="s">
        <v>76</v>
      </c>
      <c r="BF203" s="2">
        <v>0.25</v>
      </c>
      <c r="BH203" t="s">
        <v>101</v>
      </c>
      <c r="BI203" t="s">
        <v>101</v>
      </c>
      <c r="BM203" t="s">
        <v>101</v>
      </c>
    </row>
    <row r="204" spans="1:70" x14ac:dyDescent="0.2">
      <c r="A204">
        <v>5066139637</v>
      </c>
      <c r="B204">
        <v>93348099</v>
      </c>
      <c r="C204" s="1">
        <v>42671.709027777775</v>
      </c>
      <c r="D204" s="1">
        <v>42671.712500000001</v>
      </c>
      <c r="E204" t="s">
        <v>97</v>
      </c>
      <c r="G204" t="s">
        <v>82</v>
      </c>
      <c r="H204">
        <v>1</v>
      </c>
      <c r="I204" t="s">
        <v>83</v>
      </c>
      <c r="K204" t="s">
        <v>68</v>
      </c>
      <c r="M204" t="s">
        <v>69</v>
      </c>
      <c r="Q204" t="s">
        <v>70</v>
      </c>
      <c r="T204" t="s">
        <v>71</v>
      </c>
      <c r="X204">
        <v>0.5</v>
      </c>
      <c r="Y204" t="s">
        <v>153</v>
      </c>
      <c r="Z204" t="s">
        <v>153</v>
      </c>
      <c r="AB204">
        <v>0.5</v>
      </c>
      <c r="AC204" t="str">
        <f t="shared" si="9"/>
        <v>small</v>
      </c>
      <c r="AD204" t="s">
        <v>72</v>
      </c>
      <c r="AF204">
        <v>1</v>
      </c>
      <c r="AG204">
        <v>1</v>
      </c>
      <c r="AH204">
        <v>1</v>
      </c>
      <c r="AP204">
        <f t="shared" si="11"/>
        <v>3</v>
      </c>
      <c r="AQ204" t="s">
        <v>74</v>
      </c>
      <c r="AW204">
        <v>1</v>
      </c>
      <c r="AX204">
        <f t="shared" si="10"/>
        <v>2</v>
      </c>
      <c r="AZ204" t="s">
        <v>115</v>
      </c>
      <c r="BB204" t="s">
        <v>76</v>
      </c>
      <c r="BF204" s="2">
        <v>0.1</v>
      </c>
      <c r="BH204" t="s">
        <v>101</v>
      </c>
      <c r="BI204" t="s">
        <v>101</v>
      </c>
      <c r="BM204" t="s">
        <v>101</v>
      </c>
    </row>
    <row r="205" spans="1:70" x14ac:dyDescent="0.2">
      <c r="A205">
        <v>5066036377</v>
      </c>
      <c r="B205">
        <v>93348099</v>
      </c>
      <c r="C205" s="1">
        <v>42671.675000000003</v>
      </c>
      <c r="D205" s="1">
        <v>42671.678472222222</v>
      </c>
      <c r="E205" t="s">
        <v>302</v>
      </c>
      <c r="G205" t="s">
        <v>82</v>
      </c>
      <c r="H205">
        <v>1</v>
      </c>
      <c r="I205" t="s">
        <v>83</v>
      </c>
      <c r="M205" t="s">
        <v>69</v>
      </c>
      <c r="R205" t="s">
        <v>104</v>
      </c>
      <c r="T205" t="s">
        <v>71</v>
      </c>
      <c r="U205" t="s">
        <v>71</v>
      </c>
      <c r="V205" t="s">
        <v>71</v>
      </c>
      <c r="X205">
        <v>0.5</v>
      </c>
      <c r="Y205">
        <v>0.5</v>
      </c>
      <c r="Z205">
        <v>0.5</v>
      </c>
      <c r="AA205" s="2">
        <v>1</v>
      </c>
      <c r="AB205">
        <v>0.5</v>
      </c>
      <c r="AC205" t="str">
        <f t="shared" si="9"/>
        <v>small</v>
      </c>
      <c r="AD205" t="s">
        <v>107</v>
      </c>
      <c r="AG205">
        <v>1</v>
      </c>
      <c r="AH205">
        <v>1</v>
      </c>
      <c r="AP205">
        <f t="shared" si="11"/>
        <v>2</v>
      </c>
      <c r="AQ205" t="s">
        <v>71</v>
      </c>
      <c r="AW205">
        <v>0.5</v>
      </c>
      <c r="AX205">
        <f t="shared" si="10"/>
        <v>1</v>
      </c>
      <c r="AZ205" t="s">
        <v>75</v>
      </c>
      <c r="BB205" t="s">
        <v>76</v>
      </c>
      <c r="BF205" s="2">
        <v>0.75</v>
      </c>
      <c r="BH205" t="s">
        <v>85</v>
      </c>
      <c r="BI205" t="s">
        <v>101</v>
      </c>
      <c r="BJ205" t="s">
        <v>101</v>
      </c>
      <c r="BK205" t="s">
        <v>78</v>
      </c>
    </row>
    <row r="206" spans="1:70" ht="48" x14ac:dyDescent="0.2">
      <c r="A206">
        <v>5066016786</v>
      </c>
      <c r="B206">
        <v>93348099</v>
      </c>
      <c r="C206" s="1">
        <v>42671.651388888888</v>
      </c>
      <c r="D206" s="1">
        <v>42671.674305555556</v>
      </c>
      <c r="E206" t="s">
        <v>350</v>
      </c>
      <c r="G206" t="s">
        <v>82</v>
      </c>
      <c r="H206">
        <v>1</v>
      </c>
      <c r="I206" t="s">
        <v>83</v>
      </c>
      <c r="K206" t="s">
        <v>68</v>
      </c>
      <c r="M206" t="s">
        <v>69</v>
      </c>
      <c r="Q206" t="s">
        <v>70</v>
      </c>
      <c r="S206" t="s">
        <v>351</v>
      </c>
      <c r="T206" t="s">
        <v>71</v>
      </c>
      <c r="U206" t="s">
        <v>71</v>
      </c>
      <c r="V206" t="s">
        <v>71</v>
      </c>
      <c r="W206" t="s">
        <v>352</v>
      </c>
      <c r="X206">
        <v>0.5</v>
      </c>
      <c r="Y206">
        <v>0.5</v>
      </c>
      <c r="Z206">
        <v>0.5</v>
      </c>
      <c r="AA206" s="2">
        <v>1</v>
      </c>
      <c r="AB206">
        <v>0.5</v>
      </c>
      <c r="AC206" t="str">
        <f t="shared" si="9"/>
        <v>small</v>
      </c>
      <c r="AD206" t="s">
        <v>107</v>
      </c>
      <c r="AF206">
        <v>1</v>
      </c>
      <c r="AG206">
        <v>1</v>
      </c>
      <c r="AH206">
        <v>1</v>
      </c>
      <c r="AL206">
        <v>1</v>
      </c>
      <c r="AP206">
        <f t="shared" si="11"/>
        <v>4</v>
      </c>
      <c r="AQ206" t="s">
        <v>111</v>
      </c>
      <c r="AW206">
        <v>5</v>
      </c>
      <c r="AX206">
        <f t="shared" si="10"/>
        <v>10</v>
      </c>
      <c r="AZ206" t="s">
        <v>143</v>
      </c>
      <c r="BA206" t="s">
        <v>353</v>
      </c>
      <c r="BB206" t="s">
        <v>82</v>
      </c>
      <c r="BC206" t="s">
        <v>76</v>
      </c>
      <c r="BE206" t="s">
        <v>354</v>
      </c>
      <c r="BF206" s="2">
        <v>1</v>
      </c>
      <c r="BI206" t="s">
        <v>85</v>
      </c>
      <c r="BM206" t="s">
        <v>85</v>
      </c>
      <c r="BR206" s="4" t="s">
        <v>355</v>
      </c>
    </row>
    <row r="207" spans="1:70" x14ac:dyDescent="0.2">
      <c r="A207">
        <v>5066014233</v>
      </c>
      <c r="B207">
        <v>93348099</v>
      </c>
      <c r="C207" s="1">
        <v>42671.668749999997</v>
      </c>
      <c r="D207" s="1">
        <v>42671.670138888891</v>
      </c>
      <c r="E207" t="s">
        <v>356</v>
      </c>
      <c r="G207" t="s">
        <v>82</v>
      </c>
      <c r="H207">
        <v>1</v>
      </c>
      <c r="I207" t="s">
        <v>83</v>
      </c>
      <c r="M207" t="s">
        <v>69</v>
      </c>
      <c r="Q207" t="s">
        <v>70</v>
      </c>
      <c r="T207" t="s">
        <v>71</v>
      </c>
      <c r="U207" t="s">
        <v>71</v>
      </c>
      <c r="V207" t="s">
        <v>71</v>
      </c>
      <c r="X207">
        <v>0.5</v>
      </c>
      <c r="Y207">
        <v>0.5</v>
      </c>
      <c r="Z207">
        <v>0.5</v>
      </c>
      <c r="AA207" s="2">
        <v>1</v>
      </c>
      <c r="AB207">
        <v>0.5</v>
      </c>
      <c r="AC207" t="str">
        <f t="shared" si="9"/>
        <v>small</v>
      </c>
      <c r="AD207" t="s">
        <v>107</v>
      </c>
      <c r="AG207">
        <v>1</v>
      </c>
      <c r="AH207">
        <v>1</v>
      </c>
      <c r="AP207">
        <f t="shared" si="11"/>
        <v>2</v>
      </c>
      <c r="AQ207" t="s">
        <v>74</v>
      </c>
      <c r="AW207">
        <v>1</v>
      </c>
      <c r="AX207">
        <f t="shared" si="10"/>
        <v>2</v>
      </c>
      <c r="AZ207" t="s">
        <v>92</v>
      </c>
      <c r="BB207" t="s">
        <v>76</v>
      </c>
      <c r="BF207" s="2">
        <v>0.1</v>
      </c>
      <c r="BH207" t="s">
        <v>85</v>
      </c>
      <c r="BI207" t="s">
        <v>85</v>
      </c>
    </row>
    <row r="208" spans="1:70" x14ac:dyDescent="0.2">
      <c r="A208">
        <v>5065995042</v>
      </c>
      <c r="B208">
        <v>93348099</v>
      </c>
      <c r="C208" s="1">
        <v>42671.662499999999</v>
      </c>
      <c r="D208" s="1">
        <v>42671.664583333331</v>
      </c>
      <c r="E208" t="s">
        <v>356</v>
      </c>
      <c r="G208" t="s">
        <v>82</v>
      </c>
      <c r="H208">
        <v>1</v>
      </c>
      <c r="I208" t="s">
        <v>83</v>
      </c>
      <c r="M208" t="s">
        <v>69</v>
      </c>
      <c r="Q208" t="s">
        <v>70</v>
      </c>
      <c r="T208" t="s">
        <v>71</v>
      </c>
      <c r="U208" t="s">
        <v>71</v>
      </c>
      <c r="V208" t="s">
        <v>71</v>
      </c>
      <c r="X208">
        <v>0.5</v>
      </c>
      <c r="Y208">
        <v>0.5</v>
      </c>
      <c r="Z208">
        <v>0.5</v>
      </c>
      <c r="AA208" s="2">
        <v>1</v>
      </c>
      <c r="AB208">
        <v>0.5</v>
      </c>
      <c r="AC208" t="str">
        <f t="shared" si="9"/>
        <v>small</v>
      </c>
      <c r="AD208" t="s">
        <v>72</v>
      </c>
      <c r="AF208">
        <v>1</v>
      </c>
      <c r="AG208">
        <v>1</v>
      </c>
      <c r="AI208">
        <v>1</v>
      </c>
      <c r="AJ208">
        <v>1</v>
      </c>
      <c r="AP208">
        <f t="shared" si="11"/>
        <v>4</v>
      </c>
      <c r="AQ208" t="s">
        <v>71</v>
      </c>
      <c r="AW208">
        <v>0.5</v>
      </c>
      <c r="AX208">
        <f t="shared" si="10"/>
        <v>1</v>
      </c>
      <c r="AZ208" t="s">
        <v>75</v>
      </c>
      <c r="BB208" t="s">
        <v>76</v>
      </c>
      <c r="BF208" s="2">
        <v>0.75</v>
      </c>
      <c r="BH208" t="s">
        <v>101</v>
      </c>
    </row>
    <row r="209" spans="1:70" x14ac:dyDescent="0.2">
      <c r="A209">
        <v>5065836114</v>
      </c>
      <c r="B209">
        <v>93348099</v>
      </c>
      <c r="C209" s="1">
        <v>42671.613888888889</v>
      </c>
      <c r="D209" s="1">
        <v>42671.616666666669</v>
      </c>
      <c r="E209" t="s">
        <v>363</v>
      </c>
      <c r="G209" t="s">
        <v>82</v>
      </c>
      <c r="H209">
        <v>1</v>
      </c>
      <c r="M209" t="s">
        <v>69</v>
      </c>
      <c r="N209" t="s">
        <v>89</v>
      </c>
      <c r="Q209" t="s">
        <v>70</v>
      </c>
      <c r="T209" t="s">
        <v>71</v>
      </c>
      <c r="U209" t="s">
        <v>71</v>
      </c>
      <c r="V209" t="s">
        <v>71</v>
      </c>
      <c r="X209">
        <v>0.5</v>
      </c>
      <c r="Y209">
        <v>0.5</v>
      </c>
      <c r="Z209">
        <v>0.5</v>
      </c>
      <c r="AA209" s="2">
        <v>1</v>
      </c>
      <c r="AB209">
        <v>0.5</v>
      </c>
      <c r="AC209" t="str">
        <f t="shared" si="9"/>
        <v>small</v>
      </c>
      <c r="AD209" t="s">
        <v>72</v>
      </c>
      <c r="AF209">
        <v>1</v>
      </c>
      <c r="AG209">
        <v>1</v>
      </c>
      <c r="AH209">
        <v>1</v>
      </c>
      <c r="AI209">
        <v>1</v>
      </c>
      <c r="AP209">
        <f t="shared" si="11"/>
        <v>4</v>
      </c>
      <c r="AQ209" t="s">
        <v>71</v>
      </c>
      <c r="AW209">
        <v>0.5</v>
      </c>
      <c r="AX209">
        <f t="shared" si="10"/>
        <v>1</v>
      </c>
      <c r="AZ209" t="s">
        <v>75</v>
      </c>
      <c r="BB209" t="s">
        <v>82</v>
      </c>
      <c r="BC209" t="s">
        <v>76</v>
      </c>
      <c r="BF209" s="2">
        <v>0.25</v>
      </c>
      <c r="BH209" t="s">
        <v>101</v>
      </c>
      <c r="BI209" t="s">
        <v>101</v>
      </c>
    </row>
    <row r="210" spans="1:70" x14ac:dyDescent="0.2">
      <c r="A210">
        <v>5065784820</v>
      </c>
      <c r="B210">
        <v>93348099</v>
      </c>
      <c r="C210" s="1">
        <v>42671.59652777778</v>
      </c>
      <c r="D210" s="1">
        <v>42671.598611111112</v>
      </c>
      <c r="E210" t="s">
        <v>364</v>
      </c>
      <c r="G210" t="s">
        <v>82</v>
      </c>
      <c r="H210">
        <v>1</v>
      </c>
      <c r="I210" t="s">
        <v>83</v>
      </c>
      <c r="Q210" t="s">
        <v>70</v>
      </c>
      <c r="T210" t="s">
        <v>71</v>
      </c>
      <c r="V210" t="s">
        <v>71</v>
      </c>
      <c r="X210">
        <v>0.5</v>
      </c>
      <c r="Y210" t="s">
        <v>153</v>
      </c>
      <c r="Z210">
        <v>0.5</v>
      </c>
      <c r="AB210">
        <v>0.5</v>
      </c>
      <c r="AC210" t="str">
        <f t="shared" si="9"/>
        <v>small</v>
      </c>
      <c r="AD210" t="s">
        <v>91</v>
      </c>
      <c r="AF210">
        <v>1</v>
      </c>
      <c r="AP210">
        <f t="shared" si="11"/>
        <v>1</v>
      </c>
      <c r="AQ210" t="s">
        <v>111</v>
      </c>
      <c r="AW210">
        <v>5</v>
      </c>
      <c r="AX210">
        <f t="shared" si="10"/>
        <v>10</v>
      </c>
      <c r="AZ210" t="s">
        <v>100</v>
      </c>
      <c r="BB210" t="s">
        <v>76</v>
      </c>
      <c r="BF210" s="2">
        <v>0.75</v>
      </c>
      <c r="BH210" t="s">
        <v>78</v>
      </c>
    </row>
    <row r="211" spans="1:70" ht="144" x14ac:dyDescent="0.2">
      <c r="A211">
        <v>5065784659</v>
      </c>
      <c r="B211">
        <v>93348099</v>
      </c>
      <c r="C211" s="1">
        <v>42671.586805555555</v>
      </c>
      <c r="D211" s="1">
        <v>42671.601388888892</v>
      </c>
      <c r="E211" t="s">
        <v>365</v>
      </c>
      <c r="G211" t="s">
        <v>82</v>
      </c>
      <c r="H211">
        <v>1</v>
      </c>
      <c r="I211" t="s">
        <v>83</v>
      </c>
      <c r="M211" t="s">
        <v>69</v>
      </c>
      <c r="N211" t="s">
        <v>89</v>
      </c>
      <c r="R211" t="s">
        <v>104</v>
      </c>
      <c r="T211" t="s">
        <v>71</v>
      </c>
      <c r="U211" t="s">
        <v>71</v>
      </c>
      <c r="X211">
        <v>0.5</v>
      </c>
      <c r="Y211">
        <v>0.5</v>
      </c>
      <c r="Z211" t="s">
        <v>153</v>
      </c>
      <c r="AA211" s="2">
        <v>1</v>
      </c>
      <c r="AB211">
        <v>0.5</v>
      </c>
      <c r="AC211" t="str">
        <f t="shared" si="9"/>
        <v>small</v>
      </c>
      <c r="AD211" t="s">
        <v>107</v>
      </c>
      <c r="AH211">
        <v>1</v>
      </c>
      <c r="AI211">
        <v>1</v>
      </c>
      <c r="AL211">
        <v>1</v>
      </c>
      <c r="AP211">
        <f t="shared" si="11"/>
        <v>3</v>
      </c>
      <c r="AQ211" t="s">
        <v>106</v>
      </c>
      <c r="AW211">
        <v>10</v>
      </c>
      <c r="AX211">
        <f t="shared" si="10"/>
        <v>20</v>
      </c>
      <c r="AZ211" t="s">
        <v>75</v>
      </c>
      <c r="BB211" t="s">
        <v>76</v>
      </c>
      <c r="BF211" s="2">
        <v>0.1</v>
      </c>
      <c r="BH211" t="s">
        <v>85</v>
      </c>
      <c r="BI211" t="s">
        <v>85</v>
      </c>
      <c r="BJ211" t="s">
        <v>85</v>
      </c>
      <c r="BL211" t="s">
        <v>85</v>
      </c>
      <c r="BR211" s="4" t="s">
        <v>366</v>
      </c>
    </row>
    <row r="212" spans="1:70" x14ac:dyDescent="0.2">
      <c r="A212">
        <v>5065710034</v>
      </c>
      <c r="B212">
        <v>93348099</v>
      </c>
      <c r="C212" s="1">
        <v>42671.572222222225</v>
      </c>
      <c r="D212" s="1">
        <v>42671.581250000003</v>
      </c>
      <c r="E212" t="s">
        <v>122</v>
      </c>
      <c r="G212" t="s">
        <v>82</v>
      </c>
      <c r="H212">
        <v>1</v>
      </c>
      <c r="I212" t="s">
        <v>83</v>
      </c>
      <c r="M212" t="s">
        <v>69</v>
      </c>
      <c r="N212" t="s">
        <v>89</v>
      </c>
      <c r="Q212" t="s">
        <v>70</v>
      </c>
      <c r="T212" t="s">
        <v>71</v>
      </c>
      <c r="U212" t="s">
        <v>71</v>
      </c>
      <c r="V212" t="s">
        <v>71</v>
      </c>
      <c r="X212">
        <v>0.5</v>
      </c>
      <c r="Y212">
        <v>0.5</v>
      </c>
      <c r="Z212">
        <v>0.5</v>
      </c>
      <c r="AA212" s="2">
        <v>1</v>
      </c>
      <c r="AB212">
        <v>0.5</v>
      </c>
      <c r="AC212" t="str">
        <f t="shared" si="9"/>
        <v>small</v>
      </c>
      <c r="AD212" t="s">
        <v>72</v>
      </c>
      <c r="AI212">
        <v>1</v>
      </c>
      <c r="AP212">
        <f t="shared" si="11"/>
        <v>1</v>
      </c>
      <c r="AQ212" t="s">
        <v>71</v>
      </c>
      <c r="AW212">
        <v>0.5</v>
      </c>
      <c r="AX212">
        <f t="shared" si="10"/>
        <v>1</v>
      </c>
      <c r="AZ212" t="s">
        <v>92</v>
      </c>
      <c r="BB212" t="s">
        <v>76</v>
      </c>
      <c r="BF212" s="2">
        <v>0.75</v>
      </c>
      <c r="BH212" t="s">
        <v>85</v>
      </c>
      <c r="BI212" t="s">
        <v>85</v>
      </c>
      <c r="BJ212" t="s">
        <v>85</v>
      </c>
      <c r="BK212" t="s">
        <v>85</v>
      </c>
      <c r="BP212" s="4" t="s">
        <v>372</v>
      </c>
    </row>
    <row r="213" spans="1:70" x14ac:dyDescent="0.2">
      <c r="A213">
        <v>5065689522</v>
      </c>
      <c r="B213">
        <v>93348099</v>
      </c>
      <c r="C213" s="1">
        <v>42671.564583333333</v>
      </c>
      <c r="D213" s="1">
        <v>42671.568055555559</v>
      </c>
      <c r="E213" t="s">
        <v>367</v>
      </c>
      <c r="G213" t="s">
        <v>82</v>
      </c>
      <c r="H213">
        <v>1</v>
      </c>
      <c r="J213" t="s">
        <v>67</v>
      </c>
      <c r="K213" t="s">
        <v>68</v>
      </c>
      <c r="M213" t="s">
        <v>69</v>
      </c>
      <c r="T213" t="s">
        <v>71</v>
      </c>
      <c r="U213" t="s">
        <v>71</v>
      </c>
      <c r="V213" t="s">
        <v>71</v>
      </c>
      <c r="X213">
        <v>0.5</v>
      </c>
      <c r="Y213">
        <v>0.5</v>
      </c>
      <c r="Z213">
        <v>0.5</v>
      </c>
      <c r="AA213" s="2">
        <v>1</v>
      </c>
      <c r="AB213">
        <v>0.5</v>
      </c>
      <c r="AC213" t="str">
        <f t="shared" si="9"/>
        <v>small</v>
      </c>
      <c r="AD213" t="s">
        <v>91</v>
      </c>
      <c r="AF213">
        <v>1</v>
      </c>
      <c r="AG213">
        <v>1</v>
      </c>
      <c r="AH213">
        <v>1</v>
      </c>
      <c r="AP213">
        <f t="shared" si="11"/>
        <v>3</v>
      </c>
      <c r="AQ213" t="s">
        <v>71</v>
      </c>
      <c r="AW213">
        <v>0.5</v>
      </c>
      <c r="AX213">
        <f t="shared" si="10"/>
        <v>1</v>
      </c>
      <c r="AZ213" t="s">
        <v>115</v>
      </c>
      <c r="BB213" t="s">
        <v>76</v>
      </c>
      <c r="BF213" s="2">
        <v>1</v>
      </c>
      <c r="BH213" t="s">
        <v>78</v>
      </c>
      <c r="BI213" t="s">
        <v>85</v>
      </c>
      <c r="BJ213" t="s">
        <v>85</v>
      </c>
      <c r="BM213" t="s">
        <v>85</v>
      </c>
    </row>
    <row r="214" spans="1:70" x14ac:dyDescent="0.2">
      <c r="A214">
        <v>5065007197</v>
      </c>
      <c r="B214">
        <v>93348099</v>
      </c>
      <c r="C214" s="1">
        <v>42671.12222222222</v>
      </c>
      <c r="D214" s="1">
        <v>42671.126388888886</v>
      </c>
      <c r="E214" t="s">
        <v>379</v>
      </c>
      <c r="G214" t="s">
        <v>82</v>
      </c>
      <c r="H214">
        <v>1</v>
      </c>
      <c r="I214" t="s">
        <v>83</v>
      </c>
      <c r="M214" t="s">
        <v>69</v>
      </c>
      <c r="Q214" t="s">
        <v>70</v>
      </c>
      <c r="T214" t="s">
        <v>71</v>
      </c>
      <c r="U214" t="s">
        <v>71</v>
      </c>
      <c r="V214" t="s">
        <v>71</v>
      </c>
      <c r="X214">
        <v>0.5</v>
      </c>
      <c r="Y214">
        <v>0.5</v>
      </c>
      <c r="Z214">
        <v>0.5</v>
      </c>
      <c r="AA214" s="2">
        <v>1</v>
      </c>
      <c r="AB214">
        <v>0.5</v>
      </c>
      <c r="AC214" t="str">
        <f t="shared" si="9"/>
        <v>small</v>
      </c>
      <c r="AD214" t="s">
        <v>72</v>
      </c>
      <c r="AF214">
        <v>1</v>
      </c>
      <c r="AG214">
        <v>1</v>
      </c>
      <c r="AH214">
        <v>1</v>
      </c>
      <c r="AP214">
        <f t="shared" si="11"/>
        <v>3</v>
      </c>
      <c r="AQ214" t="s">
        <v>71</v>
      </c>
      <c r="AW214">
        <v>0.5</v>
      </c>
      <c r="AX214">
        <f t="shared" si="10"/>
        <v>1</v>
      </c>
      <c r="AZ214" t="s">
        <v>115</v>
      </c>
      <c r="BB214" t="s">
        <v>76</v>
      </c>
      <c r="BF214" s="2">
        <v>0.75</v>
      </c>
      <c r="BH214" t="s">
        <v>77</v>
      </c>
      <c r="BI214" t="s">
        <v>101</v>
      </c>
    </row>
    <row r="215" spans="1:70" x14ac:dyDescent="0.2">
      <c r="A215">
        <v>5064906594</v>
      </c>
      <c r="B215">
        <v>93348099</v>
      </c>
      <c r="C215" s="1">
        <v>42671.06527777778</v>
      </c>
      <c r="D215" s="1">
        <v>42671.068055555559</v>
      </c>
      <c r="E215" t="s">
        <v>381</v>
      </c>
      <c r="G215" t="s">
        <v>82</v>
      </c>
      <c r="H215">
        <v>1</v>
      </c>
      <c r="I215" t="s">
        <v>83</v>
      </c>
      <c r="K215" t="s">
        <v>68</v>
      </c>
      <c r="M215" t="s">
        <v>69</v>
      </c>
      <c r="Q215" t="s">
        <v>70</v>
      </c>
      <c r="T215" t="s">
        <v>71</v>
      </c>
      <c r="U215" t="s">
        <v>71</v>
      </c>
      <c r="V215" t="s">
        <v>71</v>
      </c>
      <c r="X215">
        <v>0.5</v>
      </c>
      <c r="Y215">
        <v>0.5</v>
      </c>
      <c r="Z215">
        <v>0.5</v>
      </c>
      <c r="AA215" s="2">
        <v>1</v>
      </c>
      <c r="AB215">
        <v>0.5</v>
      </c>
      <c r="AC215" t="str">
        <f t="shared" si="9"/>
        <v>small</v>
      </c>
      <c r="AD215" t="s">
        <v>72</v>
      </c>
      <c r="AG215">
        <v>1</v>
      </c>
      <c r="AH215">
        <v>1</v>
      </c>
      <c r="AI215">
        <v>1</v>
      </c>
      <c r="AP215">
        <f t="shared" si="11"/>
        <v>3</v>
      </c>
      <c r="AQ215" t="s">
        <v>71</v>
      </c>
      <c r="AW215">
        <v>0.5</v>
      </c>
      <c r="AX215">
        <f t="shared" si="10"/>
        <v>1</v>
      </c>
      <c r="AZ215" t="s">
        <v>100</v>
      </c>
      <c r="BB215" t="s">
        <v>76</v>
      </c>
      <c r="BF215" s="2">
        <v>0.5</v>
      </c>
      <c r="BH215" t="s">
        <v>78</v>
      </c>
      <c r="BI215" t="s">
        <v>78</v>
      </c>
      <c r="BM215" t="s">
        <v>78</v>
      </c>
    </row>
    <row r="216" spans="1:70" x14ac:dyDescent="0.2">
      <c r="A216">
        <v>5064802443</v>
      </c>
      <c r="B216">
        <v>93348099</v>
      </c>
      <c r="C216" s="1">
        <v>42670.997916666667</v>
      </c>
      <c r="D216" s="1">
        <v>42671.000694444447</v>
      </c>
      <c r="E216" t="s">
        <v>370</v>
      </c>
      <c r="G216" t="s">
        <v>82</v>
      </c>
      <c r="H216">
        <v>1</v>
      </c>
      <c r="I216" t="s">
        <v>83</v>
      </c>
      <c r="M216" t="s">
        <v>69</v>
      </c>
      <c r="Q216" t="s">
        <v>70</v>
      </c>
      <c r="T216" t="s">
        <v>71</v>
      </c>
      <c r="U216" t="s">
        <v>71</v>
      </c>
      <c r="V216" t="s">
        <v>71</v>
      </c>
      <c r="X216">
        <v>0.5</v>
      </c>
      <c r="Y216">
        <v>0.5</v>
      </c>
      <c r="Z216">
        <v>0.5</v>
      </c>
      <c r="AA216" s="2">
        <v>1</v>
      </c>
      <c r="AB216">
        <v>0.5</v>
      </c>
      <c r="AC216" t="str">
        <f t="shared" si="9"/>
        <v>small</v>
      </c>
      <c r="AD216" t="s">
        <v>72</v>
      </c>
      <c r="AF216">
        <v>1</v>
      </c>
      <c r="AG216">
        <v>1</v>
      </c>
      <c r="AH216">
        <v>1</v>
      </c>
      <c r="AI216">
        <v>1</v>
      </c>
      <c r="AP216">
        <f t="shared" si="11"/>
        <v>4</v>
      </c>
      <c r="AQ216" t="s">
        <v>71</v>
      </c>
      <c r="AW216">
        <v>0.5</v>
      </c>
      <c r="AX216">
        <f t="shared" si="10"/>
        <v>1</v>
      </c>
      <c r="AZ216" t="s">
        <v>92</v>
      </c>
      <c r="BB216" t="s">
        <v>76</v>
      </c>
      <c r="BF216" s="2">
        <v>1</v>
      </c>
      <c r="BH216" t="s">
        <v>85</v>
      </c>
    </row>
    <row r="217" spans="1:70" x14ac:dyDescent="0.2">
      <c r="A217">
        <v>5064702178</v>
      </c>
      <c r="B217">
        <v>93348099</v>
      </c>
      <c r="C217" s="1">
        <v>42670.938194444447</v>
      </c>
      <c r="D217" s="1">
        <v>42670.946527777778</v>
      </c>
      <c r="E217" t="s">
        <v>136</v>
      </c>
      <c r="G217" t="s">
        <v>82</v>
      </c>
      <c r="H217">
        <v>1</v>
      </c>
      <c r="I217" t="s">
        <v>83</v>
      </c>
      <c r="K217" t="s">
        <v>68</v>
      </c>
      <c r="M217" t="s">
        <v>69</v>
      </c>
      <c r="Q217" t="s">
        <v>70</v>
      </c>
      <c r="T217" t="s">
        <v>71</v>
      </c>
      <c r="U217" t="s">
        <v>71</v>
      </c>
      <c r="V217" t="s">
        <v>71</v>
      </c>
      <c r="X217">
        <v>0.5</v>
      </c>
      <c r="Y217">
        <v>0.5</v>
      </c>
      <c r="Z217">
        <v>0.5</v>
      </c>
      <c r="AA217" s="2">
        <v>1</v>
      </c>
      <c r="AB217">
        <v>0.5</v>
      </c>
      <c r="AC217" t="str">
        <f t="shared" si="9"/>
        <v>small</v>
      </c>
      <c r="AD217" t="s">
        <v>91</v>
      </c>
      <c r="AF217">
        <v>1</v>
      </c>
      <c r="AI217">
        <v>1</v>
      </c>
      <c r="AP217">
        <f t="shared" si="11"/>
        <v>2</v>
      </c>
      <c r="AQ217" t="s">
        <v>71</v>
      </c>
      <c r="AW217">
        <v>0.5</v>
      </c>
      <c r="AX217">
        <f t="shared" si="10"/>
        <v>1</v>
      </c>
      <c r="AZ217" t="s">
        <v>115</v>
      </c>
      <c r="BB217" t="s">
        <v>76</v>
      </c>
      <c r="BF217" s="2">
        <v>0.5</v>
      </c>
      <c r="BH217" t="s">
        <v>77</v>
      </c>
      <c r="BM217" t="s">
        <v>77</v>
      </c>
    </row>
    <row r="218" spans="1:70" x14ac:dyDescent="0.2">
      <c r="A218">
        <v>5064627713</v>
      </c>
      <c r="B218">
        <v>93348099</v>
      </c>
      <c r="C218" s="1">
        <v>42670.906944444447</v>
      </c>
      <c r="D218" s="1">
        <v>42670.909722222219</v>
      </c>
      <c r="E218" t="s">
        <v>169</v>
      </c>
      <c r="G218" t="s">
        <v>82</v>
      </c>
      <c r="H218">
        <v>1</v>
      </c>
      <c r="I218" t="s">
        <v>83</v>
      </c>
      <c r="M218" t="s">
        <v>69</v>
      </c>
      <c r="O218" t="s">
        <v>90</v>
      </c>
      <c r="Q218" t="s">
        <v>70</v>
      </c>
      <c r="T218" t="s">
        <v>71</v>
      </c>
      <c r="U218" t="s">
        <v>71</v>
      </c>
      <c r="V218" t="s">
        <v>71</v>
      </c>
      <c r="X218">
        <v>0.5</v>
      </c>
      <c r="Y218">
        <v>0.5</v>
      </c>
      <c r="Z218">
        <v>0.5</v>
      </c>
      <c r="AA218" s="2">
        <v>1</v>
      </c>
      <c r="AB218">
        <v>0.5</v>
      </c>
      <c r="AC218" t="str">
        <f t="shared" si="9"/>
        <v>small</v>
      </c>
      <c r="AD218" t="s">
        <v>107</v>
      </c>
      <c r="AG218">
        <v>1</v>
      </c>
      <c r="AI218">
        <v>1</v>
      </c>
      <c r="AP218">
        <f t="shared" si="11"/>
        <v>2</v>
      </c>
      <c r="AQ218" t="s">
        <v>71</v>
      </c>
      <c r="AW218">
        <v>0.5</v>
      </c>
      <c r="AX218">
        <f t="shared" si="10"/>
        <v>1</v>
      </c>
      <c r="AZ218" t="s">
        <v>100</v>
      </c>
      <c r="BB218" t="s">
        <v>76</v>
      </c>
      <c r="BF218" s="2">
        <v>0.9</v>
      </c>
      <c r="BH218" t="s">
        <v>85</v>
      </c>
      <c r="BI218" t="s">
        <v>85</v>
      </c>
      <c r="BK218" t="s">
        <v>85</v>
      </c>
      <c r="BL218" t="s">
        <v>85</v>
      </c>
    </row>
    <row r="219" spans="1:70" x14ac:dyDescent="0.2">
      <c r="A219">
        <v>5064554652</v>
      </c>
      <c r="B219">
        <v>93348099</v>
      </c>
      <c r="C219" s="1">
        <v>42670.876388888886</v>
      </c>
      <c r="D219" s="1">
        <v>42670.879861111112</v>
      </c>
      <c r="E219" t="s">
        <v>391</v>
      </c>
      <c r="G219" t="s">
        <v>82</v>
      </c>
      <c r="H219">
        <v>1</v>
      </c>
      <c r="I219" t="s">
        <v>83</v>
      </c>
      <c r="J219" t="s">
        <v>67</v>
      </c>
      <c r="M219" t="s">
        <v>69</v>
      </c>
      <c r="N219" t="s">
        <v>89</v>
      </c>
      <c r="O219" t="s">
        <v>90</v>
      </c>
      <c r="Q219" t="s">
        <v>70</v>
      </c>
      <c r="R219" t="s">
        <v>104</v>
      </c>
      <c r="T219" t="s">
        <v>71</v>
      </c>
      <c r="U219" t="s">
        <v>71</v>
      </c>
      <c r="V219" t="s">
        <v>71</v>
      </c>
      <c r="X219">
        <v>0.5</v>
      </c>
      <c r="Y219">
        <v>0.5</v>
      </c>
      <c r="Z219">
        <v>0.5</v>
      </c>
      <c r="AA219" s="2">
        <v>1</v>
      </c>
      <c r="AB219">
        <v>0.5</v>
      </c>
      <c r="AC219" t="str">
        <f t="shared" si="9"/>
        <v>small</v>
      </c>
      <c r="AD219" t="s">
        <v>72</v>
      </c>
      <c r="AG219">
        <v>1</v>
      </c>
      <c r="AP219">
        <f t="shared" si="11"/>
        <v>1</v>
      </c>
      <c r="AQ219" t="s">
        <v>179</v>
      </c>
      <c r="AW219" s="3">
        <v>100</v>
      </c>
      <c r="AX219">
        <f t="shared" si="10"/>
        <v>200</v>
      </c>
      <c r="AY219" s="3"/>
      <c r="AZ219" t="s">
        <v>115</v>
      </c>
      <c r="BB219" t="s">
        <v>82</v>
      </c>
      <c r="BC219" t="s">
        <v>76</v>
      </c>
      <c r="BF219" s="2">
        <v>0.5</v>
      </c>
      <c r="BH219" t="s">
        <v>85</v>
      </c>
      <c r="BI219" t="s">
        <v>85</v>
      </c>
      <c r="BJ219" t="s">
        <v>85</v>
      </c>
      <c r="BK219" t="s">
        <v>85</v>
      </c>
      <c r="BL219" t="s">
        <v>77</v>
      </c>
    </row>
    <row r="220" spans="1:70" x14ac:dyDescent="0.2">
      <c r="A220">
        <v>5064373597</v>
      </c>
      <c r="B220">
        <v>93348099</v>
      </c>
      <c r="C220" s="1">
        <v>42670.824305555558</v>
      </c>
      <c r="D220" s="1">
        <v>42670.828472222223</v>
      </c>
      <c r="E220" t="s">
        <v>395</v>
      </c>
      <c r="G220" t="s">
        <v>82</v>
      </c>
      <c r="H220">
        <v>1</v>
      </c>
      <c r="I220" t="s">
        <v>83</v>
      </c>
      <c r="K220" t="s">
        <v>68</v>
      </c>
      <c r="M220" t="s">
        <v>69</v>
      </c>
      <c r="Q220" t="s">
        <v>70</v>
      </c>
      <c r="T220" t="s">
        <v>71</v>
      </c>
      <c r="U220" t="s">
        <v>71</v>
      </c>
      <c r="V220" t="s">
        <v>71</v>
      </c>
      <c r="X220">
        <v>0.5</v>
      </c>
      <c r="Y220">
        <v>0.5</v>
      </c>
      <c r="Z220">
        <v>0.5</v>
      </c>
      <c r="AA220" s="2">
        <v>1</v>
      </c>
      <c r="AB220">
        <v>0.5</v>
      </c>
      <c r="AC220" t="str">
        <f t="shared" si="9"/>
        <v>small</v>
      </c>
      <c r="AD220" t="s">
        <v>72</v>
      </c>
      <c r="AG220">
        <v>1</v>
      </c>
      <c r="AI220">
        <v>1</v>
      </c>
      <c r="AP220">
        <f t="shared" si="11"/>
        <v>2</v>
      </c>
      <c r="AQ220" t="s">
        <v>74</v>
      </c>
      <c r="AW220">
        <v>1</v>
      </c>
      <c r="AX220">
        <f t="shared" si="10"/>
        <v>2</v>
      </c>
      <c r="AZ220" t="s">
        <v>75</v>
      </c>
      <c r="BB220" t="s">
        <v>82</v>
      </c>
      <c r="BC220" t="s">
        <v>76</v>
      </c>
      <c r="BF220" s="2">
        <v>0.75</v>
      </c>
      <c r="BH220" t="s">
        <v>85</v>
      </c>
      <c r="BI220" t="s">
        <v>85</v>
      </c>
      <c r="BM220" t="s">
        <v>85</v>
      </c>
    </row>
    <row r="221" spans="1:70" x14ac:dyDescent="0.2">
      <c r="A221">
        <v>5064336942</v>
      </c>
      <c r="B221">
        <v>93348099</v>
      </c>
      <c r="C221" s="1">
        <v>42670.81527777778</v>
      </c>
      <c r="D221" s="1">
        <v>42670.817361111112</v>
      </c>
      <c r="E221" t="s">
        <v>172</v>
      </c>
      <c r="G221" t="s">
        <v>82</v>
      </c>
      <c r="H221">
        <v>1</v>
      </c>
      <c r="Q221" t="s">
        <v>70</v>
      </c>
      <c r="T221" t="s">
        <v>71</v>
      </c>
      <c r="X221">
        <v>0.5</v>
      </c>
      <c r="Y221" t="s">
        <v>153</v>
      </c>
      <c r="Z221" t="s">
        <v>153</v>
      </c>
      <c r="AB221">
        <v>0.5</v>
      </c>
      <c r="AC221" t="str">
        <f t="shared" si="9"/>
        <v>small</v>
      </c>
      <c r="AD221" t="s">
        <v>91</v>
      </c>
      <c r="AG221">
        <v>1</v>
      </c>
      <c r="AP221">
        <f t="shared" si="11"/>
        <v>1</v>
      </c>
      <c r="AQ221" t="s">
        <v>71</v>
      </c>
      <c r="AW221">
        <v>0.5</v>
      </c>
      <c r="AX221">
        <f t="shared" si="10"/>
        <v>1</v>
      </c>
      <c r="AZ221" t="s">
        <v>100</v>
      </c>
      <c r="BB221" t="s">
        <v>76</v>
      </c>
      <c r="BF221" s="2">
        <v>0.9</v>
      </c>
      <c r="BH221" t="s">
        <v>77</v>
      </c>
    </row>
    <row r="222" spans="1:70" x14ac:dyDescent="0.2">
      <c r="A222">
        <v>5064240351</v>
      </c>
      <c r="B222">
        <v>93348099</v>
      </c>
      <c r="C222" s="1">
        <v>42670.792361111111</v>
      </c>
      <c r="D222" s="1">
        <v>42670.793749999997</v>
      </c>
      <c r="E222" t="s">
        <v>97</v>
      </c>
      <c r="G222" t="s">
        <v>82</v>
      </c>
      <c r="H222">
        <v>1</v>
      </c>
      <c r="M222" t="s">
        <v>69</v>
      </c>
      <c r="Q222" t="s">
        <v>70</v>
      </c>
      <c r="S222" t="s">
        <v>408</v>
      </c>
      <c r="T222" t="s">
        <v>71</v>
      </c>
      <c r="U222" t="s">
        <v>71</v>
      </c>
      <c r="V222" t="s">
        <v>71</v>
      </c>
      <c r="X222">
        <v>0.5</v>
      </c>
      <c r="Y222">
        <v>0.5</v>
      </c>
      <c r="Z222">
        <v>0.5</v>
      </c>
      <c r="AA222" s="2">
        <v>1</v>
      </c>
      <c r="AB222">
        <v>0.5</v>
      </c>
      <c r="AC222" t="str">
        <f t="shared" si="9"/>
        <v>small</v>
      </c>
      <c r="AD222" t="s">
        <v>91</v>
      </c>
      <c r="AF222">
        <v>1</v>
      </c>
      <c r="AP222">
        <f t="shared" si="11"/>
        <v>1</v>
      </c>
      <c r="AQ222" t="s">
        <v>71</v>
      </c>
      <c r="AW222">
        <v>0.5</v>
      </c>
      <c r="AX222">
        <f t="shared" si="10"/>
        <v>1</v>
      </c>
      <c r="AZ222" t="s">
        <v>92</v>
      </c>
      <c r="BB222" t="s">
        <v>76</v>
      </c>
      <c r="BF222" s="2">
        <v>0.9</v>
      </c>
      <c r="BH222" t="s">
        <v>77</v>
      </c>
    </row>
    <row r="223" spans="1:70" x14ac:dyDescent="0.2">
      <c r="A223">
        <v>5063885099</v>
      </c>
      <c r="B223">
        <v>93348099</v>
      </c>
      <c r="C223" s="1">
        <v>42670.713194444441</v>
      </c>
      <c r="D223" s="1">
        <v>42670.715277777781</v>
      </c>
      <c r="E223" t="s">
        <v>417</v>
      </c>
      <c r="G223" t="s">
        <v>82</v>
      </c>
      <c r="H223">
        <v>1</v>
      </c>
      <c r="I223" t="s">
        <v>83</v>
      </c>
      <c r="O223" t="s">
        <v>90</v>
      </c>
      <c r="T223" t="s">
        <v>71</v>
      </c>
      <c r="U223" t="s">
        <v>71</v>
      </c>
      <c r="V223" t="s">
        <v>71</v>
      </c>
      <c r="X223">
        <v>0.5</v>
      </c>
      <c r="Y223">
        <v>0.5</v>
      </c>
      <c r="Z223">
        <v>0.5</v>
      </c>
      <c r="AA223" s="2">
        <v>1</v>
      </c>
      <c r="AB223">
        <v>0.5</v>
      </c>
      <c r="AC223" t="str">
        <f t="shared" si="9"/>
        <v>small</v>
      </c>
      <c r="AD223" t="s">
        <v>91</v>
      </c>
      <c r="AG223">
        <v>1</v>
      </c>
      <c r="AH223">
        <v>1</v>
      </c>
      <c r="AP223">
        <f t="shared" si="11"/>
        <v>2</v>
      </c>
      <c r="AQ223" t="s">
        <v>71</v>
      </c>
      <c r="AW223">
        <v>0.5</v>
      </c>
      <c r="AX223">
        <f t="shared" si="10"/>
        <v>1</v>
      </c>
      <c r="AZ223" t="s">
        <v>115</v>
      </c>
      <c r="BB223" t="s">
        <v>76</v>
      </c>
      <c r="BF223" s="2">
        <v>0.75</v>
      </c>
      <c r="BH223" t="s">
        <v>85</v>
      </c>
      <c r="BK223" t="s">
        <v>85</v>
      </c>
    </row>
    <row r="224" spans="1:70" x14ac:dyDescent="0.2">
      <c r="A224">
        <v>5063695109</v>
      </c>
      <c r="B224">
        <v>93348099</v>
      </c>
      <c r="C224" s="1">
        <v>42670.668749999997</v>
      </c>
      <c r="D224" s="1">
        <v>42670.670138888891</v>
      </c>
      <c r="E224" t="s">
        <v>373</v>
      </c>
      <c r="G224" t="s">
        <v>82</v>
      </c>
      <c r="H224">
        <v>1</v>
      </c>
      <c r="J224" t="s">
        <v>67</v>
      </c>
      <c r="M224" t="s">
        <v>69</v>
      </c>
      <c r="N224" t="s">
        <v>89</v>
      </c>
      <c r="Q224" t="s">
        <v>70</v>
      </c>
      <c r="T224" t="s">
        <v>71</v>
      </c>
      <c r="U224" t="s">
        <v>71</v>
      </c>
      <c r="V224" t="s">
        <v>71</v>
      </c>
      <c r="X224">
        <v>0.5</v>
      </c>
      <c r="Y224">
        <v>0.5</v>
      </c>
      <c r="Z224">
        <v>0.5</v>
      </c>
      <c r="AA224" s="2">
        <v>1</v>
      </c>
      <c r="AB224">
        <v>0.5</v>
      </c>
      <c r="AC224" t="str">
        <f t="shared" si="9"/>
        <v>small</v>
      </c>
      <c r="AD224" t="s">
        <v>91</v>
      </c>
      <c r="AF224">
        <v>1</v>
      </c>
      <c r="AG224">
        <v>1</v>
      </c>
      <c r="AI224">
        <v>1</v>
      </c>
      <c r="AP224">
        <f t="shared" si="11"/>
        <v>3</v>
      </c>
      <c r="AQ224" t="s">
        <v>74</v>
      </c>
      <c r="AW224">
        <v>1</v>
      </c>
      <c r="AX224">
        <f t="shared" si="10"/>
        <v>2</v>
      </c>
      <c r="AZ224" t="s">
        <v>115</v>
      </c>
      <c r="BB224" t="s">
        <v>76</v>
      </c>
      <c r="BF224" s="2">
        <v>0.75</v>
      </c>
      <c r="BH224" t="s">
        <v>101</v>
      </c>
      <c r="BI224" t="s">
        <v>101</v>
      </c>
      <c r="BM224" t="s">
        <v>101</v>
      </c>
      <c r="BN224" t="s">
        <v>101</v>
      </c>
      <c r="BO224" t="s">
        <v>418</v>
      </c>
      <c r="BP224" s="4" t="s">
        <v>419</v>
      </c>
      <c r="BR224" s="4" t="s">
        <v>134</v>
      </c>
    </row>
    <row r="225" spans="1:70" x14ac:dyDescent="0.2">
      <c r="A225">
        <v>5063620761</v>
      </c>
      <c r="B225">
        <v>93348099</v>
      </c>
      <c r="C225" s="1">
        <v>42670.646527777775</v>
      </c>
      <c r="D225" s="1">
        <v>42670.675694444442</v>
      </c>
      <c r="E225" t="s">
        <v>420</v>
      </c>
      <c r="G225" t="s">
        <v>82</v>
      </c>
      <c r="H225">
        <v>1</v>
      </c>
      <c r="I225" t="s">
        <v>83</v>
      </c>
      <c r="M225" t="s">
        <v>69</v>
      </c>
      <c r="Q225" t="s">
        <v>70</v>
      </c>
      <c r="T225" t="s">
        <v>71</v>
      </c>
      <c r="U225" t="s">
        <v>71</v>
      </c>
      <c r="V225" t="s">
        <v>71</v>
      </c>
      <c r="X225">
        <v>0.5</v>
      </c>
      <c r="Y225">
        <v>0.5</v>
      </c>
      <c r="Z225">
        <v>0.5</v>
      </c>
      <c r="AA225" s="2">
        <v>1</v>
      </c>
      <c r="AB225">
        <v>0.5</v>
      </c>
      <c r="AC225" t="str">
        <f t="shared" si="9"/>
        <v>small</v>
      </c>
      <c r="AD225" t="s">
        <v>91</v>
      </c>
      <c r="AF225">
        <v>1</v>
      </c>
      <c r="AG225">
        <v>1</v>
      </c>
      <c r="AI225">
        <v>1</v>
      </c>
      <c r="AP225">
        <f t="shared" si="11"/>
        <v>3</v>
      </c>
      <c r="AQ225" t="s">
        <v>71</v>
      </c>
      <c r="AW225">
        <v>0.5</v>
      </c>
      <c r="AX225">
        <f t="shared" si="10"/>
        <v>1</v>
      </c>
      <c r="AZ225" t="s">
        <v>75</v>
      </c>
      <c r="BB225" t="s">
        <v>76</v>
      </c>
      <c r="BF225" s="2">
        <v>0.1</v>
      </c>
      <c r="BH225" t="s">
        <v>85</v>
      </c>
      <c r="BI225" t="s">
        <v>85</v>
      </c>
      <c r="BJ225" t="s">
        <v>77</v>
      </c>
    </row>
    <row r="226" spans="1:70" x14ac:dyDescent="0.2">
      <c r="A226">
        <v>5063615644</v>
      </c>
      <c r="B226">
        <v>93348099</v>
      </c>
      <c r="C226" s="1">
        <v>42670.647916666669</v>
      </c>
      <c r="D226" s="1">
        <v>42670.670138888891</v>
      </c>
      <c r="E226" t="s">
        <v>387</v>
      </c>
      <c r="G226" t="s">
        <v>82</v>
      </c>
      <c r="H226">
        <v>1</v>
      </c>
      <c r="I226" t="s">
        <v>83</v>
      </c>
      <c r="K226" t="s">
        <v>68</v>
      </c>
      <c r="M226" t="s">
        <v>69</v>
      </c>
      <c r="T226" t="s">
        <v>71</v>
      </c>
      <c r="U226" t="s">
        <v>71</v>
      </c>
      <c r="V226" t="s">
        <v>71</v>
      </c>
      <c r="X226">
        <v>0.5</v>
      </c>
      <c r="Y226">
        <v>0.5</v>
      </c>
      <c r="Z226">
        <v>0.5</v>
      </c>
      <c r="AA226" s="2">
        <v>1</v>
      </c>
      <c r="AB226">
        <v>0.5</v>
      </c>
      <c r="AC226" t="str">
        <f t="shared" si="9"/>
        <v>small</v>
      </c>
      <c r="AD226" t="s">
        <v>91</v>
      </c>
      <c r="AO226" t="s">
        <v>421</v>
      </c>
      <c r="AP226">
        <f t="shared" si="11"/>
        <v>0</v>
      </c>
      <c r="AQ226" t="s">
        <v>71</v>
      </c>
      <c r="AW226">
        <v>0.5</v>
      </c>
      <c r="AX226">
        <f t="shared" si="10"/>
        <v>1</v>
      </c>
      <c r="AZ226" t="s">
        <v>84</v>
      </c>
      <c r="BB226" t="s">
        <v>82</v>
      </c>
      <c r="BC226" t="s">
        <v>76</v>
      </c>
      <c r="BF226" s="2">
        <v>0.25</v>
      </c>
      <c r="BH226" t="s">
        <v>78</v>
      </c>
      <c r="BI226" t="s">
        <v>78</v>
      </c>
      <c r="BJ226" t="s">
        <v>78</v>
      </c>
      <c r="BK226" t="s">
        <v>78</v>
      </c>
      <c r="BL226" t="s">
        <v>78</v>
      </c>
      <c r="BM226" t="s">
        <v>78</v>
      </c>
      <c r="BR226" s="4" t="s">
        <v>76</v>
      </c>
    </row>
    <row r="227" spans="1:70" x14ac:dyDescent="0.2">
      <c r="A227">
        <v>5063603132</v>
      </c>
      <c r="B227">
        <v>93348099</v>
      </c>
      <c r="C227" s="1">
        <v>42670.646527777775</v>
      </c>
      <c r="D227" s="1">
        <v>42670.649305555555</v>
      </c>
      <c r="E227" t="s">
        <v>136</v>
      </c>
      <c r="G227" t="s">
        <v>82</v>
      </c>
      <c r="H227">
        <v>1</v>
      </c>
      <c r="I227" t="s">
        <v>83</v>
      </c>
      <c r="Q227" t="s">
        <v>70</v>
      </c>
      <c r="T227" t="s">
        <v>71</v>
      </c>
      <c r="U227" t="s">
        <v>71</v>
      </c>
      <c r="V227" t="s">
        <v>71</v>
      </c>
      <c r="X227">
        <v>0.5</v>
      </c>
      <c r="Y227">
        <v>0.5</v>
      </c>
      <c r="Z227">
        <v>0.5</v>
      </c>
      <c r="AA227" s="2">
        <v>1</v>
      </c>
      <c r="AB227">
        <v>0.5</v>
      </c>
      <c r="AC227" t="str">
        <f t="shared" si="9"/>
        <v>small</v>
      </c>
      <c r="AD227" t="s">
        <v>72</v>
      </c>
      <c r="AG227">
        <v>1</v>
      </c>
      <c r="AP227">
        <f t="shared" si="11"/>
        <v>1</v>
      </c>
      <c r="AQ227" t="s">
        <v>71</v>
      </c>
      <c r="AW227">
        <v>0.5</v>
      </c>
      <c r="AX227">
        <f t="shared" si="10"/>
        <v>1</v>
      </c>
      <c r="AZ227" t="s">
        <v>75</v>
      </c>
      <c r="BB227" t="s">
        <v>76</v>
      </c>
      <c r="BF227" s="2">
        <v>0.75</v>
      </c>
      <c r="BH227" t="s">
        <v>101</v>
      </c>
      <c r="BJ227" t="s">
        <v>101</v>
      </c>
      <c r="BK227" t="s">
        <v>101</v>
      </c>
    </row>
    <row r="228" spans="1:70" x14ac:dyDescent="0.2">
      <c r="A228">
        <v>5063250850</v>
      </c>
      <c r="B228">
        <v>93348099</v>
      </c>
      <c r="C228" s="1">
        <v>42670.551388888889</v>
      </c>
      <c r="D228" s="1">
        <v>42670.554166666669</v>
      </c>
      <c r="E228" t="s">
        <v>422</v>
      </c>
      <c r="G228" t="s">
        <v>82</v>
      </c>
      <c r="H228">
        <v>1</v>
      </c>
      <c r="I228" t="s">
        <v>83</v>
      </c>
      <c r="M228" t="s">
        <v>69</v>
      </c>
      <c r="Q228" t="s">
        <v>70</v>
      </c>
      <c r="T228" t="s">
        <v>71</v>
      </c>
      <c r="U228" t="s">
        <v>71</v>
      </c>
      <c r="V228" t="s">
        <v>71</v>
      </c>
      <c r="X228">
        <v>0.5</v>
      </c>
      <c r="Y228">
        <v>0.5</v>
      </c>
      <c r="Z228">
        <v>0.5</v>
      </c>
      <c r="AA228" s="2">
        <v>1</v>
      </c>
      <c r="AB228">
        <v>0.5</v>
      </c>
      <c r="AC228" t="str">
        <f t="shared" si="9"/>
        <v>small</v>
      </c>
      <c r="AD228" t="s">
        <v>72</v>
      </c>
      <c r="AG228">
        <v>1</v>
      </c>
      <c r="AH228">
        <v>1</v>
      </c>
      <c r="AI228">
        <v>1</v>
      </c>
      <c r="AP228">
        <f t="shared" si="11"/>
        <v>3</v>
      </c>
      <c r="AQ228" t="s">
        <v>71</v>
      </c>
      <c r="AW228">
        <v>0.5</v>
      </c>
      <c r="AX228">
        <f t="shared" si="10"/>
        <v>1</v>
      </c>
      <c r="AZ228" t="s">
        <v>75</v>
      </c>
      <c r="BB228" t="s">
        <v>76</v>
      </c>
      <c r="BF228" s="2">
        <v>0.5</v>
      </c>
      <c r="BH228" t="s">
        <v>85</v>
      </c>
      <c r="BI228" t="s">
        <v>85</v>
      </c>
    </row>
    <row r="229" spans="1:70" x14ac:dyDescent="0.2">
      <c r="A229">
        <v>5061920430</v>
      </c>
      <c r="B229">
        <v>93348099</v>
      </c>
      <c r="C229" s="1">
        <v>42669.842361111114</v>
      </c>
      <c r="D229" s="1">
        <v>42669.849305555559</v>
      </c>
      <c r="E229" t="s">
        <v>381</v>
      </c>
      <c r="G229" t="s">
        <v>82</v>
      </c>
      <c r="H229">
        <v>1</v>
      </c>
      <c r="I229" t="s">
        <v>83</v>
      </c>
      <c r="K229" t="s">
        <v>68</v>
      </c>
      <c r="M229" t="s">
        <v>69</v>
      </c>
      <c r="T229" t="s">
        <v>71</v>
      </c>
      <c r="U229" t="s">
        <v>71</v>
      </c>
      <c r="V229" t="s">
        <v>71</v>
      </c>
      <c r="X229">
        <v>0.5</v>
      </c>
      <c r="Y229">
        <v>0.5</v>
      </c>
      <c r="Z229">
        <v>0.5</v>
      </c>
      <c r="AA229" s="2">
        <v>1</v>
      </c>
      <c r="AB229">
        <v>0.5</v>
      </c>
      <c r="AC229" t="str">
        <f t="shared" si="9"/>
        <v>small</v>
      </c>
      <c r="AD229" t="s">
        <v>72</v>
      </c>
      <c r="AG229">
        <v>1</v>
      </c>
      <c r="AH229">
        <v>1</v>
      </c>
      <c r="AJ229">
        <v>1</v>
      </c>
      <c r="AP229">
        <f t="shared" si="11"/>
        <v>3</v>
      </c>
      <c r="AQ229" t="s">
        <v>74</v>
      </c>
      <c r="AW229">
        <v>1</v>
      </c>
      <c r="AX229">
        <f t="shared" si="10"/>
        <v>2</v>
      </c>
      <c r="AZ229" t="s">
        <v>75</v>
      </c>
      <c r="BB229" t="s">
        <v>82</v>
      </c>
      <c r="BC229" t="s">
        <v>76</v>
      </c>
      <c r="BF229" s="2">
        <v>0.1</v>
      </c>
      <c r="BH229" t="s">
        <v>85</v>
      </c>
      <c r="BI229" t="s">
        <v>101</v>
      </c>
      <c r="BM229" t="s">
        <v>85</v>
      </c>
    </row>
    <row r="230" spans="1:70" x14ac:dyDescent="0.2">
      <c r="A230">
        <v>5061624255</v>
      </c>
      <c r="B230">
        <v>93348099</v>
      </c>
      <c r="C230" s="1">
        <v>42669.755555555559</v>
      </c>
      <c r="D230" s="1">
        <v>42669.761805555558</v>
      </c>
      <c r="E230" t="s">
        <v>122</v>
      </c>
      <c r="G230" t="s">
        <v>82</v>
      </c>
      <c r="H230">
        <v>1</v>
      </c>
      <c r="I230" t="s">
        <v>83</v>
      </c>
      <c r="K230" t="s">
        <v>68</v>
      </c>
      <c r="M230" t="s">
        <v>69</v>
      </c>
      <c r="Q230" t="s">
        <v>70</v>
      </c>
      <c r="T230" t="s">
        <v>71</v>
      </c>
      <c r="U230" t="s">
        <v>71</v>
      </c>
      <c r="V230" t="s">
        <v>71</v>
      </c>
      <c r="X230">
        <v>0.5</v>
      </c>
      <c r="Y230">
        <v>0.5</v>
      </c>
      <c r="Z230">
        <v>0.5</v>
      </c>
      <c r="AA230" s="2">
        <v>1</v>
      </c>
      <c r="AB230">
        <v>0.5</v>
      </c>
      <c r="AC230" t="str">
        <f t="shared" si="9"/>
        <v>small</v>
      </c>
      <c r="AD230" t="s">
        <v>107</v>
      </c>
      <c r="AG230">
        <v>1</v>
      </c>
      <c r="AI230">
        <v>1</v>
      </c>
      <c r="AP230">
        <f t="shared" si="11"/>
        <v>2</v>
      </c>
      <c r="AQ230" t="s">
        <v>71</v>
      </c>
      <c r="AW230">
        <v>0.5</v>
      </c>
      <c r="AX230">
        <f t="shared" si="10"/>
        <v>1</v>
      </c>
      <c r="AZ230" t="s">
        <v>75</v>
      </c>
      <c r="BB230" t="s">
        <v>76</v>
      </c>
      <c r="BF230" s="2">
        <v>0.9</v>
      </c>
      <c r="BH230" t="s">
        <v>85</v>
      </c>
      <c r="BI230" t="s">
        <v>77</v>
      </c>
      <c r="BJ230" t="s">
        <v>85</v>
      </c>
      <c r="BK230" t="s">
        <v>78</v>
      </c>
      <c r="BL230" t="s">
        <v>101</v>
      </c>
      <c r="BM230" t="s">
        <v>85</v>
      </c>
    </row>
    <row r="231" spans="1:70" ht="64" x14ac:dyDescent="0.2">
      <c r="A231">
        <v>5061417263</v>
      </c>
      <c r="B231">
        <v>93348099</v>
      </c>
      <c r="C231" s="1">
        <v>42669.693055555559</v>
      </c>
      <c r="D231" s="1">
        <v>42669.7</v>
      </c>
      <c r="E231" t="s">
        <v>122</v>
      </c>
      <c r="G231" t="s">
        <v>82</v>
      </c>
      <c r="H231">
        <v>1</v>
      </c>
      <c r="I231" t="s">
        <v>83</v>
      </c>
      <c r="J231" t="s">
        <v>67</v>
      </c>
      <c r="T231" t="s">
        <v>71</v>
      </c>
      <c r="U231" t="s">
        <v>71</v>
      </c>
      <c r="V231" t="s">
        <v>71</v>
      </c>
      <c r="X231">
        <v>0.5</v>
      </c>
      <c r="Y231">
        <v>0.5</v>
      </c>
      <c r="Z231">
        <v>0.5</v>
      </c>
      <c r="AA231" s="2">
        <v>1</v>
      </c>
      <c r="AB231">
        <v>0.5</v>
      </c>
      <c r="AC231" t="str">
        <f t="shared" si="9"/>
        <v>small</v>
      </c>
      <c r="AD231" t="s">
        <v>72</v>
      </c>
      <c r="AG231">
        <v>1</v>
      </c>
      <c r="AI231">
        <v>1</v>
      </c>
      <c r="AP231">
        <f t="shared" si="11"/>
        <v>2</v>
      </c>
      <c r="AQ231" t="s">
        <v>71</v>
      </c>
      <c r="AW231">
        <v>0.5</v>
      </c>
      <c r="AX231">
        <f t="shared" si="10"/>
        <v>1</v>
      </c>
      <c r="AZ231" t="s">
        <v>92</v>
      </c>
      <c r="BB231" t="s">
        <v>76</v>
      </c>
      <c r="BF231" s="2">
        <v>0.5</v>
      </c>
      <c r="BH231" t="s">
        <v>101</v>
      </c>
      <c r="BR231" s="4" t="s">
        <v>428</v>
      </c>
    </row>
    <row r="232" spans="1:70" x14ac:dyDescent="0.2">
      <c r="A232">
        <v>5060922069</v>
      </c>
      <c r="B232">
        <v>93348099</v>
      </c>
      <c r="C232" s="1">
        <v>42669.553472222222</v>
      </c>
      <c r="D232" s="1">
        <v>42669.555555555555</v>
      </c>
      <c r="E232" t="s">
        <v>440</v>
      </c>
      <c r="G232" t="s">
        <v>82</v>
      </c>
      <c r="H232">
        <v>1</v>
      </c>
      <c r="I232" t="s">
        <v>83</v>
      </c>
      <c r="M232" t="s">
        <v>69</v>
      </c>
      <c r="Q232" t="s">
        <v>70</v>
      </c>
      <c r="T232" t="s">
        <v>71</v>
      </c>
      <c r="U232" t="s">
        <v>71</v>
      </c>
      <c r="V232" t="s">
        <v>71</v>
      </c>
      <c r="X232">
        <v>0.5</v>
      </c>
      <c r="Y232">
        <v>0.5</v>
      </c>
      <c r="Z232">
        <v>0.5</v>
      </c>
      <c r="AA232" s="2">
        <v>1</v>
      </c>
      <c r="AB232">
        <v>0.5</v>
      </c>
      <c r="AC232" t="str">
        <f t="shared" si="9"/>
        <v>small</v>
      </c>
      <c r="AD232" t="s">
        <v>72</v>
      </c>
      <c r="AF232">
        <v>1</v>
      </c>
      <c r="AG232">
        <v>1</v>
      </c>
      <c r="AH232">
        <v>1</v>
      </c>
      <c r="AI232">
        <v>1</v>
      </c>
      <c r="AP232">
        <f t="shared" si="11"/>
        <v>4</v>
      </c>
      <c r="AQ232" t="s">
        <v>74</v>
      </c>
      <c r="AW232">
        <v>1</v>
      </c>
      <c r="AX232">
        <f t="shared" si="10"/>
        <v>2</v>
      </c>
      <c r="AZ232" t="s">
        <v>75</v>
      </c>
      <c r="BB232" t="s">
        <v>76</v>
      </c>
      <c r="BH232" t="s">
        <v>85</v>
      </c>
    </row>
    <row r="233" spans="1:70" x14ac:dyDescent="0.2">
      <c r="A233">
        <v>5059493915</v>
      </c>
      <c r="B233">
        <v>93348099</v>
      </c>
      <c r="C233" s="1">
        <v>42668.787499999999</v>
      </c>
      <c r="D233" s="1">
        <v>42668.794444444444</v>
      </c>
      <c r="E233" t="s">
        <v>137</v>
      </c>
      <c r="G233" t="s">
        <v>82</v>
      </c>
      <c r="H233">
        <v>1</v>
      </c>
      <c r="I233" t="s">
        <v>83</v>
      </c>
      <c r="M233" t="s">
        <v>69</v>
      </c>
      <c r="Q233" t="s">
        <v>70</v>
      </c>
      <c r="S233" t="s">
        <v>451</v>
      </c>
      <c r="T233" t="s">
        <v>71</v>
      </c>
      <c r="U233" t="s">
        <v>71</v>
      </c>
      <c r="V233" t="s">
        <v>74</v>
      </c>
      <c r="X233">
        <v>0.5</v>
      </c>
      <c r="Y233">
        <v>0.5</v>
      </c>
      <c r="Z233">
        <v>1</v>
      </c>
      <c r="AA233" s="2">
        <v>1</v>
      </c>
      <c r="AB233">
        <v>0.5</v>
      </c>
      <c r="AC233" t="str">
        <f t="shared" si="9"/>
        <v>small</v>
      </c>
      <c r="AD233" t="s">
        <v>72</v>
      </c>
      <c r="AG233">
        <v>1</v>
      </c>
      <c r="AH233">
        <v>1</v>
      </c>
      <c r="AP233">
        <f t="shared" si="11"/>
        <v>2</v>
      </c>
      <c r="AQ233" t="s">
        <v>71</v>
      </c>
      <c r="AW233">
        <v>0.5</v>
      </c>
      <c r="AX233">
        <f t="shared" si="10"/>
        <v>1</v>
      </c>
      <c r="AZ233" t="s">
        <v>100</v>
      </c>
      <c r="BB233" t="s">
        <v>76</v>
      </c>
      <c r="BF233" s="2">
        <v>0.5</v>
      </c>
      <c r="BH233" t="s">
        <v>85</v>
      </c>
      <c r="BI233" t="s">
        <v>85</v>
      </c>
      <c r="BN233" t="s">
        <v>85</v>
      </c>
    </row>
    <row r="234" spans="1:70" x14ac:dyDescent="0.2">
      <c r="A234">
        <v>5059467021</v>
      </c>
      <c r="B234">
        <v>93348099</v>
      </c>
      <c r="C234" s="1">
        <v>42668.783333333333</v>
      </c>
      <c r="D234" s="1">
        <v>42668.785416666666</v>
      </c>
      <c r="E234" t="s">
        <v>137</v>
      </c>
      <c r="G234" t="s">
        <v>82</v>
      </c>
      <c r="H234">
        <v>1</v>
      </c>
      <c r="I234" t="s">
        <v>83</v>
      </c>
      <c r="M234" t="s">
        <v>69</v>
      </c>
      <c r="Q234" t="s">
        <v>70</v>
      </c>
      <c r="T234" t="s">
        <v>71</v>
      </c>
      <c r="U234" t="s">
        <v>71</v>
      </c>
      <c r="V234" t="s">
        <v>71</v>
      </c>
      <c r="X234">
        <v>0.5</v>
      </c>
      <c r="Y234">
        <v>0.5</v>
      </c>
      <c r="Z234">
        <v>0.5</v>
      </c>
      <c r="AA234" s="2">
        <v>1</v>
      </c>
      <c r="AB234">
        <v>0.5</v>
      </c>
      <c r="AC234" t="str">
        <f t="shared" si="9"/>
        <v>small</v>
      </c>
      <c r="AD234" t="s">
        <v>91</v>
      </c>
      <c r="AG234">
        <v>1</v>
      </c>
      <c r="AH234">
        <v>1</v>
      </c>
      <c r="AP234">
        <f t="shared" si="11"/>
        <v>2</v>
      </c>
      <c r="AQ234" t="s">
        <v>71</v>
      </c>
      <c r="AW234">
        <v>0.5</v>
      </c>
      <c r="AX234">
        <f t="shared" si="10"/>
        <v>1</v>
      </c>
      <c r="AZ234" t="s">
        <v>92</v>
      </c>
      <c r="BB234" t="s">
        <v>76</v>
      </c>
      <c r="BF234" s="2">
        <v>0.9</v>
      </c>
      <c r="BH234" t="s">
        <v>85</v>
      </c>
      <c r="BI234" t="s">
        <v>85</v>
      </c>
    </row>
    <row r="235" spans="1:70" x14ac:dyDescent="0.2">
      <c r="A235">
        <v>5059372297</v>
      </c>
      <c r="B235">
        <v>93348099</v>
      </c>
      <c r="C235" s="1">
        <v>42668.754166666666</v>
      </c>
      <c r="D235" s="1">
        <v>42668.756249999999</v>
      </c>
      <c r="E235" t="s">
        <v>348</v>
      </c>
      <c r="G235" t="s">
        <v>82</v>
      </c>
      <c r="H235">
        <v>1</v>
      </c>
      <c r="I235" t="s">
        <v>83</v>
      </c>
      <c r="M235" t="s">
        <v>69</v>
      </c>
      <c r="N235" t="s">
        <v>89</v>
      </c>
      <c r="Q235" t="s">
        <v>70</v>
      </c>
      <c r="T235" t="s">
        <v>71</v>
      </c>
      <c r="U235" t="s">
        <v>71</v>
      </c>
      <c r="V235" t="s">
        <v>71</v>
      </c>
      <c r="X235">
        <v>0.5</v>
      </c>
      <c r="Y235">
        <v>0.5</v>
      </c>
      <c r="Z235">
        <v>0.5</v>
      </c>
      <c r="AA235" s="2">
        <v>1</v>
      </c>
      <c r="AB235">
        <v>0.5</v>
      </c>
      <c r="AC235" t="str">
        <f t="shared" si="9"/>
        <v>small</v>
      </c>
      <c r="AD235" t="s">
        <v>91</v>
      </c>
      <c r="AF235">
        <v>1</v>
      </c>
      <c r="AG235">
        <v>1</v>
      </c>
      <c r="AH235">
        <v>1</v>
      </c>
      <c r="AP235">
        <f t="shared" si="11"/>
        <v>3</v>
      </c>
      <c r="AQ235" t="s">
        <v>111</v>
      </c>
      <c r="AW235">
        <v>5</v>
      </c>
      <c r="AX235">
        <f t="shared" si="10"/>
        <v>10</v>
      </c>
      <c r="AZ235" t="s">
        <v>92</v>
      </c>
      <c r="BB235" t="s">
        <v>76</v>
      </c>
      <c r="BF235" s="2">
        <v>0.5</v>
      </c>
      <c r="BH235" t="s">
        <v>85</v>
      </c>
      <c r="BI235" t="s">
        <v>85</v>
      </c>
      <c r="BJ235" t="s">
        <v>77</v>
      </c>
      <c r="BK235" t="s">
        <v>78</v>
      </c>
      <c r="BL235" t="s">
        <v>78</v>
      </c>
      <c r="BM235" t="s">
        <v>77</v>
      </c>
    </row>
    <row r="236" spans="1:70" x14ac:dyDescent="0.2">
      <c r="A236">
        <v>5059280022</v>
      </c>
      <c r="B236">
        <v>93348099</v>
      </c>
      <c r="C236" s="1">
        <v>42668.724999999999</v>
      </c>
      <c r="D236" s="1">
        <v>42668.729861111111</v>
      </c>
      <c r="E236" t="s">
        <v>305</v>
      </c>
      <c r="G236" t="s">
        <v>82</v>
      </c>
      <c r="H236">
        <v>1</v>
      </c>
      <c r="I236" t="s">
        <v>83</v>
      </c>
      <c r="M236" t="s">
        <v>69</v>
      </c>
      <c r="Q236" t="s">
        <v>70</v>
      </c>
      <c r="T236" t="s">
        <v>71</v>
      </c>
      <c r="U236" t="s">
        <v>71</v>
      </c>
      <c r="V236" t="s">
        <v>71</v>
      </c>
      <c r="X236">
        <v>0.5</v>
      </c>
      <c r="Y236">
        <v>0.5</v>
      </c>
      <c r="Z236">
        <v>0.5</v>
      </c>
      <c r="AA236" s="2">
        <v>1</v>
      </c>
      <c r="AB236">
        <v>0.5</v>
      </c>
      <c r="AC236" t="str">
        <f t="shared" si="9"/>
        <v>small</v>
      </c>
      <c r="AD236" t="s">
        <v>91</v>
      </c>
      <c r="AF236">
        <v>1</v>
      </c>
      <c r="AG236">
        <v>1</v>
      </c>
      <c r="AH236">
        <v>1</v>
      </c>
      <c r="AI236">
        <v>1</v>
      </c>
      <c r="AP236">
        <f t="shared" si="11"/>
        <v>4</v>
      </c>
      <c r="AQ236" t="s">
        <v>71</v>
      </c>
      <c r="AW236">
        <v>0.5</v>
      </c>
      <c r="AX236">
        <f t="shared" si="10"/>
        <v>1</v>
      </c>
      <c r="AZ236" t="s">
        <v>92</v>
      </c>
      <c r="BB236" t="s">
        <v>76</v>
      </c>
      <c r="BF236" s="2">
        <v>0.5</v>
      </c>
      <c r="BH236" t="s">
        <v>85</v>
      </c>
      <c r="BI236" t="s">
        <v>77</v>
      </c>
    </row>
    <row r="237" spans="1:70" x14ac:dyDescent="0.2">
      <c r="A237">
        <v>5059253367</v>
      </c>
      <c r="B237">
        <v>93348099</v>
      </c>
      <c r="C237" s="1">
        <v>42668.717361111114</v>
      </c>
      <c r="D237" s="1">
        <v>42668.725694444445</v>
      </c>
      <c r="E237" t="s">
        <v>141</v>
      </c>
      <c r="G237" t="s">
        <v>82</v>
      </c>
      <c r="H237">
        <v>1</v>
      </c>
      <c r="I237" t="s">
        <v>83</v>
      </c>
      <c r="J237" t="s">
        <v>67</v>
      </c>
      <c r="K237" t="s">
        <v>68</v>
      </c>
      <c r="M237" t="s">
        <v>69</v>
      </c>
      <c r="O237" t="s">
        <v>90</v>
      </c>
      <c r="Q237" t="s">
        <v>70</v>
      </c>
      <c r="R237" t="s">
        <v>104</v>
      </c>
      <c r="T237" t="s">
        <v>71</v>
      </c>
      <c r="U237" t="s">
        <v>71</v>
      </c>
      <c r="V237" t="s">
        <v>71</v>
      </c>
      <c r="X237">
        <v>0.5</v>
      </c>
      <c r="Y237">
        <v>0.5</v>
      </c>
      <c r="Z237">
        <v>0.5</v>
      </c>
      <c r="AA237" s="2">
        <v>1</v>
      </c>
      <c r="AB237">
        <v>0.5</v>
      </c>
      <c r="AC237" t="str">
        <f t="shared" si="9"/>
        <v>small</v>
      </c>
      <c r="AD237" t="s">
        <v>114</v>
      </c>
      <c r="AG237">
        <v>1</v>
      </c>
      <c r="AH237">
        <v>1</v>
      </c>
      <c r="AP237">
        <f t="shared" si="11"/>
        <v>2</v>
      </c>
      <c r="AQ237" t="s">
        <v>74</v>
      </c>
      <c r="AW237">
        <v>1</v>
      </c>
      <c r="AX237">
        <f t="shared" si="10"/>
        <v>2</v>
      </c>
      <c r="AZ237" t="s">
        <v>92</v>
      </c>
      <c r="BB237" t="s">
        <v>76</v>
      </c>
      <c r="BF237" s="2">
        <v>0.1</v>
      </c>
      <c r="BH237" t="s">
        <v>85</v>
      </c>
      <c r="BI237" t="s">
        <v>85</v>
      </c>
      <c r="BJ237" t="s">
        <v>85</v>
      </c>
      <c r="BK237" t="s">
        <v>78</v>
      </c>
      <c r="BM237" t="s">
        <v>85</v>
      </c>
    </row>
    <row r="238" spans="1:70" x14ac:dyDescent="0.2">
      <c r="A238">
        <v>5059127990</v>
      </c>
      <c r="B238">
        <v>93348099</v>
      </c>
      <c r="C238" s="1">
        <v>42668.665277777778</v>
      </c>
      <c r="D238" s="1">
        <v>42668.683333333334</v>
      </c>
      <c r="E238" t="s">
        <v>239</v>
      </c>
      <c r="G238" t="s">
        <v>82</v>
      </c>
      <c r="H238">
        <v>1</v>
      </c>
      <c r="M238" t="s">
        <v>69</v>
      </c>
      <c r="T238" t="s">
        <v>71</v>
      </c>
      <c r="X238">
        <v>0.5</v>
      </c>
      <c r="Y238" t="s">
        <v>153</v>
      </c>
      <c r="Z238" t="s">
        <v>153</v>
      </c>
      <c r="AB238">
        <v>0.5</v>
      </c>
      <c r="AC238" t="str">
        <f t="shared" si="9"/>
        <v>small</v>
      </c>
      <c r="AD238" t="s">
        <v>107</v>
      </c>
      <c r="AF238">
        <v>1</v>
      </c>
      <c r="AG238">
        <v>1</v>
      </c>
      <c r="AH238">
        <v>1</v>
      </c>
      <c r="AP238">
        <f t="shared" si="11"/>
        <v>3</v>
      </c>
      <c r="AQ238" t="s">
        <v>74</v>
      </c>
      <c r="AW238">
        <v>1</v>
      </c>
      <c r="AX238">
        <f t="shared" si="10"/>
        <v>2</v>
      </c>
      <c r="AZ238" t="s">
        <v>100</v>
      </c>
      <c r="BB238" t="s">
        <v>82</v>
      </c>
      <c r="BC238" t="s">
        <v>76</v>
      </c>
      <c r="BF238" s="2">
        <v>0.75</v>
      </c>
      <c r="BH238" t="s">
        <v>101</v>
      </c>
      <c r="BI238" t="s">
        <v>101</v>
      </c>
    </row>
    <row r="239" spans="1:70" x14ac:dyDescent="0.2">
      <c r="A239">
        <v>5059046988</v>
      </c>
      <c r="B239">
        <v>93348099</v>
      </c>
      <c r="C239" s="1">
        <v>42668.656944444447</v>
      </c>
      <c r="D239" s="1">
        <v>42668.65902777778</v>
      </c>
      <c r="E239" t="s">
        <v>373</v>
      </c>
      <c r="G239" t="s">
        <v>82</v>
      </c>
      <c r="H239">
        <v>1</v>
      </c>
      <c r="I239" t="s">
        <v>83</v>
      </c>
      <c r="Q239" t="s">
        <v>70</v>
      </c>
      <c r="T239" t="s">
        <v>71</v>
      </c>
      <c r="U239" t="s">
        <v>71</v>
      </c>
      <c r="V239" t="s">
        <v>71</v>
      </c>
      <c r="X239">
        <v>0.5</v>
      </c>
      <c r="Y239">
        <v>0.5</v>
      </c>
      <c r="Z239">
        <v>0.5</v>
      </c>
      <c r="AA239" s="2">
        <v>1</v>
      </c>
      <c r="AB239">
        <v>0.5</v>
      </c>
      <c r="AC239" t="str">
        <f t="shared" si="9"/>
        <v>small</v>
      </c>
      <c r="AD239" t="s">
        <v>91</v>
      </c>
      <c r="AG239">
        <v>1</v>
      </c>
      <c r="AP239">
        <f t="shared" si="11"/>
        <v>1</v>
      </c>
      <c r="AQ239" t="s">
        <v>71</v>
      </c>
      <c r="AW239">
        <v>0.5</v>
      </c>
      <c r="AX239">
        <f t="shared" si="10"/>
        <v>1</v>
      </c>
      <c r="AZ239" t="s">
        <v>92</v>
      </c>
      <c r="BB239" t="s">
        <v>76</v>
      </c>
      <c r="BF239" s="2">
        <v>0.25</v>
      </c>
      <c r="BH239" t="s">
        <v>77</v>
      </c>
    </row>
    <row r="240" spans="1:70" ht="64" x14ac:dyDescent="0.2">
      <c r="A240">
        <v>5058891667</v>
      </c>
      <c r="B240">
        <v>93348099</v>
      </c>
      <c r="C240" s="1">
        <v>42668.613888888889</v>
      </c>
      <c r="D240" s="1">
        <v>42668.615972222222</v>
      </c>
      <c r="E240" t="s">
        <v>463</v>
      </c>
      <c r="G240" t="s">
        <v>82</v>
      </c>
      <c r="H240">
        <v>1</v>
      </c>
      <c r="I240" t="s">
        <v>83</v>
      </c>
      <c r="K240" t="s">
        <v>68</v>
      </c>
      <c r="M240" t="s">
        <v>69</v>
      </c>
      <c r="Q240" t="s">
        <v>70</v>
      </c>
      <c r="T240" t="s">
        <v>71</v>
      </c>
      <c r="U240" t="s">
        <v>71</v>
      </c>
      <c r="V240" t="s">
        <v>71</v>
      </c>
      <c r="X240">
        <v>0.5</v>
      </c>
      <c r="Y240">
        <v>0.5</v>
      </c>
      <c r="Z240">
        <v>0.5</v>
      </c>
      <c r="AA240" s="2">
        <v>1</v>
      </c>
      <c r="AB240">
        <v>0.5</v>
      </c>
      <c r="AC240" t="str">
        <f t="shared" si="9"/>
        <v>small</v>
      </c>
      <c r="AD240" t="s">
        <v>72</v>
      </c>
      <c r="AG240">
        <v>1</v>
      </c>
      <c r="AH240">
        <v>1</v>
      </c>
      <c r="AP240">
        <f t="shared" si="11"/>
        <v>2</v>
      </c>
      <c r="AQ240" t="s">
        <v>74</v>
      </c>
      <c r="AW240">
        <v>1</v>
      </c>
      <c r="AX240">
        <f t="shared" si="10"/>
        <v>2</v>
      </c>
      <c r="AZ240" t="s">
        <v>100</v>
      </c>
      <c r="BB240" t="s">
        <v>76</v>
      </c>
      <c r="BF240" s="2">
        <v>0.9</v>
      </c>
      <c r="BH240" t="s">
        <v>85</v>
      </c>
      <c r="BJ240" t="s">
        <v>85</v>
      </c>
      <c r="BM240" t="s">
        <v>85</v>
      </c>
      <c r="BP240" s="4" t="s">
        <v>464</v>
      </c>
    </row>
    <row r="241" spans="1:70" x14ac:dyDescent="0.2">
      <c r="A241">
        <v>5058875538</v>
      </c>
      <c r="B241">
        <v>93348099</v>
      </c>
      <c r="C241" s="1">
        <v>42668.609722222223</v>
      </c>
      <c r="D241" s="1">
        <v>42668.611805555556</v>
      </c>
      <c r="E241" t="s">
        <v>141</v>
      </c>
      <c r="G241" t="s">
        <v>82</v>
      </c>
      <c r="H241">
        <v>1</v>
      </c>
      <c r="I241" t="s">
        <v>83</v>
      </c>
      <c r="M241" t="s">
        <v>69</v>
      </c>
      <c r="Q241" t="s">
        <v>70</v>
      </c>
      <c r="T241" t="s">
        <v>71</v>
      </c>
      <c r="U241" t="s">
        <v>71</v>
      </c>
      <c r="V241" t="s">
        <v>71</v>
      </c>
      <c r="X241">
        <v>0.5</v>
      </c>
      <c r="Y241">
        <v>0.5</v>
      </c>
      <c r="Z241">
        <v>0.5</v>
      </c>
      <c r="AA241" s="2">
        <v>1</v>
      </c>
      <c r="AB241">
        <v>0.5</v>
      </c>
      <c r="AC241" t="str">
        <f t="shared" si="9"/>
        <v>small</v>
      </c>
      <c r="AD241" t="s">
        <v>91</v>
      </c>
      <c r="AI241">
        <v>1</v>
      </c>
      <c r="AP241">
        <f t="shared" si="11"/>
        <v>1</v>
      </c>
      <c r="AQ241" t="s">
        <v>74</v>
      </c>
      <c r="AW241">
        <v>1</v>
      </c>
      <c r="AX241">
        <f t="shared" si="10"/>
        <v>2</v>
      </c>
      <c r="AZ241" t="s">
        <v>75</v>
      </c>
      <c r="BB241" t="s">
        <v>76</v>
      </c>
      <c r="BF241" s="2">
        <v>0.25</v>
      </c>
      <c r="BH241" t="s">
        <v>77</v>
      </c>
      <c r="BI241" t="s">
        <v>85</v>
      </c>
      <c r="BJ241" t="s">
        <v>77</v>
      </c>
    </row>
    <row r="242" spans="1:70" ht="80" x14ac:dyDescent="0.2">
      <c r="A242">
        <v>5058822621</v>
      </c>
      <c r="B242">
        <v>93348099</v>
      </c>
      <c r="C242" s="1">
        <v>42668.594444444447</v>
      </c>
      <c r="D242" s="1">
        <v>42668.606944444444</v>
      </c>
      <c r="E242" t="s">
        <v>176</v>
      </c>
      <c r="G242" t="s">
        <v>82</v>
      </c>
      <c r="H242">
        <v>1</v>
      </c>
      <c r="I242" t="s">
        <v>83</v>
      </c>
      <c r="M242" t="s">
        <v>69</v>
      </c>
      <c r="Q242" t="s">
        <v>70</v>
      </c>
      <c r="T242" t="s">
        <v>71</v>
      </c>
      <c r="U242" t="s">
        <v>71</v>
      </c>
      <c r="X242">
        <v>0.5</v>
      </c>
      <c r="Y242">
        <v>0.5</v>
      </c>
      <c r="Z242" t="s">
        <v>153</v>
      </c>
      <c r="AA242" s="2">
        <v>1</v>
      </c>
      <c r="AB242">
        <v>0.5</v>
      </c>
      <c r="AC242" t="str">
        <f t="shared" si="9"/>
        <v>small</v>
      </c>
      <c r="AD242" t="s">
        <v>91</v>
      </c>
      <c r="AG242">
        <v>1</v>
      </c>
      <c r="AI242">
        <v>1</v>
      </c>
      <c r="AP242">
        <f t="shared" si="11"/>
        <v>2</v>
      </c>
      <c r="AQ242" t="s">
        <v>71</v>
      </c>
      <c r="AW242">
        <v>0.5</v>
      </c>
      <c r="AX242">
        <f t="shared" si="10"/>
        <v>1</v>
      </c>
      <c r="AZ242" t="s">
        <v>115</v>
      </c>
      <c r="BB242" t="s">
        <v>76</v>
      </c>
      <c r="BF242" s="2">
        <v>0.75</v>
      </c>
      <c r="BH242" t="s">
        <v>85</v>
      </c>
      <c r="BI242" t="s">
        <v>85</v>
      </c>
      <c r="BJ242" t="s">
        <v>85</v>
      </c>
      <c r="BK242" t="s">
        <v>85</v>
      </c>
      <c r="BL242" t="s">
        <v>85</v>
      </c>
      <c r="BM242" t="s">
        <v>85</v>
      </c>
      <c r="BR242" s="4" t="s">
        <v>467</v>
      </c>
    </row>
    <row r="243" spans="1:70" x14ac:dyDescent="0.2">
      <c r="A243">
        <v>5058713367</v>
      </c>
      <c r="B243">
        <v>93348099</v>
      </c>
      <c r="C243" s="1">
        <v>42668.5625</v>
      </c>
      <c r="D243" s="1">
        <v>42668.568055555559</v>
      </c>
      <c r="E243" t="s">
        <v>113</v>
      </c>
      <c r="G243" t="s">
        <v>82</v>
      </c>
      <c r="H243">
        <v>1</v>
      </c>
      <c r="I243" t="s">
        <v>83</v>
      </c>
      <c r="J243" t="s">
        <v>67</v>
      </c>
      <c r="K243" t="s">
        <v>68</v>
      </c>
      <c r="M243" t="s">
        <v>69</v>
      </c>
      <c r="S243" t="s">
        <v>471</v>
      </c>
      <c r="T243" t="s">
        <v>71</v>
      </c>
      <c r="U243" t="s">
        <v>71</v>
      </c>
      <c r="X243">
        <v>0.5</v>
      </c>
      <c r="Y243">
        <v>0.5</v>
      </c>
      <c r="Z243" t="s">
        <v>153</v>
      </c>
      <c r="AA243" s="2">
        <v>1</v>
      </c>
      <c r="AB243">
        <v>0.5</v>
      </c>
      <c r="AC243" t="str">
        <f t="shared" si="9"/>
        <v>small</v>
      </c>
      <c r="AD243" t="s">
        <v>114</v>
      </c>
      <c r="AF243">
        <v>1</v>
      </c>
      <c r="AG243">
        <v>1</v>
      </c>
      <c r="AH243">
        <v>1</v>
      </c>
      <c r="AJ243">
        <v>1</v>
      </c>
      <c r="AO243" t="s">
        <v>472</v>
      </c>
      <c r="AP243">
        <f t="shared" si="11"/>
        <v>4</v>
      </c>
      <c r="AQ243" t="s">
        <v>111</v>
      </c>
      <c r="AW243">
        <v>5</v>
      </c>
      <c r="AX243">
        <f t="shared" si="10"/>
        <v>10</v>
      </c>
      <c r="AZ243" t="s">
        <v>75</v>
      </c>
      <c r="BB243" t="s">
        <v>82</v>
      </c>
      <c r="BC243" t="s">
        <v>76</v>
      </c>
      <c r="BF243" s="2">
        <v>0.25</v>
      </c>
      <c r="BG243" t="s">
        <v>473</v>
      </c>
      <c r="BH243" t="s">
        <v>85</v>
      </c>
      <c r="BO243" t="s">
        <v>474</v>
      </c>
    </row>
    <row r="244" spans="1:70" x14ac:dyDescent="0.2">
      <c r="A244">
        <v>5058712462</v>
      </c>
      <c r="B244">
        <v>93348099</v>
      </c>
      <c r="C244" s="1">
        <v>42668.55972222222</v>
      </c>
      <c r="D244" s="1">
        <v>42668.56527777778</v>
      </c>
      <c r="E244" t="s">
        <v>172</v>
      </c>
      <c r="G244" t="s">
        <v>82</v>
      </c>
      <c r="H244">
        <v>1</v>
      </c>
      <c r="I244" t="s">
        <v>83</v>
      </c>
      <c r="M244" t="s">
        <v>69</v>
      </c>
      <c r="Q244" t="s">
        <v>70</v>
      </c>
      <c r="T244" t="s">
        <v>71</v>
      </c>
      <c r="U244" t="s">
        <v>71</v>
      </c>
      <c r="V244" t="s">
        <v>74</v>
      </c>
      <c r="X244">
        <v>0.5</v>
      </c>
      <c r="Y244">
        <v>0.5</v>
      </c>
      <c r="Z244">
        <v>1</v>
      </c>
      <c r="AA244" s="2">
        <v>1</v>
      </c>
      <c r="AB244">
        <v>0.5</v>
      </c>
      <c r="AC244" t="str">
        <f t="shared" si="9"/>
        <v>small</v>
      </c>
      <c r="AD244" t="s">
        <v>91</v>
      </c>
      <c r="AG244">
        <v>1</v>
      </c>
      <c r="AH244">
        <v>1</v>
      </c>
      <c r="AI244">
        <v>1</v>
      </c>
      <c r="AL244">
        <v>1</v>
      </c>
      <c r="AP244">
        <f t="shared" si="11"/>
        <v>4</v>
      </c>
      <c r="AQ244" t="s">
        <v>71</v>
      </c>
      <c r="AW244">
        <v>0.5</v>
      </c>
      <c r="AX244">
        <f t="shared" si="10"/>
        <v>1</v>
      </c>
      <c r="AZ244" t="s">
        <v>115</v>
      </c>
      <c r="BB244" t="s">
        <v>76</v>
      </c>
      <c r="BF244" s="2">
        <v>0.5</v>
      </c>
      <c r="BI244" t="s">
        <v>77</v>
      </c>
      <c r="BJ244" t="s">
        <v>77</v>
      </c>
    </row>
    <row r="245" spans="1:70" x14ac:dyDescent="0.2">
      <c r="A245">
        <v>5058645476</v>
      </c>
      <c r="B245">
        <v>93348099</v>
      </c>
      <c r="C245" s="1">
        <v>42668.541666666664</v>
      </c>
      <c r="D245" s="1">
        <v>42668.543749999997</v>
      </c>
      <c r="E245" t="s">
        <v>463</v>
      </c>
      <c r="G245" t="s">
        <v>82</v>
      </c>
      <c r="H245">
        <v>1</v>
      </c>
      <c r="I245" t="s">
        <v>83</v>
      </c>
      <c r="U245" t="s">
        <v>71</v>
      </c>
      <c r="X245">
        <v>0.5</v>
      </c>
      <c r="Y245">
        <v>0.5</v>
      </c>
      <c r="Z245" t="s">
        <v>153</v>
      </c>
      <c r="AA245" s="2">
        <v>1</v>
      </c>
      <c r="AB245">
        <v>0.5</v>
      </c>
      <c r="AC245" t="str">
        <f t="shared" si="9"/>
        <v>small</v>
      </c>
      <c r="AD245" t="s">
        <v>91</v>
      </c>
      <c r="AG245">
        <v>1</v>
      </c>
      <c r="AP245">
        <f t="shared" si="11"/>
        <v>1</v>
      </c>
      <c r="AQ245" t="s">
        <v>71</v>
      </c>
      <c r="AW245">
        <v>0.5</v>
      </c>
      <c r="AX245">
        <f t="shared" si="10"/>
        <v>1</v>
      </c>
      <c r="AZ245" t="s">
        <v>92</v>
      </c>
      <c r="BB245" t="s">
        <v>76</v>
      </c>
      <c r="BF245" s="2">
        <v>0.75</v>
      </c>
      <c r="BH245" t="s">
        <v>101</v>
      </c>
    </row>
    <row r="246" spans="1:70" x14ac:dyDescent="0.2">
      <c r="A246">
        <v>5058626889</v>
      </c>
      <c r="B246">
        <v>93348099</v>
      </c>
      <c r="C246" s="1">
        <v>42668.535416666666</v>
      </c>
      <c r="D246" s="1">
        <v>42668.538888888892</v>
      </c>
      <c r="E246" t="s">
        <v>476</v>
      </c>
      <c r="G246" t="s">
        <v>82</v>
      </c>
      <c r="H246">
        <v>1</v>
      </c>
      <c r="M246" t="s">
        <v>69</v>
      </c>
      <c r="Q246" t="s">
        <v>70</v>
      </c>
      <c r="T246" t="s">
        <v>71</v>
      </c>
      <c r="U246" t="s">
        <v>71</v>
      </c>
      <c r="V246" t="s">
        <v>74</v>
      </c>
      <c r="X246">
        <v>0.5</v>
      </c>
      <c r="Y246">
        <v>0.5</v>
      </c>
      <c r="Z246">
        <v>1</v>
      </c>
      <c r="AA246" s="2">
        <v>1</v>
      </c>
      <c r="AB246">
        <v>0.5</v>
      </c>
      <c r="AC246" t="str">
        <f t="shared" si="9"/>
        <v>small</v>
      </c>
      <c r="AD246" t="s">
        <v>91</v>
      </c>
      <c r="AF246">
        <v>1</v>
      </c>
      <c r="AG246">
        <v>1</v>
      </c>
      <c r="AP246">
        <f t="shared" si="11"/>
        <v>2</v>
      </c>
      <c r="AQ246" t="s">
        <v>74</v>
      </c>
      <c r="AW246">
        <v>1</v>
      </c>
      <c r="AX246">
        <f t="shared" si="10"/>
        <v>2</v>
      </c>
      <c r="AZ246" t="s">
        <v>92</v>
      </c>
      <c r="BB246" t="s">
        <v>82</v>
      </c>
      <c r="BC246" t="s">
        <v>76</v>
      </c>
      <c r="BD246" t="s">
        <v>271</v>
      </c>
      <c r="BF246" s="2">
        <v>0.1</v>
      </c>
      <c r="BH246" t="s">
        <v>77</v>
      </c>
      <c r="BI246" t="s">
        <v>77</v>
      </c>
      <c r="BJ246" t="s">
        <v>77</v>
      </c>
      <c r="BK246" t="s">
        <v>77</v>
      </c>
      <c r="BL246" t="s">
        <v>77</v>
      </c>
      <c r="BM246" t="s">
        <v>101</v>
      </c>
    </row>
    <row r="247" spans="1:70" ht="96" x14ac:dyDescent="0.2">
      <c r="A247">
        <v>5058596509</v>
      </c>
      <c r="B247">
        <v>93348099</v>
      </c>
      <c r="C247" s="1">
        <v>42668.523611111108</v>
      </c>
      <c r="D247" s="1">
        <v>42668.530555555553</v>
      </c>
      <c r="E247" t="s">
        <v>477</v>
      </c>
      <c r="G247" t="s">
        <v>82</v>
      </c>
      <c r="H247">
        <v>1</v>
      </c>
      <c r="I247" t="s">
        <v>83</v>
      </c>
      <c r="M247" t="s">
        <v>69</v>
      </c>
      <c r="Q247" t="s">
        <v>70</v>
      </c>
      <c r="S247" t="s">
        <v>478</v>
      </c>
      <c r="T247" t="s">
        <v>71</v>
      </c>
      <c r="U247" t="s">
        <v>71</v>
      </c>
      <c r="V247" t="s">
        <v>71</v>
      </c>
      <c r="X247">
        <v>0.5</v>
      </c>
      <c r="Y247">
        <v>0.5</v>
      </c>
      <c r="Z247">
        <v>0.5</v>
      </c>
      <c r="AA247" s="2">
        <v>1</v>
      </c>
      <c r="AB247">
        <v>0.5</v>
      </c>
      <c r="AC247" t="str">
        <f t="shared" si="9"/>
        <v>small</v>
      </c>
      <c r="AD247" t="s">
        <v>91</v>
      </c>
      <c r="AG247">
        <v>1</v>
      </c>
      <c r="AI247">
        <v>1</v>
      </c>
      <c r="AO247" t="s">
        <v>479</v>
      </c>
      <c r="AP247">
        <f t="shared" si="11"/>
        <v>2</v>
      </c>
      <c r="AQ247" t="s">
        <v>71</v>
      </c>
      <c r="AW247">
        <v>0.5</v>
      </c>
      <c r="AX247">
        <f t="shared" si="10"/>
        <v>1</v>
      </c>
      <c r="AZ247" t="s">
        <v>75</v>
      </c>
      <c r="BB247" t="s">
        <v>76</v>
      </c>
      <c r="BF247" s="2">
        <v>0.75</v>
      </c>
      <c r="BG247" t="s">
        <v>480</v>
      </c>
      <c r="BH247" t="s">
        <v>77</v>
      </c>
      <c r="BI247" t="s">
        <v>85</v>
      </c>
      <c r="BJ247" t="s">
        <v>78</v>
      </c>
      <c r="BK247" t="s">
        <v>78</v>
      </c>
      <c r="BL247" t="s">
        <v>78</v>
      </c>
      <c r="BM247" t="s">
        <v>78</v>
      </c>
      <c r="BO247" t="s">
        <v>481</v>
      </c>
      <c r="BP247" s="4" t="s">
        <v>482</v>
      </c>
      <c r="BR247" s="4" t="s">
        <v>483</v>
      </c>
    </row>
    <row r="248" spans="1:70" x14ac:dyDescent="0.2">
      <c r="A248">
        <v>5058584690</v>
      </c>
      <c r="B248">
        <v>93348099</v>
      </c>
      <c r="C248" s="1">
        <v>42668.520138888889</v>
      </c>
      <c r="D248" s="1">
        <v>42668.522222222222</v>
      </c>
      <c r="E248" t="s">
        <v>484</v>
      </c>
      <c r="G248" t="s">
        <v>82</v>
      </c>
      <c r="H248">
        <v>1</v>
      </c>
      <c r="I248" t="s">
        <v>83</v>
      </c>
      <c r="K248" t="s">
        <v>68</v>
      </c>
      <c r="M248" t="s">
        <v>69</v>
      </c>
      <c r="Q248" t="s">
        <v>70</v>
      </c>
      <c r="T248" t="s">
        <v>71</v>
      </c>
      <c r="U248" t="s">
        <v>71</v>
      </c>
      <c r="V248" t="s">
        <v>71</v>
      </c>
      <c r="X248">
        <v>0.5</v>
      </c>
      <c r="Y248">
        <v>0.5</v>
      </c>
      <c r="Z248">
        <v>0.5</v>
      </c>
      <c r="AA248" s="2">
        <v>1</v>
      </c>
      <c r="AB248">
        <v>0.5</v>
      </c>
      <c r="AC248" t="str">
        <f t="shared" si="9"/>
        <v>small</v>
      </c>
      <c r="AD248" t="s">
        <v>72</v>
      </c>
      <c r="AF248">
        <v>1</v>
      </c>
      <c r="AG248">
        <v>1</v>
      </c>
      <c r="AI248">
        <v>1</v>
      </c>
      <c r="AP248">
        <f t="shared" si="11"/>
        <v>3</v>
      </c>
      <c r="AQ248" t="s">
        <v>71</v>
      </c>
      <c r="AW248">
        <v>0.5</v>
      </c>
      <c r="AX248">
        <f t="shared" si="10"/>
        <v>1</v>
      </c>
      <c r="AZ248" t="s">
        <v>100</v>
      </c>
      <c r="BB248" t="s">
        <v>76</v>
      </c>
      <c r="BF248" s="2">
        <v>0.5</v>
      </c>
      <c r="BH248" t="s">
        <v>101</v>
      </c>
      <c r="BI248" t="s">
        <v>77</v>
      </c>
      <c r="BJ248" t="s">
        <v>101</v>
      </c>
      <c r="BK248" t="s">
        <v>77</v>
      </c>
      <c r="BL248" t="s">
        <v>77</v>
      </c>
      <c r="BM248" t="s">
        <v>85</v>
      </c>
    </row>
    <row r="249" spans="1:70" x14ac:dyDescent="0.2">
      <c r="A249">
        <v>5058581767</v>
      </c>
      <c r="B249">
        <v>93348099</v>
      </c>
      <c r="C249" s="1">
        <v>42668.518750000003</v>
      </c>
      <c r="D249" s="1">
        <v>42668.520833333336</v>
      </c>
      <c r="E249" t="s">
        <v>406</v>
      </c>
      <c r="G249" t="s">
        <v>82</v>
      </c>
      <c r="H249">
        <v>1</v>
      </c>
      <c r="I249" t="s">
        <v>83</v>
      </c>
      <c r="M249" t="s">
        <v>69</v>
      </c>
      <c r="T249" t="s">
        <v>71</v>
      </c>
      <c r="U249" t="s">
        <v>71</v>
      </c>
      <c r="V249" t="s">
        <v>71</v>
      </c>
      <c r="X249">
        <v>0.5</v>
      </c>
      <c r="Y249">
        <v>0.5</v>
      </c>
      <c r="Z249">
        <v>0.5</v>
      </c>
      <c r="AA249" s="2">
        <v>1</v>
      </c>
      <c r="AB249">
        <v>0.5</v>
      </c>
      <c r="AC249" t="str">
        <f t="shared" si="9"/>
        <v>small</v>
      </c>
      <c r="AD249" t="s">
        <v>91</v>
      </c>
      <c r="AF249">
        <v>1</v>
      </c>
      <c r="AG249">
        <v>1</v>
      </c>
      <c r="AH249">
        <v>1</v>
      </c>
      <c r="AI249">
        <v>1</v>
      </c>
      <c r="AP249">
        <f t="shared" si="11"/>
        <v>4</v>
      </c>
      <c r="AQ249" t="s">
        <v>71</v>
      </c>
      <c r="AW249">
        <v>0.5</v>
      </c>
      <c r="AX249">
        <f t="shared" si="10"/>
        <v>1</v>
      </c>
      <c r="AZ249" t="s">
        <v>92</v>
      </c>
      <c r="BB249" t="s">
        <v>76</v>
      </c>
      <c r="BF249" s="2">
        <v>0.75</v>
      </c>
      <c r="BH249" t="s">
        <v>85</v>
      </c>
      <c r="BI249" t="s">
        <v>85</v>
      </c>
    </row>
    <row r="250" spans="1:70" x14ac:dyDescent="0.2">
      <c r="A250">
        <v>5058578503</v>
      </c>
      <c r="B250">
        <v>93348099</v>
      </c>
      <c r="C250" s="1">
        <v>42668.517361111109</v>
      </c>
      <c r="D250" s="1">
        <v>42668.520138888889</v>
      </c>
      <c r="E250" t="s">
        <v>477</v>
      </c>
      <c r="G250" t="s">
        <v>82</v>
      </c>
      <c r="H250">
        <v>1</v>
      </c>
      <c r="I250" t="s">
        <v>83</v>
      </c>
      <c r="T250" t="s">
        <v>71</v>
      </c>
      <c r="U250" t="s">
        <v>71</v>
      </c>
      <c r="V250" t="s">
        <v>71</v>
      </c>
      <c r="X250">
        <v>0.5</v>
      </c>
      <c r="Y250">
        <v>0.5</v>
      </c>
      <c r="Z250">
        <v>0.5</v>
      </c>
      <c r="AA250" s="2">
        <v>1</v>
      </c>
      <c r="AB250">
        <v>0.5</v>
      </c>
      <c r="AC250" t="str">
        <f t="shared" si="9"/>
        <v>small</v>
      </c>
      <c r="AD250" t="s">
        <v>72</v>
      </c>
      <c r="AG250">
        <v>1</v>
      </c>
      <c r="AP250">
        <f t="shared" si="11"/>
        <v>1</v>
      </c>
      <c r="AQ250" t="s">
        <v>71</v>
      </c>
      <c r="AW250">
        <v>0.5</v>
      </c>
      <c r="AX250">
        <f t="shared" si="10"/>
        <v>1</v>
      </c>
      <c r="AZ250" t="s">
        <v>75</v>
      </c>
      <c r="BB250" t="s">
        <v>76</v>
      </c>
      <c r="BF250">
        <v>0</v>
      </c>
      <c r="BN250" t="s">
        <v>85</v>
      </c>
      <c r="BO250" t="s">
        <v>486</v>
      </c>
    </row>
    <row r="251" spans="1:70" x14ac:dyDescent="0.2">
      <c r="A251">
        <v>5058565709</v>
      </c>
      <c r="B251">
        <v>93348099</v>
      </c>
      <c r="C251" s="1">
        <v>42668.511111111111</v>
      </c>
      <c r="D251" s="1">
        <v>42668.515972222223</v>
      </c>
      <c r="E251" t="s">
        <v>406</v>
      </c>
      <c r="G251" t="s">
        <v>82</v>
      </c>
      <c r="H251">
        <v>1</v>
      </c>
      <c r="I251" t="s">
        <v>83</v>
      </c>
      <c r="T251" t="s">
        <v>71</v>
      </c>
      <c r="U251" t="s">
        <v>71</v>
      </c>
      <c r="V251" t="s">
        <v>71</v>
      </c>
      <c r="X251">
        <v>0.5</v>
      </c>
      <c r="Y251">
        <v>0.5</v>
      </c>
      <c r="Z251">
        <v>0.5</v>
      </c>
      <c r="AA251" s="2">
        <v>1</v>
      </c>
      <c r="AB251">
        <v>0.5</v>
      </c>
      <c r="AC251" t="str">
        <f t="shared" si="9"/>
        <v>small</v>
      </c>
      <c r="AD251" t="s">
        <v>91</v>
      </c>
      <c r="AF251">
        <v>1</v>
      </c>
      <c r="AG251">
        <v>1</v>
      </c>
      <c r="AO251" t="s">
        <v>487</v>
      </c>
      <c r="AP251">
        <f t="shared" si="11"/>
        <v>2</v>
      </c>
      <c r="AQ251" t="s">
        <v>71</v>
      </c>
      <c r="AW251">
        <v>0.5</v>
      </c>
      <c r="AX251">
        <f t="shared" si="10"/>
        <v>1</v>
      </c>
      <c r="AZ251" t="s">
        <v>92</v>
      </c>
      <c r="BB251" t="s">
        <v>76</v>
      </c>
      <c r="BF251" s="2">
        <v>0.75</v>
      </c>
      <c r="BH251" t="s">
        <v>77</v>
      </c>
      <c r="BI251" t="s">
        <v>77</v>
      </c>
    </row>
    <row r="252" spans="1:70" x14ac:dyDescent="0.2">
      <c r="A252">
        <v>5058563836</v>
      </c>
      <c r="B252">
        <v>93348099</v>
      </c>
      <c r="C252" s="1">
        <v>42668.511805555558</v>
      </c>
      <c r="D252" s="1">
        <v>42668.51458333333</v>
      </c>
      <c r="E252" t="s">
        <v>172</v>
      </c>
      <c r="G252" t="s">
        <v>82</v>
      </c>
      <c r="H252">
        <v>1</v>
      </c>
      <c r="I252" t="s">
        <v>83</v>
      </c>
      <c r="Q252" t="s">
        <v>70</v>
      </c>
      <c r="T252" t="s">
        <v>71</v>
      </c>
      <c r="U252" t="s">
        <v>71</v>
      </c>
      <c r="V252" t="s">
        <v>71</v>
      </c>
      <c r="X252">
        <v>0.5</v>
      </c>
      <c r="Y252">
        <v>0.5</v>
      </c>
      <c r="Z252">
        <v>0.5</v>
      </c>
      <c r="AA252" s="2">
        <v>1</v>
      </c>
      <c r="AB252">
        <v>0.5</v>
      </c>
      <c r="AC252" t="str">
        <f t="shared" si="9"/>
        <v>small</v>
      </c>
      <c r="AD252" t="s">
        <v>91</v>
      </c>
      <c r="AF252">
        <v>1</v>
      </c>
      <c r="AG252">
        <v>1</v>
      </c>
      <c r="AP252">
        <f t="shared" si="11"/>
        <v>2</v>
      </c>
      <c r="AQ252" t="s">
        <v>111</v>
      </c>
      <c r="AW252">
        <v>5</v>
      </c>
      <c r="AX252">
        <f t="shared" si="10"/>
        <v>10</v>
      </c>
      <c r="AZ252" t="s">
        <v>84</v>
      </c>
      <c r="BB252" t="s">
        <v>76</v>
      </c>
      <c r="BF252" s="2">
        <v>0.75</v>
      </c>
      <c r="BH252" t="s">
        <v>77</v>
      </c>
      <c r="BI252" t="s">
        <v>77</v>
      </c>
      <c r="BJ252" t="s">
        <v>77</v>
      </c>
      <c r="BK252" t="s">
        <v>77</v>
      </c>
      <c r="BL252" t="s">
        <v>77</v>
      </c>
      <c r="BM252" t="s">
        <v>77</v>
      </c>
      <c r="BN252" t="s">
        <v>77</v>
      </c>
    </row>
    <row r="253" spans="1:70" x14ac:dyDescent="0.2">
      <c r="A253">
        <v>5058551081</v>
      </c>
      <c r="B253">
        <v>93348099</v>
      </c>
      <c r="C253" s="1">
        <v>42668.504861111112</v>
      </c>
      <c r="D253" s="1">
        <v>42668.51666666667</v>
      </c>
      <c r="E253" t="s">
        <v>151</v>
      </c>
      <c r="G253" t="s">
        <v>82</v>
      </c>
      <c r="H253">
        <v>1</v>
      </c>
      <c r="I253" t="s">
        <v>83</v>
      </c>
      <c r="M253" t="s">
        <v>69</v>
      </c>
      <c r="T253" t="s">
        <v>71</v>
      </c>
      <c r="U253" t="s">
        <v>71</v>
      </c>
      <c r="V253" t="s">
        <v>71</v>
      </c>
      <c r="X253">
        <v>0.5</v>
      </c>
      <c r="Y253">
        <v>0.5</v>
      </c>
      <c r="Z253">
        <v>0.5</v>
      </c>
      <c r="AA253" s="2">
        <v>1</v>
      </c>
      <c r="AB253">
        <v>0.5</v>
      </c>
      <c r="AC253" t="str">
        <f t="shared" si="9"/>
        <v>small</v>
      </c>
      <c r="AD253" t="s">
        <v>107</v>
      </c>
      <c r="AF253">
        <v>1</v>
      </c>
      <c r="AG253">
        <v>1</v>
      </c>
      <c r="AI253">
        <v>1</v>
      </c>
      <c r="AP253">
        <f t="shared" si="11"/>
        <v>3</v>
      </c>
      <c r="AQ253" t="s">
        <v>71</v>
      </c>
      <c r="AW253">
        <v>0.5</v>
      </c>
      <c r="AX253">
        <f t="shared" si="10"/>
        <v>1</v>
      </c>
      <c r="AZ253" t="s">
        <v>75</v>
      </c>
      <c r="BB253" t="s">
        <v>76</v>
      </c>
      <c r="BF253" s="2">
        <v>0.1</v>
      </c>
      <c r="BH253" t="s">
        <v>101</v>
      </c>
      <c r="BI253" t="s">
        <v>101</v>
      </c>
    </row>
    <row r="254" spans="1:70" ht="32" x14ac:dyDescent="0.2">
      <c r="A254">
        <v>5058438464</v>
      </c>
      <c r="B254">
        <v>93348099</v>
      </c>
      <c r="C254" s="1">
        <v>42668.452777777777</v>
      </c>
      <c r="D254" s="1">
        <v>42668.456250000003</v>
      </c>
      <c r="E254" t="s">
        <v>433</v>
      </c>
      <c r="G254" t="s">
        <v>82</v>
      </c>
      <c r="H254">
        <v>1</v>
      </c>
      <c r="I254" t="s">
        <v>83</v>
      </c>
      <c r="L254" t="s">
        <v>88</v>
      </c>
      <c r="M254" t="s">
        <v>69</v>
      </c>
      <c r="Q254" t="s">
        <v>70</v>
      </c>
      <c r="T254" t="s">
        <v>71</v>
      </c>
      <c r="U254" t="s">
        <v>71</v>
      </c>
      <c r="V254" t="s">
        <v>71</v>
      </c>
      <c r="X254">
        <v>0.5</v>
      </c>
      <c r="Y254">
        <v>0.5</v>
      </c>
      <c r="Z254">
        <v>0.5</v>
      </c>
      <c r="AA254" s="2">
        <v>1</v>
      </c>
      <c r="AB254">
        <v>0.5</v>
      </c>
      <c r="AC254" t="str">
        <f t="shared" si="9"/>
        <v>small</v>
      </c>
      <c r="AD254" t="s">
        <v>72</v>
      </c>
      <c r="AG254">
        <v>1</v>
      </c>
      <c r="AP254">
        <f t="shared" si="11"/>
        <v>1</v>
      </c>
      <c r="AQ254" t="s">
        <v>71</v>
      </c>
      <c r="AW254">
        <v>0.5</v>
      </c>
      <c r="AX254">
        <f t="shared" si="10"/>
        <v>1</v>
      </c>
      <c r="AZ254" t="s">
        <v>115</v>
      </c>
      <c r="BB254" t="s">
        <v>76</v>
      </c>
      <c r="BF254" s="2">
        <v>0.75</v>
      </c>
      <c r="BH254" t="s">
        <v>85</v>
      </c>
      <c r="BI254" t="s">
        <v>85</v>
      </c>
      <c r="BJ254" t="s">
        <v>77</v>
      </c>
      <c r="BK254" t="s">
        <v>77</v>
      </c>
      <c r="BL254" t="s">
        <v>85</v>
      </c>
      <c r="BR254" s="4" t="s">
        <v>490</v>
      </c>
    </row>
    <row r="255" spans="1:70" x14ac:dyDescent="0.2">
      <c r="A255">
        <v>5058433518</v>
      </c>
      <c r="B255">
        <v>93348099</v>
      </c>
      <c r="C255" s="1">
        <v>42668.45</v>
      </c>
      <c r="D255" s="1">
        <v>42668.452777777777</v>
      </c>
      <c r="E255" t="s">
        <v>433</v>
      </c>
      <c r="G255" t="s">
        <v>82</v>
      </c>
      <c r="H255">
        <v>1</v>
      </c>
      <c r="I255" t="s">
        <v>83</v>
      </c>
      <c r="J255" t="s">
        <v>67</v>
      </c>
      <c r="M255" t="s">
        <v>69</v>
      </c>
      <c r="Q255" t="s">
        <v>70</v>
      </c>
      <c r="T255" t="s">
        <v>71</v>
      </c>
      <c r="U255" t="s">
        <v>71</v>
      </c>
      <c r="V255" t="s">
        <v>71</v>
      </c>
      <c r="X255">
        <v>0.5</v>
      </c>
      <c r="Y255">
        <v>0.5</v>
      </c>
      <c r="Z255">
        <v>0.5</v>
      </c>
      <c r="AA255" s="2">
        <v>1</v>
      </c>
      <c r="AB255">
        <v>0.5</v>
      </c>
      <c r="AC255" t="str">
        <f t="shared" si="9"/>
        <v>small</v>
      </c>
      <c r="AD255" t="s">
        <v>91</v>
      </c>
      <c r="AF255">
        <v>1</v>
      </c>
      <c r="AG255">
        <v>1</v>
      </c>
      <c r="AH255">
        <v>1</v>
      </c>
      <c r="AP255">
        <f t="shared" si="11"/>
        <v>3</v>
      </c>
      <c r="AQ255" t="s">
        <v>71</v>
      </c>
      <c r="AW255">
        <v>0.5</v>
      </c>
      <c r="AX255">
        <f t="shared" si="10"/>
        <v>1</v>
      </c>
      <c r="AZ255" t="s">
        <v>115</v>
      </c>
      <c r="BB255" t="s">
        <v>76</v>
      </c>
      <c r="BF255" s="2">
        <v>0.25</v>
      </c>
      <c r="BH255" t="s">
        <v>85</v>
      </c>
      <c r="BI255" t="s">
        <v>85</v>
      </c>
    </row>
    <row r="256" spans="1:70" x14ac:dyDescent="0.2">
      <c r="A256">
        <v>5057600561</v>
      </c>
      <c r="B256">
        <v>93348099</v>
      </c>
      <c r="C256" s="1">
        <v>42667.923611111109</v>
      </c>
      <c r="D256" s="1">
        <v>42667.927083333336</v>
      </c>
      <c r="E256" t="s">
        <v>500</v>
      </c>
      <c r="G256" t="s">
        <v>82</v>
      </c>
      <c r="H256">
        <v>1</v>
      </c>
      <c r="I256" t="s">
        <v>83</v>
      </c>
      <c r="M256" t="s">
        <v>69</v>
      </c>
      <c r="Q256" t="s">
        <v>70</v>
      </c>
      <c r="T256" t="s">
        <v>71</v>
      </c>
      <c r="U256" t="s">
        <v>71</v>
      </c>
      <c r="V256" t="s">
        <v>71</v>
      </c>
      <c r="X256">
        <v>0.5</v>
      </c>
      <c r="Y256">
        <v>0.5</v>
      </c>
      <c r="Z256">
        <v>0.5</v>
      </c>
      <c r="AA256" s="2">
        <v>1</v>
      </c>
      <c r="AB256">
        <v>0.5</v>
      </c>
      <c r="AC256" t="str">
        <f t="shared" si="9"/>
        <v>small</v>
      </c>
      <c r="AD256" t="s">
        <v>91</v>
      </c>
      <c r="AF256">
        <v>1</v>
      </c>
      <c r="AH256">
        <v>1</v>
      </c>
      <c r="AI256">
        <v>1</v>
      </c>
      <c r="AP256">
        <f t="shared" si="11"/>
        <v>3</v>
      </c>
      <c r="AQ256" t="s">
        <v>74</v>
      </c>
      <c r="AW256">
        <v>1</v>
      </c>
      <c r="AX256">
        <f t="shared" si="10"/>
        <v>2</v>
      </c>
      <c r="AZ256" t="s">
        <v>115</v>
      </c>
      <c r="BB256" t="s">
        <v>76</v>
      </c>
      <c r="BF256" s="2">
        <v>0.75</v>
      </c>
      <c r="BH256" t="s">
        <v>77</v>
      </c>
      <c r="BI256" t="s">
        <v>77</v>
      </c>
      <c r="BM256" t="s">
        <v>101</v>
      </c>
    </row>
    <row r="257" spans="1:70" x14ac:dyDescent="0.2">
      <c r="A257">
        <v>5057576721</v>
      </c>
      <c r="B257">
        <v>93348099</v>
      </c>
      <c r="C257" s="1">
        <v>42667.913888888892</v>
      </c>
      <c r="D257" s="1">
        <v>42667.921527777777</v>
      </c>
      <c r="E257" t="s">
        <v>221</v>
      </c>
      <c r="G257" t="s">
        <v>82</v>
      </c>
      <c r="H257">
        <v>1</v>
      </c>
      <c r="I257" t="s">
        <v>83</v>
      </c>
      <c r="K257" t="s">
        <v>68</v>
      </c>
      <c r="M257" t="s">
        <v>69</v>
      </c>
      <c r="N257" t="s">
        <v>89</v>
      </c>
      <c r="T257" t="s">
        <v>71</v>
      </c>
      <c r="U257" t="s">
        <v>71</v>
      </c>
      <c r="V257" t="s">
        <v>71</v>
      </c>
      <c r="X257">
        <v>0.5</v>
      </c>
      <c r="Y257">
        <v>0.5</v>
      </c>
      <c r="Z257">
        <v>0.5</v>
      </c>
      <c r="AA257" s="2">
        <v>1</v>
      </c>
      <c r="AB257">
        <v>0.5</v>
      </c>
      <c r="AC257" t="str">
        <f t="shared" si="9"/>
        <v>small</v>
      </c>
      <c r="AD257" t="s">
        <v>72</v>
      </c>
      <c r="AF257">
        <v>1</v>
      </c>
      <c r="AH257">
        <v>1</v>
      </c>
      <c r="AP257">
        <f t="shared" si="11"/>
        <v>2</v>
      </c>
      <c r="AQ257" t="s">
        <v>74</v>
      </c>
      <c r="AW257">
        <v>1</v>
      </c>
      <c r="AX257">
        <f t="shared" si="10"/>
        <v>2</v>
      </c>
      <c r="AZ257" t="s">
        <v>115</v>
      </c>
      <c r="BB257" t="s">
        <v>76</v>
      </c>
      <c r="BF257" s="2">
        <v>0.1</v>
      </c>
      <c r="BH257" t="s">
        <v>101</v>
      </c>
      <c r="BI257" t="s">
        <v>85</v>
      </c>
      <c r="BM257" t="s">
        <v>101</v>
      </c>
    </row>
    <row r="258" spans="1:70" x14ac:dyDescent="0.2">
      <c r="A258">
        <v>5057408659</v>
      </c>
      <c r="B258">
        <v>93348099</v>
      </c>
      <c r="C258" s="1">
        <v>42667.849305555559</v>
      </c>
      <c r="D258" s="1">
        <v>42667.854166666664</v>
      </c>
      <c r="E258" t="s">
        <v>305</v>
      </c>
      <c r="G258" t="s">
        <v>82</v>
      </c>
      <c r="H258">
        <v>1</v>
      </c>
      <c r="I258" t="s">
        <v>83</v>
      </c>
      <c r="L258" t="s">
        <v>88</v>
      </c>
      <c r="M258" t="s">
        <v>69</v>
      </c>
      <c r="Q258" t="s">
        <v>70</v>
      </c>
      <c r="T258" t="s">
        <v>71</v>
      </c>
      <c r="U258" t="s">
        <v>71</v>
      </c>
      <c r="V258" t="s">
        <v>71</v>
      </c>
      <c r="X258">
        <v>0.5</v>
      </c>
      <c r="Y258">
        <v>0.5</v>
      </c>
      <c r="Z258">
        <v>0.5</v>
      </c>
      <c r="AA258" s="2">
        <v>1</v>
      </c>
      <c r="AB258">
        <v>0.5</v>
      </c>
      <c r="AC258" t="str">
        <f t="shared" ref="AC258:AC291" si="12">IF(AB258&gt;=10,"big","small")</f>
        <v>small</v>
      </c>
      <c r="AD258" t="s">
        <v>72</v>
      </c>
      <c r="AG258">
        <v>1</v>
      </c>
      <c r="AI258">
        <v>1</v>
      </c>
      <c r="AP258">
        <f t="shared" si="11"/>
        <v>2</v>
      </c>
      <c r="AQ258" t="s">
        <v>71</v>
      </c>
      <c r="AW258">
        <v>0.5</v>
      </c>
      <c r="AX258">
        <f t="shared" ref="AX258:AX281" si="13">AW258/AB258</f>
        <v>1</v>
      </c>
      <c r="AZ258" t="s">
        <v>92</v>
      </c>
      <c r="BB258" t="s">
        <v>76</v>
      </c>
    </row>
    <row r="259" spans="1:70" x14ac:dyDescent="0.2">
      <c r="A259">
        <v>5057306686</v>
      </c>
      <c r="B259">
        <v>93348099</v>
      </c>
      <c r="C259" s="1">
        <v>42667.818055555559</v>
      </c>
      <c r="D259" s="1">
        <v>42667.821527777778</v>
      </c>
      <c r="E259" t="s">
        <v>504</v>
      </c>
      <c r="G259" t="s">
        <v>82</v>
      </c>
      <c r="H259">
        <v>1</v>
      </c>
      <c r="I259" t="s">
        <v>83</v>
      </c>
      <c r="Q259" t="s">
        <v>70</v>
      </c>
      <c r="T259" t="s">
        <v>71</v>
      </c>
      <c r="X259">
        <v>0.5</v>
      </c>
      <c r="Y259" t="s">
        <v>153</v>
      </c>
      <c r="Z259" t="s">
        <v>153</v>
      </c>
      <c r="AB259">
        <v>0.5</v>
      </c>
      <c r="AC259" t="str">
        <f t="shared" si="12"/>
        <v>small</v>
      </c>
      <c r="AD259" t="s">
        <v>91</v>
      </c>
      <c r="AF259">
        <v>1</v>
      </c>
      <c r="AG259">
        <v>1</v>
      </c>
      <c r="AH259">
        <v>1</v>
      </c>
      <c r="AP259">
        <f t="shared" ref="AP259:AP288" si="14">SUM(AF259:AN259)</f>
        <v>3</v>
      </c>
      <c r="AQ259" t="s">
        <v>71</v>
      </c>
      <c r="AW259">
        <v>0.5</v>
      </c>
      <c r="AX259">
        <f t="shared" si="13"/>
        <v>1</v>
      </c>
      <c r="AZ259" t="s">
        <v>92</v>
      </c>
      <c r="BB259" t="s">
        <v>76</v>
      </c>
      <c r="BF259" s="2">
        <v>0.9</v>
      </c>
      <c r="BH259" t="s">
        <v>77</v>
      </c>
    </row>
    <row r="260" spans="1:70" x14ac:dyDescent="0.2">
      <c r="A260">
        <v>5057242386</v>
      </c>
      <c r="B260">
        <v>93348099</v>
      </c>
      <c r="C260" s="1">
        <v>42667.798611111109</v>
      </c>
      <c r="D260" s="1">
        <v>42667.803472222222</v>
      </c>
      <c r="E260" t="s">
        <v>282</v>
      </c>
      <c r="G260" t="s">
        <v>82</v>
      </c>
      <c r="H260">
        <v>1</v>
      </c>
      <c r="M260" t="s">
        <v>69</v>
      </c>
      <c r="T260" t="s">
        <v>71</v>
      </c>
      <c r="U260" t="s">
        <v>71</v>
      </c>
      <c r="V260" t="s">
        <v>71</v>
      </c>
      <c r="X260">
        <v>0.5</v>
      </c>
      <c r="Y260">
        <v>0.5</v>
      </c>
      <c r="Z260">
        <v>0.5</v>
      </c>
      <c r="AA260" s="2">
        <v>1</v>
      </c>
      <c r="AB260">
        <v>0.5</v>
      </c>
      <c r="AC260" t="str">
        <f t="shared" si="12"/>
        <v>small</v>
      </c>
      <c r="AD260" t="s">
        <v>72</v>
      </c>
      <c r="AG260">
        <v>1</v>
      </c>
      <c r="AH260">
        <v>1</v>
      </c>
      <c r="AI260">
        <v>1</v>
      </c>
      <c r="AP260">
        <f t="shared" si="14"/>
        <v>3</v>
      </c>
      <c r="AQ260" t="s">
        <v>71</v>
      </c>
      <c r="AW260">
        <v>0.5</v>
      </c>
      <c r="AX260">
        <f t="shared" si="13"/>
        <v>1</v>
      </c>
      <c r="AZ260" t="s">
        <v>75</v>
      </c>
      <c r="BB260" t="s">
        <v>76</v>
      </c>
      <c r="BF260" s="2">
        <v>0.75</v>
      </c>
      <c r="BI260" t="s">
        <v>85</v>
      </c>
    </row>
    <row r="261" spans="1:70" x14ac:dyDescent="0.2">
      <c r="A261">
        <v>5057189757</v>
      </c>
      <c r="B261">
        <v>93348099</v>
      </c>
      <c r="C261" s="1">
        <v>42667.783333333333</v>
      </c>
      <c r="D261" s="1">
        <v>42667.786805555559</v>
      </c>
      <c r="E261" t="s">
        <v>213</v>
      </c>
      <c r="G261" t="s">
        <v>82</v>
      </c>
      <c r="H261">
        <v>1</v>
      </c>
      <c r="I261" t="s">
        <v>83</v>
      </c>
      <c r="M261" t="s">
        <v>69</v>
      </c>
      <c r="Q261" t="s">
        <v>70</v>
      </c>
      <c r="T261" t="s">
        <v>71</v>
      </c>
      <c r="U261" t="s">
        <v>71</v>
      </c>
      <c r="V261" t="s">
        <v>71</v>
      </c>
      <c r="X261">
        <v>0.5</v>
      </c>
      <c r="Y261">
        <v>0.5</v>
      </c>
      <c r="Z261">
        <v>0.5</v>
      </c>
      <c r="AA261" s="2">
        <v>1</v>
      </c>
      <c r="AB261">
        <v>0.5</v>
      </c>
      <c r="AC261" t="str">
        <f t="shared" si="12"/>
        <v>small</v>
      </c>
      <c r="AD261" t="s">
        <v>72</v>
      </c>
      <c r="AF261">
        <v>1</v>
      </c>
      <c r="AG261">
        <v>1</v>
      </c>
      <c r="AH261">
        <v>1</v>
      </c>
      <c r="AI261">
        <v>1</v>
      </c>
      <c r="AP261">
        <f t="shared" si="14"/>
        <v>4</v>
      </c>
      <c r="AQ261" t="s">
        <v>71</v>
      </c>
      <c r="AW261">
        <v>0.5</v>
      </c>
      <c r="AX261">
        <f t="shared" si="13"/>
        <v>1</v>
      </c>
      <c r="AZ261" t="s">
        <v>75</v>
      </c>
      <c r="BB261" t="s">
        <v>76</v>
      </c>
      <c r="BF261" s="2">
        <v>0.9</v>
      </c>
      <c r="BH261" t="s">
        <v>77</v>
      </c>
      <c r="BI261" t="s">
        <v>85</v>
      </c>
      <c r="BJ261" t="s">
        <v>78</v>
      </c>
      <c r="BK261" t="s">
        <v>78</v>
      </c>
      <c r="BL261" t="s">
        <v>78</v>
      </c>
      <c r="BM261" t="s">
        <v>85</v>
      </c>
    </row>
    <row r="262" spans="1:70" ht="32" x14ac:dyDescent="0.2">
      <c r="A262">
        <v>5057155607</v>
      </c>
      <c r="B262">
        <v>93348099</v>
      </c>
      <c r="C262" s="1">
        <v>42667.774305555555</v>
      </c>
      <c r="D262" s="1">
        <v>42667.777777777781</v>
      </c>
      <c r="E262" t="s">
        <v>484</v>
      </c>
      <c r="G262" t="s">
        <v>82</v>
      </c>
      <c r="H262">
        <v>1</v>
      </c>
      <c r="I262" t="s">
        <v>83</v>
      </c>
      <c r="K262" t="s">
        <v>68</v>
      </c>
      <c r="M262" t="s">
        <v>69</v>
      </c>
      <c r="T262" t="s">
        <v>71</v>
      </c>
      <c r="U262" t="s">
        <v>71</v>
      </c>
      <c r="V262" t="s">
        <v>71</v>
      </c>
      <c r="X262">
        <v>0.5</v>
      </c>
      <c r="Y262">
        <v>0.5</v>
      </c>
      <c r="Z262">
        <v>0.5</v>
      </c>
      <c r="AA262" s="2">
        <v>1</v>
      </c>
      <c r="AB262">
        <v>0.5</v>
      </c>
      <c r="AC262" t="str">
        <f t="shared" si="12"/>
        <v>small</v>
      </c>
      <c r="AD262" t="s">
        <v>91</v>
      </c>
      <c r="AF262">
        <v>1</v>
      </c>
      <c r="AG262">
        <v>1</v>
      </c>
      <c r="AH262">
        <v>1</v>
      </c>
      <c r="AI262">
        <v>1</v>
      </c>
      <c r="AP262">
        <f t="shared" si="14"/>
        <v>4</v>
      </c>
      <c r="AQ262" t="s">
        <v>71</v>
      </c>
      <c r="AW262">
        <v>0.5</v>
      </c>
      <c r="AX262">
        <f t="shared" si="13"/>
        <v>1</v>
      </c>
      <c r="AZ262" t="s">
        <v>100</v>
      </c>
      <c r="BB262" t="s">
        <v>76</v>
      </c>
      <c r="BF262" s="2">
        <v>0.75</v>
      </c>
      <c r="BH262" t="s">
        <v>85</v>
      </c>
      <c r="BI262" t="s">
        <v>85</v>
      </c>
      <c r="BM262" t="s">
        <v>77</v>
      </c>
      <c r="BR262" s="4" t="s">
        <v>521</v>
      </c>
    </row>
    <row r="263" spans="1:70" x14ac:dyDescent="0.2">
      <c r="A263">
        <v>5057141008</v>
      </c>
      <c r="B263">
        <v>93348099</v>
      </c>
      <c r="C263" s="1">
        <v>42667.770833333336</v>
      </c>
      <c r="D263" s="1">
        <v>42667.772222222222</v>
      </c>
      <c r="E263" t="s">
        <v>170</v>
      </c>
      <c r="G263" t="s">
        <v>82</v>
      </c>
      <c r="H263">
        <v>1</v>
      </c>
      <c r="I263" t="s">
        <v>83</v>
      </c>
      <c r="Q263" t="s">
        <v>70</v>
      </c>
      <c r="T263" t="s">
        <v>71</v>
      </c>
      <c r="U263" t="s">
        <v>71</v>
      </c>
      <c r="V263" t="s">
        <v>71</v>
      </c>
      <c r="X263">
        <v>0.5</v>
      </c>
      <c r="Y263">
        <v>0.5</v>
      </c>
      <c r="Z263">
        <v>0.5</v>
      </c>
      <c r="AA263" s="2">
        <v>1</v>
      </c>
      <c r="AB263">
        <v>0.5</v>
      </c>
      <c r="AC263" t="str">
        <f t="shared" si="12"/>
        <v>small</v>
      </c>
      <c r="AD263" t="s">
        <v>91</v>
      </c>
      <c r="AF263">
        <v>1</v>
      </c>
      <c r="AG263">
        <v>1</v>
      </c>
      <c r="AH263">
        <v>1</v>
      </c>
      <c r="AP263">
        <f t="shared" si="14"/>
        <v>3</v>
      </c>
      <c r="AQ263" t="s">
        <v>71</v>
      </c>
      <c r="AW263">
        <v>0.5</v>
      </c>
      <c r="AX263">
        <f t="shared" si="13"/>
        <v>1</v>
      </c>
      <c r="AZ263" t="s">
        <v>75</v>
      </c>
      <c r="BB263" t="s">
        <v>76</v>
      </c>
      <c r="BF263" s="2">
        <v>0.5</v>
      </c>
      <c r="BH263" t="s">
        <v>77</v>
      </c>
    </row>
    <row r="264" spans="1:70" x14ac:dyDescent="0.2">
      <c r="A264">
        <v>5057125535</v>
      </c>
      <c r="B264">
        <v>93348099</v>
      </c>
      <c r="C264" s="1">
        <v>42667.765972222223</v>
      </c>
      <c r="D264" s="1">
        <v>42667.768750000003</v>
      </c>
      <c r="E264" t="s">
        <v>221</v>
      </c>
      <c r="G264" t="s">
        <v>82</v>
      </c>
      <c r="H264">
        <v>1</v>
      </c>
      <c r="I264" t="s">
        <v>83</v>
      </c>
      <c r="K264" t="s">
        <v>68</v>
      </c>
      <c r="T264" t="s">
        <v>71</v>
      </c>
      <c r="U264" t="s">
        <v>71</v>
      </c>
      <c r="V264" t="s">
        <v>71</v>
      </c>
      <c r="X264">
        <v>0.5</v>
      </c>
      <c r="Y264">
        <v>0.5</v>
      </c>
      <c r="Z264">
        <v>0.5</v>
      </c>
      <c r="AA264" s="2">
        <v>1</v>
      </c>
      <c r="AB264">
        <v>0.5</v>
      </c>
      <c r="AC264" t="str">
        <f t="shared" si="12"/>
        <v>small</v>
      </c>
      <c r="AD264" t="s">
        <v>72</v>
      </c>
      <c r="AF264">
        <v>1</v>
      </c>
      <c r="AG264">
        <v>1</v>
      </c>
      <c r="AH264">
        <v>1</v>
      </c>
      <c r="AP264">
        <f t="shared" si="14"/>
        <v>3</v>
      </c>
      <c r="AQ264" t="s">
        <v>74</v>
      </c>
      <c r="AW264">
        <v>1</v>
      </c>
      <c r="AX264">
        <f t="shared" si="13"/>
        <v>2</v>
      </c>
      <c r="AZ264" t="s">
        <v>92</v>
      </c>
      <c r="BB264" t="s">
        <v>76</v>
      </c>
      <c r="BF264" s="2">
        <v>0.5</v>
      </c>
      <c r="BH264" t="s">
        <v>85</v>
      </c>
      <c r="BI264" t="s">
        <v>85</v>
      </c>
      <c r="BK264" t="s">
        <v>77</v>
      </c>
      <c r="BM264" t="s">
        <v>85</v>
      </c>
    </row>
    <row r="265" spans="1:70" x14ac:dyDescent="0.2">
      <c r="A265">
        <v>5057110690</v>
      </c>
      <c r="B265">
        <v>93348099</v>
      </c>
      <c r="C265" s="1">
        <v>42667.761805555558</v>
      </c>
      <c r="D265" s="1">
        <v>42667.771527777775</v>
      </c>
      <c r="E265" t="s">
        <v>221</v>
      </c>
      <c r="G265" t="s">
        <v>82</v>
      </c>
      <c r="H265">
        <v>1</v>
      </c>
      <c r="I265" t="s">
        <v>83</v>
      </c>
      <c r="N265" t="s">
        <v>89</v>
      </c>
      <c r="Q265" t="s">
        <v>70</v>
      </c>
      <c r="T265" t="s">
        <v>71</v>
      </c>
      <c r="U265" t="s">
        <v>71</v>
      </c>
      <c r="V265" t="s">
        <v>74</v>
      </c>
      <c r="X265">
        <v>0.5</v>
      </c>
      <c r="Y265">
        <v>0.5</v>
      </c>
      <c r="Z265">
        <v>1</v>
      </c>
      <c r="AA265" s="2">
        <v>1</v>
      </c>
      <c r="AB265">
        <v>0.5</v>
      </c>
      <c r="AC265" t="str">
        <f t="shared" si="12"/>
        <v>small</v>
      </c>
      <c r="AD265" t="s">
        <v>72</v>
      </c>
      <c r="AF265">
        <v>1</v>
      </c>
      <c r="AG265">
        <v>1</v>
      </c>
      <c r="AH265">
        <v>1</v>
      </c>
      <c r="AP265">
        <f t="shared" si="14"/>
        <v>3</v>
      </c>
      <c r="AQ265" t="s">
        <v>111</v>
      </c>
      <c r="AW265">
        <v>5</v>
      </c>
      <c r="AX265">
        <f t="shared" si="13"/>
        <v>10</v>
      </c>
      <c r="AZ265" t="s">
        <v>92</v>
      </c>
      <c r="BB265" t="s">
        <v>76</v>
      </c>
      <c r="BF265" s="2">
        <v>0.5</v>
      </c>
      <c r="BH265" t="s">
        <v>77</v>
      </c>
      <c r="BI265" t="s">
        <v>77</v>
      </c>
    </row>
    <row r="266" spans="1:70" x14ac:dyDescent="0.2">
      <c r="A266">
        <v>5057109773</v>
      </c>
      <c r="B266">
        <v>93348099</v>
      </c>
      <c r="C266" s="1">
        <v>42667.761805555558</v>
      </c>
      <c r="D266" s="1">
        <v>42667.763194444444</v>
      </c>
      <c r="E266" t="s">
        <v>417</v>
      </c>
      <c r="G266" t="s">
        <v>82</v>
      </c>
      <c r="H266">
        <v>1</v>
      </c>
      <c r="I266" t="s">
        <v>83</v>
      </c>
      <c r="J266" t="s">
        <v>67</v>
      </c>
      <c r="M266" t="s">
        <v>69</v>
      </c>
      <c r="Q266" t="s">
        <v>70</v>
      </c>
      <c r="R266" t="s">
        <v>104</v>
      </c>
      <c r="T266" t="s">
        <v>71</v>
      </c>
      <c r="U266" t="s">
        <v>71</v>
      </c>
      <c r="V266" t="s">
        <v>71</v>
      </c>
      <c r="X266">
        <v>0.5</v>
      </c>
      <c r="Y266">
        <v>0.5</v>
      </c>
      <c r="Z266">
        <v>0.5</v>
      </c>
      <c r="AA266" s="2">
        <v>1</v>
      </c>
      <c r="AB266">
        <v>0.5</v>
      </c>
      <c r="AC266" t="str">
        <f t="shared" si="12"/>
        <v>small</v>
      </c>
      <c r="AD266" t="s">
        <v>143</v>
      </c>
      <c r="AE266" t="s">
        <v>522</v>
      </c>
      <c r="AF266">
        <v>1</v>
      </c>
      <c r="AI266">
        <v>1</v>
      </c>
      <c r="AP266">
        <f t="shared" si="14"/>
        <v>2</v>
      </c>
      <c r="AQ266" t="s">
        <v>71</v>
      </c>
      <c r="AW266">
        <v>0.5</v>
      </c>
      <c r="AX266">
        <f t="shared" si="13"/>
        <v>1</v>
      </c>
      <c r="AZ266" t="s">
        <v>100</v>
      </c>
      <c r="BB266" t="s">
        <v>76</v>
      </c>
      <c r="BF266" s="2">
        <v>0.9</v>
      </c>
      <c r="BH266" t="s">
        <v>77</v>
      </c>
      <c r="BI266" t="s">
        <v>77</v>
      </c>
      <c r="BJ266" t="s">
        <v>77</v>
      </c>
      <c r="BK266" t="s">
        <v>77</v>
      </c>
      <c r="BL266" t="s">
        <v>77</v>
      </c>
      <c r="BM266" t="s">
        <v>77</v>
      </c>
    </row>
    <row r="267" spans="1:70" x14ac:dyDescent="0.2">
      <c r="A267">
        <v>5067621636</v>
      </c>
      <c r="B267">
        <v>93348099</v>
      </c>
      <c r="C267" s="1">
        <v>42673.0625</v>
      </c>
      <c r="D267" s="1">
        <v>42673.065972222219</v>
      </c>
      <c r="E267" t="s">
        <v>312</v>
      </c>
      <c r="G267" t="s">
        <v>66</v>
      </c>
      <c r="H267">
        <v>12</v>
      </c>
      <c r="I267" t="s">
        <v>83</v>
      </c>
      <c r="J267" t="s">
        <v>67</v>
      </c>
      <c r="L267" t="s">
        <v>88</v>
      </c>
      <c r="M267" t="s">
        <v>69</v>
      </c>
      <c r="O267" t="s">
        <v>90</v>
      </c>
      <c r="Q267" t="s">
        <v>70</v>
      </c>
      <c r="R267" t="s">
        <v>104</v>
      </c>
      <c r="S267" t="s">
        <v>313</v>
      </c>
      <c r="T267" t="s">
        <v>111</v>
      </c>
      <c r="U267" t="s">
        <v>74</v>
      </c>
      <c r="V267" t="s">
        <v>111</v>
      </c>
      <c r="X267">
        <v>5</v>
      </c>
      <c r="Y267">
        <v>1</v>
      </c>
      <c r="Z267">
        <v>5</v>
      </c>
      <c r="AA267" s="2">
        <v>0.2</v>
      </c>
      <c r="AB267">
        <v>0.41666666699999999</v>
      </c>
      <c r="AC267" t="str">
        <f t="shared" si="12"/>
        <v>small</v>
      </c>
      <c r="AD267" t="s">
        <v>72</v>
      </c>
      <c r="AF267">
        <v>1</v>
      </c>
      <c r="AH267">
        <v>1</v>
      </c>
      <c r="AI267">
        <v>1</v>
      </c>
      <c r="AL267">
        <v>1</v>
      </c>
      <c r="AP267">
        <f t="shared" si="14"/>
        <v>4</v>
      </c>
      <c r="AQ267" t="s">
        <v>74</v>
      </c>
      <c r="AW267">
        <v>1</v>
      </c>
      <c r="AX267">
        <f t="shared" si="13"/>
        <v>2.3999999980800002</v>
      </c>
      <c r="AZ267" t="s">
        <v>84</v>
      </c>
      <c r="BB267" t="s">
        <v>82</v>
      </c>
      <c r="BC267" t="s">
        <v>76</v>
      </c>
      <c r="BF267" s="2">
        <v>0.75</v>
      </c>
      <c r="BH267" t="s">
        <v>85</v>
      </c>
      <c r="BI267" t="s">
        <v>85</v>
      </c>
      <c r="BJ267" t="s">
        <v>85</v>
      </c>
      <c r="BK267" t="s">
        <v>85</v>
      </c>
      <c r="BL267" t="s">
        <v>85</v>
      </c>
    </row>
    <row r="268" spans="1:70" x14ac:dyDescent="0.2">
      <c r="A268">
        <v>5070066655</v>
      </c>
      <c r="B268">
        <v>93348099</v>
      </c>
      <c r="C268" s="1">
        <v>42674.872916666667</v>
      </c>
      <c r="D268" s="1">
        <v>42674.881944444445</v>
      </c>
      <c r="E268" t="s">
        <v>286</v>
      </c>
      <c r="G268" t="s">
        <v>66</v>
      </c>
      <c r="H268">
        <v>3</v>
      </c>
      <c r="I268" t="s">
        <v>83</v>
      </c>
      <c r="K268" t="s">
        <v>68</v>
      </c>
      <c r="M268" t="s">
        <v>69</v>
      </c>
      <c r="Q268" t="s">
        <v>70</v>
      </c>
      <c r="T268" t="s">
        <v>74</v>
      </c>
      <c r="U268" t="s">
        <v>71</v>
      </c>
      <c r="V268" t="s">
        <v>74</v>
      </c>
      <c r="X268">
        <v>1</v>
      </c>
      <c r="Y268">
        <v>0.5</v>
      </c>
      <c r="Z268">
        <v>1</v>
      </c>
      <c r="AA268" s="2">
        <v>0.5</v>
      </c>
      <c r="AB268">
        <v>0.33333333300000001</v>
      </c>
      <c r="AC268" t="str">
        <f t="shared" si="12"/>
        <v>small</v>
      </c>
      <c r="AD268" t="s">
        <v>72</v>
      </c>
      <c r="AG268">
        <v>1</v>
      </c>
      <c r="AH268">
        <v>1</v>
      </c>
      <c r="AP268">
        <f t="shared" si="14"/>
        <v>2</v>
      </c>
      <c r="AQ268" t="s">
        <v>111</v>
      </c>
      <c r="AW268">
        <v>5</v>
      </c>
      <c r="AX268">
        <f t="shared" si="13"/>
        <v>15.000000014999999</v>
      </c>
      <c r="AZ268" t="s">
        <v>115</v>
      </c>
      <c r="BB268" t="s">
        <v>82</v>
      </c>
      <c r="BC268" t="s">
        <v>76</v>
      </c>
      <c r="BF268" s="2">
        <v>0.9</v>
      </c>
      <c r="BH268" t="s">
        <v>77</v>
      </c>
      <c r="BI268" t="s">
        <v>77</v>
      </c>
      <c r="BJ268" t="s">
        <v>78</v>
      </c>
      <c r="BM268" t="s">
        <v>77</v>
      </c>
    </row>
    <row r="269" spans="1:70" x14ac:dyDescent="0.2">
      <c r="A269">
        <v>5057506080</v>
      </c>
      <c r="B269">
        <v>93348099</v>
      </c>
      <c r="C269" s="1">
        <v>42667.796527777777</v>
      </c>
      <c r="D269" s="1">
        <v>42667.887499999997</v>
      </c>
      <c r="E269" t="s">
        <v>501</v>
      </c>
      <c r="G269" t="s">
        <v>66</v>
      </c>
      <c r="H269">
        <v>3</v>
      </c>
      <c r="I269" t="s">
        <v>83</v>
      </c>
      <c r="K269" t="s">
        <v>68</v>
      </c>
      <c r="M269" t="s">
        <v>69</v>
      </c>
      <c r="Q269" t="s">
        <v>70</v>
      </c>
      <c r="R269" t="s">
        <v>104</v>
      </c>
      <c r="T269" t="s">
        <v>74</v>
      </c>
      <c r="U269" t="s">
        <v>71</v>
      </c>
      <c r="V269" t="s">
        <v>74</v>
      </c>
      <c r="W269" t="s">
        <v>502</v>
      </c>
      <c r="X269">
        <v>1</v>
      </c>
      <c r="Y269">
        <v>0.5</v>
      </c>
      <c r="Z269">
        <v>1</v>
      </c>
      <c r="AA269" s="2">
        <v>0.5</v>
      </c>
      <c r="AB269">
        <v>0.33333333300000001</v>
      </c>
      <c r="AC269" t="str">
        <f t="shared" si="12"/>
        <v>small</v>
      </c>
      <c r="AD269" t="s">
        <v>72</v>
      </c>
      <c r="AF269">
        <v>1</v>
      </c>
      <c r="AG269">
        <v>1</v>
      </c>
      <c r="AH269">
        <v>1</v>
      </c>
      <c r="AI269">
        <v>1</v>
      </c>
      <c r="AJ269">
        <v>1</v>
      </c>
      <c r="AO269" t="s">
        <v>503</v>
      </c>
      <c r="AP269">
        <f t="shared" si="14"/>
        <v>5</v>
      </c>
      <c r="AQ269" t="s">
        <v>74</v>
      </c>
      <c r="AW269">
        <v>1</v>
      </c>
      <c r="AX269">
        <f t="shared" si="13"/>
        <v>3.0000000029999998</v>
      </c>
      <c r="AZ269" t="s">
        <v>75</v>
      </c>
      <c r="BB269" t="s">
        <v>82</v>
      </c>
      <c r="BC269" t="s">
        <v>82</v>
      </c>
      <c r="BD269" t="s">
        <v>116</v>
      </c>
      <c r="BF269" s="2">
        <v>0.75</v>
      </c>
      <c r="BH269" t="s">
        <v>85</v>
      </c>
      <c r="BI269" t="s">
        <v>77</v>
      </c>
      <c r="BJ269" t="s">
        <v>77</v>
      </c>
      <c r="BK269" t="s">
        <v>77</v>
      </c>
      <c r="BL269" t="s">
        <v>77</v>
      </c>
      <c r="BM269" t="s">
        <v>101</v>
      </c>
    </row>
    <row r="270" spans="1:70" ht="32" x14ac:dyDescent="0.2">
      <c r="A270">
        <v>5059322558</v>
      </c>
      <c r="B270">
        <v>93348099</v>
      </c>
      <c r="C270" s="1">
        <v>42668.738888888889</v>
      </c>
      <c r="D270" s="1">
        <v>42668.777083333334</v>
      </c>
      <c r="E270" t="s">
        <v>125</v>
      </c>
      <c r="G270" t="s">
        <v>66</v>
      </c>
      <c r="H270">
        <v>4</v>
      </c>
      <c r="I270" t="s">
        <v>83</v>
      </c>
      <c r="J270" t="s">
        <v>67</v>
      </c>
      <c r="M270" t="s">
        <v>69</v>
      </c>
      <c r="Q270" t="s">
        <v>70</v>
      </c>
      <c r="T270" t="s">
        <v>74</v>
      </c>
      <c r="U270" t="s">
        <v>74</v>
      </c>
      <c r="V270" t="s">
        <v>74</v>
      </c>
      <c r="X270">
        <v>1</v>
      </c>
      <c r="Y270">
        <v>1</v>
      </c>
      <c r="Z270">
        <v>1</v>
      </c>
      <c r="AA270" s="2">
        <v>1</v>
      </c>
      <c r="AB270">
        <v>0.25</v>
      </c>
      <c r="AC270" t="str">
        <f t="shared" si="12"/>
        <v>small</v>
      </c>
      <c r="AD270" t="s">
        <v>72</v>
      </c>
      <c r="AF270">
        <v>1</v>
      </c>
      <c r="AH270">
        <v>1</v>
      </c>
      <c r="AI270">
        <v>1</v>
      </c>
      <c r="AJ270">
        <v>1</v>
      </c>
      <c r="AO270" t="s">
        <v>126</v>
      </c>
      <c r="AP270">
        <f t="shared" si="14"/>
        <v>4</v>
      </c>
      <c r="AQ270" t="s">
        <v>74</v>
      </c>
      <c r="AW270">
        <v>1</v>
      </c>
      <c r="AX270">
        <f t="shared" si="13"/>
        <v>4</v>
      </c>
      <c r="AZ270" t="s">
        <v>75</v>
      </c>
      <c r="BB270" t="s">
        <v>76</v>
      </c>
      <c r="BF270" s="2">
        <v>0.9</v>
      </c>
      <c r="BH270" t="s">
        <v>85</v>
      </c>
      <c r="BN270" t="s">
        <v>85</v>
      </c>
      <c r="BO270" t="s">
        <v>127</v>
      </c>
      <c r="BP270" s="4" t="s">
        <v>128</v>
      </c>
      <c r="BQ270" t="s">
        <v>129</v>
      </c>
    </row>
    <row r="271" spans="1:70" x14ac:dyDescent="0.2">
      <c r="A271">
        <v>5071123235</v>
      </c>
      <c r="B271">
        <v>93348099</v>
      </c>
      <c r="C271" s="1">
        <v>42675.591666666667</v>
      </c>
      <c r="D271" s="1">
        <v>42675.594444444447</v>
      </c>
      <c r="E271" t="s">
        <v>206</v>
      </c>
      <c r="G271" t="s">
        <v>66</v>
      </c>
      <c r="H271">
        <v>4</v>
      </c>
      <c r="I271" t="s">
        <v>83</v>
      </c>
      <c r="J271" t="s">
        <v>67</v>
      </c>
      <c r="M271" t="s">
        <v>69</v>
      </c>
      <c r="R271" t="s">
        <v>104</v>
      </c>
      <c r="T271" t="s">
        <v>74</v>
      </c>
      <c r="U271" t="s">
        <v>71</v>
      </c>
      <c r="V271" t="s">
        <v>74</v>
      </c>
      <c r="X271">
        <v>1</v>
      </c>
      <c r="Y271">
        <v>0.5</v>
      </c>
      <c r="Z271">
        <v>1</v>
      </c>
      <c r="AA271" s="2">
        <v>0.5</v>
      </c>
      <c r="AB271">
        <v>0.25</v>
      </c>
      <c r="AC271" t="str">
        <f t="shared" si="12"/>
        <v>small</v>
      </c>
      <c r="AD271" t="s">
        <v>107</v>
      </c>
      <c r="AG271">
        <v>1</v>
      </c>
      <c r="AH271">
        <v>1</v>
      </c>
      <c r="AI271">
        <v>1</v>
      </c>
      <c r="AJ271">
        <v>1</v>
      </c>
      <c r="AM271">
        <v>1</v>
      </c>
      <c r="AO271" t="s">
        <v>207</v>
      </c>
      <c r="AP271">
        <f t="shared" si="14"/>
        <v>5</v>
      </c>
      <c r="AQ271" t="s">
        <v>74</v>
      </c>
      <c r="AW271">
        <v>1</v>
      </c>
      <c r="AX271">
        <f t="shared" si="13"/>
        <v>4</v>
      </c>
      <c r="AZ271" t="s">
        <v>92</v>
      </c>
      <c r="BB271" t="s">
        <v>76</v>
      </c>
      <c r="BF271" s="2">
        <v>0.1</v>
      </c>
      <c r="BH271" t="s">
        <v>85</v>
      </c>
      <c r="BI271" t="s">
        <v>85</v>
      </c>
      <c r="BJ271" t="s">
        <v>77</v>
      </c>
      <c r="BK271" t="s">
        <v>77</v>
      </c>
      <c r="BL271" t="s">
        <v>85</v>
      </c>
      <c r="BQ271" t="s">
        <v>208</v>
      </c>
    </row>
    <row r="272" spans="1:70" x14ac:dyDescent="0.2">
      <c r="A272">
        <v>5071766280</v>
      </c>
      <c r="B272">
        <v>93348099</v>
      </c>
      <c r="C272" s="1">
        <v>42675.77847222222</v>
      </c>
      <c r="D272" s="1">
        <v>42675.78125</v>
      </c>
      <c r="E272" t="s">
        <v>272</v>
      </c>
      <c r="G272" t="s">
        <v>66</v>
      </c>
      <c r="H272">
        <v>4</v>
      </c>
      <c r="J272" t="s">
        <v>67</v>
      </c>
      <c r="L272" t="s">
        <v>88</v>
      </c>
      <c r="M272" t="s">
        <v>69</v>
      </c>
      <c r="N272" t="s">
        <v>89</v>
      </c>
      <c r="Q272" t="s">
        <v>70</v>
      </c>
      <c r="T272" t="s">
        <v>74</v>
      </c>
      <c r="U272" t="s">
        <v>74</v>
      </c>
      <c r="V272" t="s">
        <v>71</v>
      </c>
      <c r="X272">
        <v>1</v>
      </c>
      <c r="Y272">
        <v>1</v>
      </c>
      <c r="Z272">
        <v>0.5</v>
      </c>
      <c r="AA272" s="2">
        <v>1</v>
      </c>
      <c r="AB272">
        <v>0.25</v>
      </c>
      <c r="AC272" t="str">
        <f t="shared" si="12"/>
        <v>small</v>
      </c>
      <c r="AN272">
        <v>1</v>
      </c>
      <c r="AP272">
        <f t="shared" si="14"/>
        <v>1</v>
      </c>
      <c r="AQ272" t="s">
        <v>74</v>
      </c>
      <c r="AW272">
        <v>1</v>
      </c>
      <c r="AX272">
        <f t="shared" si="13"/>
        <v>4</v>
      </c>
      <c r="AZ272" t="s">
        <v>115</v>
      </c>
      <c r="BB272" t="s">
        <v>76</v>
      </c>
      <c r="BF272" s="2">
        <v>0.5</v>
      </c>
      <c r="BH272" t="s">
        <v>85</v>
      </c>
      <c r="BI272" t="s">
        <v>101</v>
      </c>
      <c r="BK272" t="s">
        <v>101</v>
      </c>
      <c r="BL272" t="s">
        <v>101</v>
      </c>
      <c r="BM272" t="s">
        <v>101</v>
      </c>
    </row>
    <row r="273" spans="1:70" x14ac:dyDescent="0.2">
      <c r="A273">
        <v>5058992901</v>
      </c>
      <c r="B273">
        <v>93348099</v>
      </c>
      <c r="C273" s="1">
        <v>42668.640972222223</v>
      </c>
      <c r="D273" s="1">
        <v>42668.644444444442</v>
      </c>
      <c r="E273" t="s">
        <v>113</v>
      </c>
      <c r="G273" t="s">
        <v>66</v>
      </c>
      <c r="H273">
        <v>4</v>
      </c>
      <c r="I273" t="s">
        <v>83</v>
      </c>
      <c r="K273" t="s">
        <v>68</v>
      </c>
      <c r="M273" t="s">
        <v>69</v>
      </c>
      <c r="T273" t="s">
        <v>74</v>
      </c>
      <c r="U273" t="s">
        <v>71</v>
      </c>
      <c r="V273" t="s">
        <v>74</v>
      </c>
      <c r="X273">
        <v>1</v>
      </c>
      <c r="Y273">
        <v>0.5</v>
      </c>
      <c r="Z273">
        <v>1</v>
      </c>
      <c r="AA273" s="2">
        <v>0.5</v>
      </c>
      <c r="AB273">
        <v>0.25</v>
      </c>
      <c r="AC273" t="str">
        <f t="shared" si="12"/>
        <v>small</v>
      </c>
      <c r="AD273" t="s">
        <v>72</v>
      </c>
      <c r="AG273">
        <v>1</v>
      </c>
      <c r="AH273">
        <v>1</v>
      </c>
      <c r="AP273">
        <f t="shared" si="14"/>
        <v>2</v>
      </c>
      <c r="AQ273" t="s">
        <v>111</v>
      </c>
      <c r="AW273">
        <v>5</v>
      </c>
      <c r="AX273">
        <f t="shared" si="13"/>
        <v>20</v>
      </c>
      <c r="AZ273" t="s">
        <v>115</v>
      </c>
      <c r="BB273" t="s">
        <v>76</v>
      </c>
      <c r="BF273" s="2">
        <v>0.5</v>
      </c>
      <c r="BH273" t="s">
        <v>85</v>
      </c>
      <c r="BI273" t="s">
        <v>101</v>
      </c>
      <c r="BM273" t="s">
        <v>85</v>
      </c>
    </row>
    <row r="274" spans="1:70" ht="48" x14ac:dyDescent="0.2">
      <c r="A274">
        <v>5066661712</v>
      </c>
      <c r="B274">
        <v>93348099</v>
      </c>
      <c r="C274" s="1">
        <v>42671.92083333333</v>
      </c>
      <c r="D274" s="1">
        <v>42671.925694444442</v>
      </c>
      <c r="E274" t="s">
        <v>323</v>
      </c>
      <c r="G274" t="s">
        <v>66</v>
      </c>
      <c r="H274">
        <v>25</v>
      </c>
      <c r="I274" t="s">
        <v>83</v>
      </c>
      <c r="J274" t="s">
        <v>67</v>
      </c>
      <c r="L274" t="s">
        <v>88</v>
      </c>
      <c r="M274" t="s">
        <v>69</v>
      </c>
      <c r="N274" t="s">
        <v>89</v>
      </c>
      <c r="O274" t="s">
        <v>90</v>
      </c>
      <c r="Q274" t="s">
        <v>70</v>
      </c>
      <c r="R274" t="s">
        <v>104</v>
      </c>
      <c r="T274" t="s">
        <v>111</v>
      </c>
      <c r="U274" t="s">
        <v>111</v>
      </c>
      <c r="V274" t="s">
        <v>71</v>
      </c>
      <c r="W274" t="s">
        <v>324</v>
      </c>
      <c r="X274">
        <v>5</v>
      </c>
      <c r="Y274">
        <v>5</v>
      </c>
      <c r="Z274">
        <v>0.5</v>
      </c>
      <c r="AA274" s="2">
        <v>1</v>
      </c>
      <c r="AB274">
        <v>0.2</v>
      </c>
      <c r="AC274" t="str">
        <f t="shared" si="12"/>
        <v>small</v>
      </c>
      <c r="AD274" t="s">
        <v>143</v>
      </c>
      <c r="AE274" t="s">
        <v>325</v>
      </c>
      <c r="AF274">
        <v>1</v>
      </c>
      <c r="AG274">
        <v>1</v>
      </c>
      <c r="AH274">
        <v>1</v>
      </c>
      <c r="AI274">
        <v>1</v>
      </c>
      <c r="AJ274">
        <v>1</v>
      </c>
      <c r="AM274">
        <v>1</v>
      </c>
      <c r="AO274" t="s">
        <v>326</v>
      </c>
      <c r="AP274">
        <f t="shared" si="14"/>
        <v>6</v>
      </c>
      <c r="AQ274" t="s">
        <v>74</v>
      </c>
      <c r="AW274">
        <v>1</v>
      </c>
      <c r="AX274">
        <f t="shared" si="13"/>
        <v>5</v>
      </c>
      <c r="AZ274" t="s">
        <v>143</v>
      </c>
      <c r="BA274" t="s">
        <v>327</v>
      </c>
      <c r="BB274" t="s">
        <v>76</v>
      </c>
      <c r="BF274" s="2">
        <v>0.25</v>
      </c>
      <c r="BH274" t="s">
        <v>85</v>
      </c>
      <c r="BI274" t="s">
        <v>85</v>
      </c>
      <c r="BJ274" t="s">
        <v>85</v>
      </c>
      <c r="BK274" t="s">
        <v>85</v>
      </c>
      <c r="BL274" t="s">
        <v>85</v>
      </c>
      <c r="BM274" t="s">
        <v>85</v>
      </c>
      <c r="BO274" t="s">
        <v>328</v>
      </c>
      <c r="BP274" s="4" t="s">
        <v>329</v>
      </c>
    </row>
    <row r="275" spans="1:70" x14ac:dyDescent="0.2">
      <c r="A275">
        <v>5057156516</v>
      </c>
      <c r="B275">
        <v>93348099</v>
      </c>
      <c r="C275" s="1">
        <v>42667.773611111108</v>
      </c>
      <c r="D275" s="1">
        <v>42667.779166666667</v>
      </c>
      <c r="E275" t="s">
        <v>154</v>
      </c>
      <c r="G275" t="s">
        <v>66</v>
      </c>
      <c r="H275">
        <v>5</v>
      </c>
      <c r="I275" t="s">
        <v>83</v>
      </c>
      <c r="J275" t="s">
        <v>67</v>
      </c>
      <c r="L275" t="s">
        <v>88</v>
      </c>
      <c r="M275" t="s">
        <v>69</v>
      </c>
      <c r="O275" t="s">
        <v>90</v>
      </c>
      <c r="Q275" t="s">
        <v>70</v>
      </c>
      <c r="T275" t="s">
        <v>74</v>
      </c>
      <c r="U275" t="s">
        <v>71</v>
      </c>
      <c r="V275" t="s">
        <v>74</v>
      </c>
      <c r="X275">
        <v>1</v>
      </c>
      <c r="Y275">
        <v>0.5</v>
      </c>
      <c r="Z275">
        <v>1</v>
      </c>
      <c r="AA275" s="2">
        <v>0.5</v>
      </c>
      <c r="AB275">
        <v>0.2</v>
      </c>
      <c r="AC275" t="str">
        <f t="shared" si="12"/>
        <v>small</v>
      </c>
      <c r="AD275" t="s">
        <v>107</v>
      </c>
      <c r="AF275">
        <v>1</v>
      </c>
      <c r="AG275">
        <v>1</v>
      </c>
      <c r="AH275">
        <v>1</v>
      </c>
      <c r="AI275">
        <v>1</v>
      </c>
      <c r="AP275">
        <f t="shared" si="14"/>
        <v>4</v>
      </c>
      <c r="AQ275" t="s">
        <v>111</v>
      </c>
      <c r="AW275">
        <v>5</v>
      </c>
      <c r="AX275">
        <f t="shared" si="13"/>
        <v>25</v>
      </c>
      <c r="AZ275" t="s">
        <v>115</v>
      </c>
      <c r="BB275" t="s">
        <v>82</v>
      </c>
      <c r="BC275" t="s">
        <v>76</v>
      </c>
      <c r="BF275" s="2">
        <v>0.75</v>
      </c>
      <c r="BH275" t="s">
        <v>77</v>
      </c>
      <c r="BI275" t="s">
        <v>77</v>
      </c>
      <c r="BK275" t="s">
        <v>77</v>
      </c>
      <c r="BL275" t="s">
        <v>77</v>
      </c>
      <c r="BP275" s="4" t="s">
        <v>155</v>
      </c>
      <c r="BQ275" t="s">
        <v>80</v>
      </c>
      <c r="BR275" s="4" t="s">
        <v>124</v>
      </c>
    </row>
    <row r="276" spans="1:70" x14ac:dyDescent="0.2">
      <c r="A276">
        <v>5061432813</v>
      </c>
      <c r="B276">
        <v>93348099</v>
      </c>
      <c r="C276" s="1">
        <v>42669.697222222225</v>
      </c>
      <c r="D276" s="1">
        <v>42669.712500000001</v>
      </c>
      <c r="E276" t="s">
        <v>170</v>
      </c>
      <c r="G276" t="s">
        <v>66</v>
      </c>
      <c r="H276">
        <v>5</v>
      </c>
      <c r="I276" t="s">
        <v>83</v>
      </c>
      <c r="J276" t="s">
        <v>67</v>
      </c>
      <c r="K276" t="s">
        <v>68</v>
      </c>
      <c r="M276" t="s">
        <v>69</v>
      </c>
      <c r="Q276" t="s">
        <v>70</v>
      </c>
      <c r="R276" t="s">
        <v>104</v>
      </c>
      <c r="T276" t="s">
        <v>74</v>
      </c>
      <c r="U276" t="s">
        <v>71</v>
      </c>
      <c r="V276" t="s">
        <v>71</v>
      </c>
      <c r="X276">
        <v>1</v>
      </c>
      <c r="Y276">
        <v>0.5</v>
      </c>
      <c r="Z276">
        <v>0.5</v>
      </c>
      <c r="AA276" s="2">
        <v>0.5</v>
      </c>
      <c r="AB276">
        <v>0.2</v>
      </c>
      <c r="AC276" t="str">
        <f t="shared" si="12"/>
        <v>small</v>
      </c>
      <c r="AD276" t="s">
        <v>114</v>
      </c>
      <c r="AF276">
        <v>1</v>
      </c>
      <c r="AG276">
        <v>1</v>
      </c>
      <c r="AH276">
        <v>1</v>
      </c>
      <c r="AI276">
        <v>1</v>
      </c>
      <c r="AP276">
        <f t="shared" si="14"/>
        <v>4</v>
      </c>
      <c r="AQ276" t="s">
        <v>74</v>
      </c>
      <c r="AW276">
        <v>1</v>
      </c>
      <c r="AX276">
        <f t="shared" si="13"/>
        <v>5</v>
      </c>
      <c r="AZ276" t="s">
        <v>92</v>
      </c>
      <c r="BC276" t="s">
        <v>76</v>
      </c>
      <c r="BF276" s="2">
        <v>0.5</v>
      </c>
      <c r="BH276" t="s">
        <v>85</v>
      </c>
      <c r="BP276" s="4" t="s">
        <v>155</v>
      </c>
      <c r="BQ276" t="s">
        <v>155</v>
      </c>
      <c r="BR276" s="4" t="s">
        <v>155</v>
      </c>
    </row>
    <row r="277" spans="1:70" x14ac:dyDescent="0.2">
      <c r="A277">
        <v>5057139569</v>
      </c>
      <c r="B277">
        <v>93348099</v>
      </c>
      <c r="C277" s="1">
        <v>42667.770138888889</v>
      </c>
      <c r="D277" s="1">
        <v>42667.773611111108</v>
      </c>
      <c r="E277" t="s">
        <v>484</v>
      </c>
      <c r="G277" t="s">
        <v>66</v>
      </c>
      <c r="H277">
        <v>5</v>
      </c>
      <c r="J277" t="s">
        <v>67</v>
      </c>
      <c r="L277" t="s">
        <v>88</v>
      </c>
      <c r="N277" t="s">
        <v>89</v>
      </c>
      <c r="T277" t="s">
        <v>74</v>
      </c>
      <c r="U277" t="s">
        <v>71</v>
      </c>
      <c r="V277" t="s">
        <v>74</v>
      </c>
      <c r="X277">
        <v>1</v>
      </c>
      <c r="Y277">
        <v>0.5</v>
      </c>
      <c r="Z277">
        <v>1</v>
      </c>
      <c r="AA277" s="2">
        <v>0.5</v>
      </c>
      <c r="AB277">
        <v>0.2</v>
      </c>
      <c r="AC277" t="str">
        <f t="shared" si="12"/>
        <v>small</v>
      </c>
      <c r="AD277" t="s">
        <v>72</v>
      </c>
      <c r="AF277">
        <v>1</v>
      </c>
      <c r="AI277">
        <v>1</v>
      </c>
      <c r="AP277">
        <f t="shared" si="14"/>
        <v>2</v>
      </c>
      <c r="AQ277" t="s">
        <v>74</v>
      </c>
      <c r="AW277">
        <v>1</v>
      </c>
      <c r="AX277">
        <f t="shared" si="13"/>
        <v>5</v>
      </c>
      <c r="AZ277" t="s">
        <v>115</v>
      </c>
      <c r="BB277" t="s">
        <v>76</v>
      </c>
      <c r="BF277" s="2">
        <v>0.25</v>
      </c>
      <c r="BH277" t="s">
        <v>78</v>
      </c>
      <c r="BI277" t="s">
        <v>78</v>
      </c>
      <c r="BK277" t="s">
        <v>78</v>
      </c>
      <c r="BL277" t="s">
        <v>78</v>
      </c>
    </row>
    <row r="278" spans="1:70" x14ac:dyDescent="0.2">
      <c r="A278">
        <v>5066040653</v>
      </c>
      <c r="B278">
        <v>93348099</v>
      </c>
      <c r="C278" s="1">
        <v>42671.676388888889</v>
      </c>
      <c r="D278" s="1">
        <v>42671.681250000001</v>
      </c>
      <c r="E278" t="s">
        <v>348</v>
      </c>
      <c r="G278" t="s">
        <v>66</v>
      </c>
      <c r="H278">
        <v>3</v>
      </c>
      <c r="I278" t="s">
        <v>83</v>
      </c>
      <c r="K278" t="s">
        <v>68</v>
      </c>
      <c r="M278" t="s">
        <v>69</v>
      </c>
      <c r="T278" t="s">
        <v>71</v>
      </c>
      <c r="U278" t="s">
        <v>71</v>
      </c>
      <c r="V278" t="s">
        <v>71</v>
      </c>
      <c r="X278">
        <v>0.5</v>
      </c>
      <c r="Y278">
        <v>0.5</v>
      </c>
      <c r="Z278">
        <v>0.5</v>
      </c>
      <c r="AA278" s="2">
        <v>1</v>
      </c>
      <c r="AB278">
        <v>0.16666666699999999</v>
      </c>
      <c r="AC278" t="str">
        <f t="shared" si="12"/>
        <v>small</v>
      </c>
      <c r="AD278" t="s">
        <v>91</v>
      </c>
      <c r="AG278">
        <v>1</v>
      </c>
      <c r="AJ278">
        <v>1</v>
      </c>
      <c r="AM278">
        <v>1</v>
      </c>
      <c r="AO278" t="s">
        <v>349</v>
      </c>
      <c r="AP278">
        <f t="shared" si="14"/>
        <v>3</v>
      </c>
      <c r="AQ278" t="s">
        <v>74</v>
      </c>
      <c r="AW278">
        <v>1</v>
      </c>
      <c r="AX278">
        <f t="shared" si="13"/>
        <v>5.9999999880000008</v>
      </c>
      <c r="AZ278" t="s">
        <v>92</v>
      </c>
      <c r="BB278" t="s">
        <v>76</v>
      </c>
      <c r="BF278" s="2">
        <v>0.5</v>
      </c>
      <c r="BH278" t="s">
        <v>101</v>
      </c>
      <c r="BM278" t="s">
        <v>85</v>
      </c>
    </row>
    <row r="279" spans="1:70" x14ac:dyDescent="0.2">
      <c r="A279">
        <v>5058772821</v>
      </c>
      <c r="B279">
        <v>93348099</v>
      </c>
      <c r="C279" s="1">
        <v>42668.579861111109</v>
      </c>
      <c r="D279" s="1">
        <v>42668.583333333336</v>
      </c>
      <c r="E279" t="s">
        <v>470</v>
      </c>
      <c r="G279" t="s">
        <v>66</v>
      </c>
      <c r="H279">
        <v>7</v>
      </c>
      <c r="I279" t="s">
        <v>83</v>
      </c>
      <c r="L279" t="s">
        <v>88</v>
      </c>
      <c r="M279" t="s">
        <v>69</v>
      </c>
      <c r="Q279" t="s">
        <v>70</v>
      </c>
      <c r="T279" t="s">
        <v>74</v>
      </c>
      <c r="U279" t="s">
        <v>74</v>
      </c>
      <c r="V279" t="s">
        <v>74</v>
      </c>
      <c r="X279">
        <v>1</v>
      </c>
      <c r="Y279">
        <v>1</v>
      </c>
      <c r="Z279">
        <v>1</v>
      </c>
      <c r="AA279" s="2">
        <v>1</v>
      </c>
      <c r="AB279">
        <v>0.14285714299999999</v>
      </c>
      <c r="AC279" t="str">
        <f t="shared" si="12"/>
        <v>small</v>
      </c>
      <c r="AD279" t="s">
        <v>91</v>
      </c>
      <c r="AF279">
        <v>1</v>
      </c>
      <c r="AG279">
        <v>1</v>
      </c>
      <c r="AI279">
        <v>1</v>
      </c>
      <c r="AP279">
        <f t="shared" si="14"/>
        <v>3</v>
      </c>
      <c r="AQ279" t="s">
        <v>111</v>
      </c>
      <c r="AW279">
        <v>5</v>
      </c>
      <c r="AX279">
        <f t="shared" si="13"/>
        <v>34.999999965000001</v>
      </c>
      <c r="AZ279" t="s">
        <v>92</v>
      </c>
      <c r="BB279" t="s">
        <v>76</v>
      </c>
      <c r="BF279" s="2">
        <v>0.75</v>
      </c>
      <c r="BH279" t="s">
        <v>85</v>
      </c>
      <c r="BJ279" t="s">
        <v>85</v>
      </c>
      <c r="BL279" t="s">
        <v>85</v>
      </c>
    </row>
    <row r="280" spans="1:70" x14ac:dyDescent="0.2">
      <c r="A280">
        <v>5066013376</v>
      </c>
      <c r="B280">
        <v>93348099</v>
      </c>
      <c r="C280" s="1">
        <v>42671.668055555558</v>
      </c>
      <c r="D280" s="1">
        <v>42671.675694444442</v>
      </c>
      <c r="E280" t="s">
        <v>223</v>
      </c>
      <c r="G280" t="s">
        <v>66</v>
      </c>
      <c r="H280">
        <v>100</v>
      </c>
      <c r="I280" t="s">
        <v>83</v>
      </c>
      <c r="J280" t="s">
        <v>67</v>
      </c>
      <c r="K280" t="s">
        <v>68</v>
      </c>
      <c r="Q280" t="s">
        <v>70</v>
      </c>
      <c r="R280" t="s">
        <v>104</v>
      </c>
      <c r="T280" t="s">
        <v>106</v>
      </c>
      <c r="U280" t="s">
        <v>111</v>
      </c>
      <c r="V280" t="s">
        <v>106</v>
      </c>
      <c r="W280" t="s">
        <v>224</v>
      </c>
      <c r="X280">
        <v>10</v>
      </c>
      <c r="Y280">
        <v>5</v>
      </c>
      <c r="Z280">
        <v>10</v>
      </c>
      <c r="AA280" s="2">
        <v>0.5</v>
      </c>
      <c r="AB280">
        <v>0.1</v>
      </c>
      <c r="AC280" t="str">
        <f t="shared" si="12"/>
        <v>small</v>
      </c>
      <c r="AD280" t="s">
        <v>72</v>
      </c>
      <c r="AG280">
        <v>1</v>
      </c>
      <c r="AH280">
        <v>1</v>
      </c>
      <c r="AP280">
        <f t="shared" si="14"/>
        <v>2</v>
      </c>
      <c r="AQ280" t="s">
        <v>106</v>
      </c>
      <c r="AW280">
        <v>10</v>
      </c>
      <c r="AX280">
        <f t="shared" si="13"/>
        <v>100</v>
      </c>
      <c r="AZ280" t="s">
        <v>115</v>
      </c>
      <c r="BB280" t="s">
        <v>76</v>
      </c>
      <c r="BC280" t="s">
        <v>76</v>
      </c>
      <c r="BD280" t="s">
        <v>116</v>
      </c>
      <c r="BF280" s="2">
        <v>0.25</v>
      </c>
      <c r="BH280" t="s">
        <v>85</v>
      </c>
      <c r="BI280" t="s">
        <v>78</v>
      </c>
      <c r="BJ280" t="s">
        <v>85</v>
      </c>
      <c r="BK280" t="s">
        <v>85</v>
      </c>
      <c r="BL280" t="s">
        <v>77</v>
      </c>
      <c r="BM280" t="s">
        <v>85</v>
      </c>
      <c r="BQ280" t="s">
        <v>225</v>
      </c>
    </row>
    <row r="281" spans="1:70" x14ac:dyDescent="0.2">
      <c r="A281">
        <v>5058926074</v>
      </c>
      <c r="B281">
        <v>93348099</v>
      </c>
      <c r="C281" s="1">
        <v>42668.622916666667</v>
      </c>
      <c r="D281" s="1">
        <v>42668.625</v>
      </c>
      <c r="E281" t="s">
        <v>186</v>
      </c>
      <c r="G281" t="s">
        <v>66</v>
      </c>
      <c r="H281">
        <v>5</v>
      </c>
      <c r="I281" t="s">
        <v>83</v>
      </c>
      <c r="M281" t="s">
        <v>69</v>
      </c>
      <c r="N281" t="s">
        <v>89</v>
      </c>
      <c r="Q281" t="s">
        <v>70</v>
      </c>
      <c r="T281" t="s">
        <v>71</v>
      </c>
      <c r="U281" t="s">
        <v>71</v>
      </c>
      <c r="V281" t="s">
        <v>71</v>
      </c>
      <c r="X281">
        <v>0.5</v>
      </c>
      <c r="Y281">
        <v>0.5</v>
      </c>
      <c r="Z281">
        <v>0.5</v>
      </c>
      <c r="AA281" s="2">
        <v>1</v>
      </c>
      <c r="AB281">
        <v>0.1</v>
      </c>
      <c r="AC281" t="str">
        <f t="shared" si="12"/>
        <v>small</v>
      </c>
      <c r="AD281" t="s">
        <v>107</v>
      </c>
      <c r="AF281">
        <v>1</v>
      </c>
      <c r="AG281">
        <v>1</v>
      </c>
      <c r="AI281">
        <v>1</v>
      </c>
      <c r="AP281">
        <f t="shared" si="14"/>
        <v>3</v>
      </c>
      <c r="AQ281" t="s">
        <v>71</v>
      </c>
      <c r="AW281">
        <v>0.5</v>
      </c>
      <c r="AX281">
        <f t="shared" si="13"/>
        <v>5</v>
      </c>
      <c r="AZ281" t="s">
        <v>92</v>
      </c>
      <c r="BB281" t="s">
        <v>76</v>
      </c>
      <c r="BF281" s="2">
        <v>0.75</v>
      </c>
      <c r="BH281" t="s">
        <v>85</v>
      </c>
      <c r="BI281" t="s">
        <v>85</v>
      </c>
    </row>
    <row r="282" spans="1:70" x14ac:dyDescent="0.2">
      <c r="A282">
        <v>5058783099</v>
      </c>
      <c r="B282">
        <v>93348099</v>
      </c>
      <c r="C282" s="1">
        <v>42668.581944444442</v>
      </c>
      <c r="D282" s="1">
        <v>42668.593055555553</v>
      </c>
      <c r="E282" t="s">
        <v>468</v>
      </c>
      <c r="G282" t="s">
        <v>66</v>
      </c>
      <c r="H282">
        <v>25</v>
      </c>
      <c r="I282" t="s">
        <v>83</v>
      </c>
      <c r="J282" t="s">
        <v>67</v>
      </c>
      <c r="K282" t="s">
        <v>68</v>
      </c>
      <c r="M282" t="s">
        <v>69</v>
      </c>
      <c r="N282" t="s">
        <v>89</v>
      </c>
      <c r="O282" t="s">
        <v>90</v>
      </c>
      <c r="Q282" t="s">
        <v>70</v>
      </c>
      <c r="S282" t="s">
        <v>469</v>
      </c>
      <c r="X282" t="s">
        <v>153</v>
      </c>
      <c r="Y282" t="s">
        <v>153</v>
      </c>
      <c r="Z282" t="s">
        <v>153</v>
      </c>
      <c r="AC282" t="str">
        <f t="shared" si="12"/>
        <v>small</v>
      </c>
      <c r="AD282" t="s">
        <v>114</v>
      </c>
      <c r="AF282">
        <v>1</v>
      </c>
      <c r="AG282">
        <v>1</v>
      </c>
      <c r="AH282">
        <v>1</v>
      </c>
      <c r="AI282">
        <v>1</v>
      </c>
      <c r="AP282">
        <f t="shared" si="14"/>
        <v>4</v>
      </c>
      <c r="AQ282" t="s">
        <v>111</v>
      </c>
      <c r="AW282">
        <v>5</v>
      </c>
      <c r="AZ282" t="s">
        <v>84</v>
      </c>
      <c r="BB282" t="s">
        <v>76</v>
      </c>
      <c r="BF282" s="2">
        <v>0.25</v>
      </c>
      <c r="BH282" t="s">
        <v>85</v>
      </c>
      <c r="BI282" t="s">
        <v>85</v>
      </c>
      <c r="BJ282" t="s">
        <v>85</v>
      </c>
      <c r="BK282" t="s">
        <v>85</v>
      </c>
      <c r="BL282" t="s">
        <v>85</v>
      </c>
      <c r="BM282" t="s">
        <v>85</v>
      </c>
    </row>
    <row r="283" spans="1:70" x14ac:dyDescent="0.2">
      <c r="A283">
        <v>5066271641</v>
      </c>
      <c r="B283">
        <v>93348099</v>
      </c>
      <c r="C283" s="1">
        <v>42671.754166666666</v>
      </c>
      <c r="D283" s="1">
        <v>42671.82916666667</v>
      </c>
      <c r="E283" t="s">
        <v>103</v>
      </c>
      <c r="G283" t="s">
        <v>82</v>
      </c>
      <c r="H283">
        <v>1</v>
      </c>
      <c r="R283" t="s">
        <v>104</v>
      </c>
      <c r="S283" t="s">
        <v>217</v>
      </c>
      <c r="W283" t="s">
        <v>160</v>
      </c>
      <c r="X283" t="s">
        <v>153</v>
      </c>
      <c r="Y283" t="s">
        <v>153</v>
      </c>
      <c r="Z283" t="s">
        <v>153</v>
      </c>
      <c r="AC283" t="str">
        <f t="shared" si="12"/>
        <v>small</v>
      </c>
      <c r="AI283">
        <v>1</v>
      </c>
      <c r="AP283">
        <f t="shared" si="14"/>
        <v>1</v>
      </c>
      <c r="AX283" t="e">
        <f>AW283/AB283</f>
        <v>#DIV/0!</v>
      </c>
      <c r="AZ283" t="s">
        <v>92</v>
      </c>
      <c r="BB283" t="s">
        <v>82</v>
      </c>
      <c r="BC283" t="s">
        <v>76</v>
      </c>
      <c r="BF283" s="2">
        <v>1</v>
      </c>
      <c r="BG283" t="s">
        <v>218</v>
      </c>
      <c r="BN283" t="s">
        <v>85</v>
      </c>
      <c r="BO283" t="s">
        <v>219</v>
      </c>
      <c r="BQ283" t="s">
        <v>220</v>
      </c>
    </row>
    <row r="284" spans="1:70" x14ac:dyDescent="0.2">
      <c r="A284">
        <v>5066154365</v>
      </c>
      <c r="B284">
        <v>93348099</v>
      </c>
      <c r="C284" s="1">
        <v>42671.6875</v>
      </c>
      <c r="D284" s="1">
        <v>42671.734722222223</v>
      </c>
      <c r="E284" t="s">
        <v>97</v>
      </c>
      <c r="G284" t="s">
        <v>82</v>
      </c>
      <c r="H284">
        <v>1</v>
      </c>
      <c r="J284" t="s">
        <v>67</v>
      </c>
      <c r="K284" t="s">
        <v>68</v>
      </c>
      <c r="U284" t="s">
        <v>71</v>
      </c>
      <c r="W284" t="s">
        <v>342</v>
      </c>
      <c r="X284" s="3">
        <v>0.5</v>
      </c>
      <c r="Y284">
        <v>0.5</v>
      </c>
      <c r="Z284">
        <v>0</v>
      </c>
      <c r="AA284" s="2">
        <v>1</v>
      </c>
      <c r="AC284" t="str">
        <f t="shared" si="12"/>
        <v>small</v>
      </c>
      <c r="AD284" t="s">
        <v>114</v>
      </c>
      <c r="AG284">
        <v>1</v>
      </c>
      <c r="AH284">
        <v>1</v>
      </c>
      <c r="AP284">
        <f t="shared" si="14"/>
        <v>2</v>
      </c>
      <c r="AQ284" t="s">
        <v>106</v>
      </c>
      <c r="AW284">
        <v>10</v>
      </c>
      <c r="AX284" t="e">
        <f>AW284/AB284</f>
        <v>#DIV/0!</v>
      </c>
      <c r="AZ284" t="s">
        <v>115</v>
      </c>
      <c r="BB284" t="s">
        <v>82</v>
      </c>
      <c r="BC284" t="s">
        <v>82</v>
      </c>
      <c r="BD284" t="s">
        <v>271</v>
      </c>
      <c r="BF284">
        <v>0</v>
      </c>
      <c r="BH284" t="s">
        <v>77</v>
      </c>
      <c r="BM284" t="s">
        <v>78</v>
      </c>
      <c r="BR284" s="4" t="s">
        <v>343</v>
      </c>
    </row>
    <row r="285" spans="1:70" x14ac:dyDescent="0.2">
      <c r="A285">
        <v>5064519109</v>
      </c>
      <c r="B285">
        <v>93348099</v>
      </c>
      <c r="C285" s="1">
        <v>42670.863888888889</v>
      </c>
      <c r="D285" s="1">
        <v>42670.864583333336</v>
      </c>
      <c r="E285" t="s">
        <v>163</v>
      </c>
      <c r="G285" t="s">
        <v>82</v>
      </c>
      <c r="H285">
        <v>1</v>
      </c>
      <c r="I285" t="s">
        <v>83</v>
      </c>
      <c r="M285" t="s">
        <v>69</v>
      </c>
      <c r="O285" t="s">
        <v>90</v>
      </c>
      <c r="X285" t="s">
        <v>153</v>
      </c>
      <c r="Y285" t="s">
        <v>153</v>
      </c>
      <c r="Z285" t="s">
        <v>153</v>
      </c>
      <c r="AC285" t="str">
        <f t="shared" si="12"/>
        <v>small</v>
      </c>
      <c r="AP285">
        <f t="shared" si="14"/>
        <v>0</v>
      </c>
      <c r="AX285" t="e">
        <f>AW285/AB285</f>
        <v>#DIV/0!</v>
      </c>
    </row>
    <row r="286" spans="1:70" x14ac:dyDescent="0.2">
      <c r="A286">
        <v>5064266209</v>
      </c>
      <c r="B286">
        <v>93348099</v>
      </c>
      <c r="C286" s="1">
        <v>42670.797222222223</v>
      </c>
      <c r="D286" s="1">
        <v>42670.798611111109</v>
      </c>
      <c r="E286" t="s">
        <v>350</v>
      </c>
      <c r="G286" t="s">
        <v>82</v>
      </c>
      <c r="H286">
        <v>1</v>
      </c>
      <c r="J286" t="s">
        <v>67</v>
      </c>
      <c r="O286" t="s">
        <v>90</v>
      </c>
      <c r="X286" t="s">
        <v>153</v>
      </c>
      <c r="Y286" t="s">
        <v>153</v>
      </c>
      <c r="Z286" t="s">
        <v>153</v>
      </c>
      <c r="AC286" t="str">
        <f t="shared" si="12"/>
        <v>small</v>
      </c>
      <c r="AP286">
        <f t="shared" si="14"/>
        <v>0</v>
      </c>
      <c r="AX286" t="e">
        <f>AW286/AB286</f>
        <v>#DIV/0!</v>
      </c>
    </row>
    <row r="287" spans="1:70" x14ac:dyDescent="0.2">
      <c r="A287">
        <v>5061327514</v>
      </c>
      <c r="B287">
        <v>93348099</v>
      </c>
      <c r="C287" s="1">
        <v>42669.666666666664</v>
      </c>
      <c r="D287" s="1">
        <v>42669.670138888891</v>
      </c>
      <c r="E287" t="s">
        <v>429</v>
      </c>
      <c r="G287" t="s">
        <v>82</v>
      </c>
      <c r="H287">
        <v>1</v>
      </c>
      <c r="I287" t="s">
        <v>83</v>
      </c>
      <c r="J287" t="s">
        <v>67</v>
      </c>
      <c r="L287" t="s">
        <v>88</v>
      </c>
      <c r="M287" t="s">
        <v>69</v>
      </c>
      <c r="O287" t="s">
        <v>90</v>
      </c>
      <c r="Q287" t="s">
        <v>70</v>
      </c>
      <c r="R287" t="s">
        <v>104</v>
      </c>
      <c r="X287" t="s">
        <v>153</v>
      </c>
      <c r="Y287" t="s">
        <v>153</v>
      </c>
      <c r="Z287" t="s">
        <v>153</v>
      </c>
      <c r="AC287" t="str">
        <f t="shared" si="12"/>
        <v>small</v>
      </c>
      <c r="AD287" t="s">
        <v>72</v>
      </c>
      <c r="AG287">
        <v>1</v>
      </c>
      <c r="AP287">
        <f t="shared" si="14"/>
        <v>1</v>
      </c>
      <c r="AQ287" t="s">
        <v>111</v>
      </c>
      <c r="AW287">
        <v>5</v>
      </c>
      <c r="AZ287" t="s">
        <v>92</v>
      </c>
      <c r="BB287" t="s">
        <v>82</v>
      </c>
      <c r="BC287" t="s">
        <v>76</v>
      </c>
      <c r="BF287" s="2">
        <v>0.9</v>
      </c>
      <c r="BH287" t="s">
        <v>101</v>
      </c>
      <c r="BJ287" t="s">
        <v>85</v>
      </c>
      <c r="BK287" t="s">
        <v>101</v>
      </c>
      <c r="BL287" t="s">
        <v>101</v>
      </c>
    </row>
    <row r="288" spans="1:70" x14ac:dyDescent="0.2">
      <c r="A288">
        <v>5060098464</v>
      </c>
      <c r="B288">
        <v>93348099</v>
      </c>
      <c r="C288" s="1">
        <v>42669.039583333331</v>
      </c>
      <c r="D288" s="1">
        <v>42669.041666666664</v>
      </c>
      <c r="E288" t="s">
        <v>162</v>
      </c>
      <c r="G288" t="s">
        <v>82</v>
      </c>
      <c r="H288">
        <v>1</v>
      </c>
      <c r="K288" t="s">
        <v>68</v>
      </c>
      <c r="M288" t="s">
        <v>69</v>
      </c>
      <c r="X288" t="s">
        <v>153</v>
      </c>
      <c r="Y288" t="s">
        <v>153</v>
      </c>
      <c r="Z288" t="s">
        <v>153</v>
      </c>
      <c r="AC288" t="str">
        <f t="shared" si="12"/>
        <v>small</v>
      </c>
      <c r="AI288">
        <v>1</v>
      </c>
      <c r="AP288">
        <f t="shared" si="14"/>
        <v>1</v>
      </c>
    </row>
    <row r="289" spans="1:68" x14ac:dyDescent="0.2">
      <c r="A289">
        <v>5059115967</v>
      </c>
      <c r="B289">
        <v>93348099</v>
      </c>
      <c r="C289" s="1">
        <v>42668.677777777775</v>
      </c>
      <c r="D289" s="1">
        <v>42668.678472222222</v>
      </c>
      <c r="E289" t="s">
        <v>435</v>
      </c>
      <c r="H289">
        <v>1</v>
      </c>
      <c r="X289" t="s">
        <v>153</v>
      </c>
      <c r="Y289" t="s">
        <v>153</v>
      </c>
      <c r="Z289" t="s">
        <v>153</v>
      </c>
      <c r="AC289" t="str">
        <f t="shared" si="12"/>
        <v>small</v>
      </c>
    </row>
    <row r="290" spans="1:68" x14ac:dyDescent="0.2">
      <c r="A290">
        <v>5058957499</v>
      </c>
      <c r="B290">
        <v>93348099</v>
      </c>
      <c r="C290" s="1">
        <v>42668.629861111112</v>
      </c>
      <c r="D290" s="1">
        <v>42668.645833333336</v>
      </c>
      <c r="E290" t="s">
        <v>435</v>
      </c>
      <c r="G290" t="s">
        <v>82</v>
      </c>
      <c r="H290">
        <v>1</v>
      </c>
      <c r="I290" t="s">
        <v>83</v>
      </c>
      <c r="J290" t="s">
        <v>67</v>
      </c>
      <c r="K290" t="s">
        <v>68</v>
      </c>
      <c r="Q290" t="s">
        <v>70</v>
      </c>
      <c r="R290" t="s">
        <v>104</v>
      </c>
      <c r="X290" t="s">
        <v>153</v>
      </c>
      <c r="Y290" t="s">
        <v>153</v>
      </c>
      <c r="Z290" t="s">
        <v>153</v>
      </c>
      <c r="AC290" t="str">
        <f t="shared" si="12"/>
        <v>small</v>
      </c>
      <c r="AP290">
        <f>AVERAGE(AP2:AP288)</f>
        <v>2.749128919860627</v>
      </c>
      <c r="AZ290" t="s">
        <v>115</v>
      </c>
    </row>
    <row r="291" spans="1:68" ht="80" x14ac:dyDescent="0.2">
      <c r="A291">
        <v>5057108593</v>
      </c>
      <c r="B291">
        <v>93348099</v>
      </c>
      <c r="C291" s="1">
        <v>42667.760416666664</v>
      </c>
      <c r="D291" s="1">
        <v>42667.768750000003</v>
      </c>
      <c r="E291" t="s">
        <v>135</v>
      </c>
      <c r="G291" t="s">
        <v>82</v>
      </c>
      <c r="H291">
        <v>1</v>
      </c>
      <c r="S291" t="s">
        <v>523</v>
      </c>
      <c r="W291" t="s">
        <v>524</v>
      </c>
      <c r="X291" t="s">
        <v>153</v>
      </c>
      <c r="Y291" t="s">
        <v>153</v>
      </c>
      <c r="Z291" t="s">
        <v>153</v>
      </c>
      <c r="AC291" t="str">
        <f t="shared" si="12"/>
        <v>small</v>
      </c>
      <c r="AD291" t="s">
        <v>143</v>
      </c>
      <c r="AE291" t="s">
        <v>525</v>
      </c>
      <c r="AG291" t="s">
        <v>73</v>
      </c>
      <c r="AO291" t="s">
        <v>526</v>
      </c>
      <c r="AQ291" t="s">
        <v>263</v>
      </c>
      <c r="AR291" t="s">
        <v>527</v>
      </c>
      <c r="AZ291" t="s">
        <v>75</v>
      </c>
      <c r="BB291" t="s">
        <v>76</v>
      </c>
      <c r="BF291" s="2">
        <v>0.75</v>
      </c>
      <c r="BH291" t="s">
        <v>85</v>
      </c>
      <c r="BI291" t="s">
        <v>85</v>
      </c>
      <c r="BO291" t="s">
        <v>528</v>
      </c>
      <c r="BP291" s="4" t="s">
        <v>529</v>
      </c>
    </row>
    <row r="293" spans="1:68" x14ac:dyDescent="0.2">
      <c r="H293">
        <f>SUM(H2:H287)</f>
        <v>881</v>
      </c>
      <c r="X293">
        <f>SUM(X2:X291)</f>
        <v>6072.3</v>
      </c>
      <c r="Y293">
        <f t="shared" ref="Y293:Z293" si="15">SUM(Y2:Y291)</f>
        <v>1762.1999999999998</v>
      </c>
      <c r="Z293">
        <f t="shared" si="15"/>
        <v>2715.1</v>
      </c>
      <c r="AB293">
        <f>AVERAGE(AB2:AB291)</f>
        <v>9.2469758197857068</v>
      </c>
      <c r="AW293">
        <f>SUM(AW2:AW291)</f>
        <v>10462.5</v>
      </c>
    </row>
    <row r="294" spans="1:68" x14ac:dyDescent="0.2">
      <c r="AB294">
        <f>1675</f>
        <v>1675</v>
      </c>
    </row>
    <row r="295" spans="1:68" x14ac:dyDescent="0.2">
      <c r="AB295">
        <f>AB293*AB294</f>
        <v>15488.68449814106</v>
      </c>
    </row>
  </sheetData>
  <autoFilter ref="A1:BR29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Detailed Analysis ARS SY Data S</vt:lpstr>
    </vt:vector>
  </TitlesOfParts>
  <Company>National Agricultural Library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Parr - NAL</dc:creator>
  <cp:lastModifiedBy>Cynthia Parr - NAL</cp:lastModifiedBy>
  <dcterms:created xsi:type="dcterms:W3CDTF">2016-12-23T15:54:54Z</dcterms:created>
  <dcterms:modified xsi:type="dcterms:W3CDTF">2017-03-16T16:24:07Z</dcterms:modified>
</cp:coreProperties>
</file>